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'Hoja1'!$A$1:$V$76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<sst xmlns="http://schemas.openxmlformats.org/spreadsheetml/2006/main" count="182" uniqueCount="81">
  <si>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</si>
  <si>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</si>
  <si>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</si>
  <si>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</si>
  <si>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</si>
  <si>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</si>
  <si>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</si>
  <si>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</si>
  <si>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</si>
  <si>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</si>
  <si>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</si>
  <si>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</si>
  <si>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</si>
  <si>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</si>
  <si>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</si>
  <si>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</si>
  <si>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</si>
  <si>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</si>
  <si>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</si>
  <si>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</si>
  <si>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</si>
  <si>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</si>
  <si>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</si>
  <si>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</si>
  <si>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</si>
  <si>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</si>
  <si>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</si>
  <si>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</si>
  <si>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</si>
  <si>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</si>
  <si>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</si>
  <si>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</si>
  <si>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P3AP265F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</si>
  <si>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</si>
  <si>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</si>
  <si>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</si>
  <si>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</si>
  <si>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</si>
  <si>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</si>
  <si>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 xml:space="preserve"> E N T I D A D :  LOTERIA NACIONAL PARA LA ASISTENCIA PUBLICA</t>
  </si>
  <si>
    <t>S E C T O R :  HACIENDA Y CREDITO PUBLICO</t>
  </si>
  <si>
    <t>17</t>
  </si>
  <si>
    <t>OTROS SERVICIOS Y ACTIVIDADES</t>
  </si>
  <si>
    <t>ECONOMICAS</t>
  </si>
  <si>
    <t>00</t>
  </si>
  <si>
    <t>11</t>
  </si>
  <si>
    <t>Programa Nacional de Financiamiento del</t>
  </si>
  <si>
    <t>Desarrollo</t>
  </si>
  <si>
    <t>403</t>
  </si>
  <si>
    <t xml:space="preserve">  Recursos Propios</t>
  </si>
  <si>
    <t xml:space="preserve">  Subsidios y Transferencias</t>
  </si>
  <si>
    <t>Captar recursos financieros</t>
  </si>
  <si>
    <t>META: Ingresos obtenidos</t>
  </si>
  <si>
    <t>META: Realizar juegos de lotería instantánea</t>
  </si>
  <si>
    <t>Juego</t>
  </si>
  <si>
    <t>404</t>
  </si>
  <si>
    <t>Canalizar recursos públicos</t>
  </si>
  <si>
    <t>META: Enteros</t>
  </si>
  <si>
    <t>701</t>
  </si>
  <si>
    <t>Administrar recursos humanos, materiales y</t>
  </si>
  <si>
    <t>financieros</t>
  </si>
  <si>
    <t>TOTAL DEL GASTO DEVENGADO</t>
  </si>
  <si>
    <t>Origen de los Recursos:</t>
  </si>
  <si>
    <t>HOJA  2  DE  2  .</t>
  </si>
  <si>
    <t>Servicios Compartidos</t>
  </si>
  <si>
    <t>Billete (Miles)</t>
  </si>
  <si>
    <t>Recursos Propios</t>
  </si>
  <si>
    <t>Subsidios y Transferencias</t>
  </si>
  <si>
    <t>en las que se incluyó la Actividad Institucional 404 Canalizar recursos públicos, por considerarse como el objetivo principal de la Entidad, sin embargo la totalidad</t>
  </si>
  <si>
    <t>de los recursos asignados originalmente fueron transferidos como apoyo para el desarrollo de las actividades institucionales 403 Captar recursos financieros</t>
  </si>
  <si>
    <t>de recursos a los programas de Asistencia Pública.</t>
  </si>
  <si>
    <t>y 701 Administrar recursos humanos, materiales y financieros, toda vez que la combinación y ejecución de estas actividades dan como resultado la canalización</t>
  </si>
  <si>
    <t xml:space="preserve">Peso </t>
  </si>
  <si>
    <t>(Millones)</t>
  </si>
  <si>
    <t>1/ Se refiere a la relación de la meta original respecto al compromiso.</t>
  </si>
  <si>
    <t>2/ Se refiere a la relación de la meta alcanzada respecto al compromiso.</t>
  </si>
  <si>
    <t>3/ Con la implementación de la Nueva Estructura Programática, esta Institución en base a los lineamientos al respecto, formuló sus Actividades Institucionales</t>
  </si>
  <si>
    <t xml:space="preserve">  Recursos Propios  3/</t>
  </si>
  <si>
    <t>cional y zodiaco</t>
  </si>
  <si>
    <t>META: Comercializar  billetes de lotería  tradi-</t>
  </si>
  <si>
    <t>P02G10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</si>
</sst>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#.0_);\(#,###.0\)"/>
    <numFmt numFmtId="183" formatCode="#,##0.0"/>
    <numFmt numFmtId="184" formatCode="#,##0.00\ _P_t_s;\-#,##0.0\ _P_t_s"/>
    <numFmt numFmtId="185" formatCode="#,##0.00\ _P_t_s;\-#,##0\ _P_t_s"/>
    <numFmt numFmtId="186" formatCode="#,##0.\ _P_t_s;\-#,##0\ _P_t_s"/>
    <numFmt numFmtId="187" formatCode="#,##0.0\ _P_t_s;\-#,##0.0\ _P_t_s"/>
    <numFmt numFmtId="188" formatCode="#,##0.\ _P_t_s;\-#,##0.\ _P_t_s"/>
    <numFmt numFmtId="189" formatCode="#,##0,_P_t_s;\-#,##0,_P_t_s"/>
    <numFmt numFmtId="190" formatCode="##0,_P_t_s;\-##0,_P_t_s"/>
    <numFmt numFmtId="191" formatCode="#,##0,_P_t_s;\-#,##0\ _P_t_s"/>
    <numFmt numFmtId="192" formatCode="#,##0\ _P_t_s;\-#,##0.0\ _P_t_s"/>
    <numFmt numFmtId="193" formatCode="#,###.0_)"/>
    <numFmt numFmtId="194" formatCode="#,###__\)"/>
    <numFmt numFmtId="195" formatCode="#,###_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80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2" fontId="1" fillId="2" borderId="7" xfId="0" applyNumberFormat="1" applyFont="1" applyFill="1" applyBorder="1" applyAlignment="1">
      <alignment vertical="center"/>
    </xf>
    <xf numFmtId="182" fontId="1" fillId="2" borderId="9" xfId="0" applyNumberFormat="1" applyFont="1" applyFill="1" applyBorder="1" applyAlignment="1">
      <alignment vertical="center"/>
    </xf>
    <xf numFmtId="182" fontId="1" fillId="2" borderId="15" xfId="0" applyNumberFormat="1" applyFont="1" applyFill="1" applyBorder="1" applyAlignment="1">
      <alignment vertical="center"/>
    </xf>
    <xf numFmtId="182" fontId="0" fillId="2" borderId="6" xfId="0" applyNumberFormat="1" applyFont="1" applyFill="1" applyBorder="1" applyAlignment="1">
      <alignment vertical="center"/>
    </xf>
    <xf numFmtId="182" fontId="1" fillId="2" borderId="12" xfId="0" applyNumberFormat="1" applyFont="1" applyFill="1" applyBorder="1" applyAlignment="1">
      <alignment vertical="center"/>
    </xf>
    <xf numFmtId="182" fontId="1" fillId="2" borderId="14" xfId="0" applyNumberFormat="1" applyFont="1" applyFill="1" applyBorder="1" applyAlignment="1">
      <alignment vertical="center"/>
    </xf>
    <xf numFmtId="182" fontId="1" fillId="2" borderId="11" xfId="0" applyNumberFormat="1" applyFont="1" applyFill="1" applyBorder="1" applyAlignment="1">
      <alignment vertical="center"/>
    </xf>
    <xf numFmtId="182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2" fontId="1" fillId="2" borderId="18" xfId="0" applyNumberFormat="1" applyFont="1" applyFill="1" applyBorder="1" applyAlignment="1">
      <alignment vertical="center"/>
    </xf>
    <xf numFmtId="182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95" fontId="1" fillId="0" borderId="9" xfId="0" applyNumberFormat="1" applyFont="1" applyFill="1" applyBorder="1" applyAlignment="1">
      <alignment horizontal="right" vertical="center"/>
    </xf>
    <xf numFmtId="195" fontId="1" fillId="0" borderId="9" xfId="0" applyNumberFormat="1" applyFont="1" applyFill="1" applyBorder="1" applyAlignment="1">
      <alignment vertical="center"/>
    </xf>
    <xf numFmtId="193" fontId="1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2" fontId="0" fillId="0" borderId="9" xfId="0" applyNumberFormat="1" applyFont="1" applyFill="1" applyBorder="1" applyAlignment="1">
      <alignment vertical="center"/>
    </xf>
    <xf numFmtId="193" fontId="0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80</v>
      </c>
      <c r="V3" s="70"/>
    </row>
    <row r="4" spans="1:22" ht="23.25">
      <c r="A4" s="70"/>
      <c r="B4" s="74" t="s">
        <v>39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40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37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36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33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34</v>
      </c>
      <c r="R11" s="116" t="s">
        <v>35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17" t="s">
        <v>41</v>
      </c>
      <c r="C13" s="117"/>
      <c r="D13" s="117"/>
      <c r="E13" s="117"/>
      <c r="F13" s="118"/>
      <c r="G13" s="117"/>
      <c r="H13" s="119"/>
      <c r="I13" s="120" t="s">
        <v>42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7"/>
      <c r="T13" s="128"/>
      <c r="U13" s="128"/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 t="s">
        <v>43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27">
        <f>+S15</f>
        <v>846891.2000000001</v>
      </c>
      <c r="T14" s="127">
        <f>+T15</f>
        <v>897912.4</v>
      </c>
      <c r="U14" s="128">
        <f>(T14/S14)*100</f>
        <v>106.02452829832214</v>
      </c>
      <c r="V14" s="70"/>
    </row>
    <row r="15" spans="1:22" ht="23.25">
      <c r="A15" s="70"/>
      <c r="B15" s="118"/>
      <c r="C15" s="118"/>
      <c r="D15" s="118"/>
      <c r="E15" s="118"/>
      <c r="F15" s="118"/>
      <c r="G15" s="118"/>
      <c r="H15" s="119"/>
      <c r="I15" s="120" t="s">
        <v>49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7">
        <f>+S19</f>
        <v>846891.2000000001</v>
      </c>
      <c r="T15" s="127">
        <f>+T19</f>
        <v>897912.4</v>
      </c>
      <c r="U15" s="128">
        <f>(T15/S15)*100</f>
        <v>106.02452829832214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 t="s">
        <v>50</v>
      </c>
      <c r="J16" s="121"/>
      <c r="K16" s="122"/>
      <c r="L16" s="123"/>
      <c r="M16" s="123"/>
      <c r="N16" s="123"/>
      <c r="O16" s="124"/>
      <c r="P16" s="125"/>
      <c r="Q16" s="126"/>
      <c r="R16" s="126"/>
      <c r="S16" s="127"/>
      <c r="T16" s="128"/>
      <c r="U16" s="128"/>
      <c r="V16" s="70"/>
    </row>
    <row r="17" spans="1:22" ht="23.25">
      <c r="A17" s="70"/>
      <c r="B17" s="118"/>
      <c r="C17" s="118"/>
      <c r="D17" s="118"/>
      <c r="E17" s="118"/>
      <c r="F17" s="118"/>
      <c r="G17" s="118"/>
      <c r="H17" s="119"/>
      <c r="I17" s="120"/>
      <c r="J17" s="121"/>
      <c r="K17" s="122"/>
      <c r="L17" s="123"/>
      <c r="M17" s="123"/>
      <c r="N17" s="123"/>
      <c r="O17" s="124"/>
      <c r="P17" s="125"/>
      <c r="Q17" s="126"/>
      <c r="R17" s="126"/>
      <c r="S17" s="127"/>
      <c r="T17" s="128"/>
      <c r="U17" s="128"/>
      <c r="V17" s="70"/>
    </row>
    <row r="18" spans="1:22" ht="23.25">
      <c r="A18" s="70"/>
      <c r="B18" s="118"/>
      <c r="C18" s="118" t="s">
        <v>44</v>
      </c>
      <c r="D18" s="118"/>
      <c r="E18" s="118"/>
      <c r="F18" s="118"/>
      <c r="G18" s="118"/>
      <c r="H18" s="119"/>
      <c r="I18" s="120" t="s">
        <v>64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7">
        <f>+S19</f>
        <v>846891.2000000001</v>
      </c>
      <c r="T18" s="127">
        <f>+T19</f>
        <v>897912.4</v>
      </c>
      <c r="U18" s="128">
        <f>(T18/S18)*100</f>
        <v>106.02452829832214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 t="s">
        <v>49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27">
        <f>+S24</f>
        <v>846891.2000000001</v>
      </c>
      <c r="T19" s="127">
        <f>+T24</f>
        <v>897912.4</v>
      </c>
      <c r="U19" s="128">
        <f>(T19/S19)*100</f>
        <v>106.02452829832214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 t="s">
        <v>50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29"/>
      <c r="T20" s="129"/>
      <c r="U20" s="129"/>
      <c r="V20" s="70"/>
    </row>
    <row r="21" spans="1:22" ht="23.25">
      <c r="A21" s="70"/>
      <c r="B21" s="118"/>
      <c r="C21" s="118"/>
      <c r="D21" s="118"/>
      <c r="E21" s="118"/>
      <c r="F21" s="118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27"/>
      <c r="T21" s="128"/>
      <c r="U21" s="128"/>
      <c r="V21" s="70"/>
    </row>
    <row r="22" spans="1:22" ht="23.25">
      <c r="A22" s="70"/>
      <c r="B22" s="118"/>
      <c r="C22" s="130"/>
      <c r="D22" s="118" t="s">
        <v>45</v>
      </c>
      <c r="E22" s="118"/>
      <c r="F22" s="118"/>
      <c r="G22" s="118"/>
      <c r="H22" s="119"/>
      <c r="I22" s="120" t="s">
        <v>46</v>
      </c>
      <c r="J22" s="121"/>
      <c r="K22" s="122"/>
      <c r="L22" s="89"/>
      <c r="M22" s="89"/>
      <c r="N22" s="89"/>
      <c r="O22" s="124"/>
      <c r="P22" s="125"/>
      <c r="Q22" s="126"/>
      <c r="R22" s="126"/>
      <c r="S22" s="129"/>
      <c r="T22" s="129"/>
      <c r="U22" s="129"/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47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29">
        <f>+S24</f>
        <v>846891.2000000001</v>
      </c>
      <c r="T23" s="129">
        <f>+T24</f>
        <v>897912.4</v>
      </c>
      <c r="U23" s="128">
        <f>(T23/S23)*100</f>
        <v>106.02452829832214</v>
      </c>
      <c r="V23" s="70"/>
    </row>
    <row r="24" spans="1:22" ht="23.25">
      <c r="A24" s="70"/>
      <c r="B24" s="118"/>
      <c r="C24" s="130"/>
      <c r="D24" s="130"/>
      <c r="E24" s="130"/>
      <c r="F24" s="130"/>
      <c r="G24" s="130"/>
      <c r="H24" s="120"/>
      <c r="I24" s="120" t="s">
        <v>49</v>
      </c>
      <c r="J24" s="121"/>
      <c r="K24" s="122"/>
      <c r="L24" s="89"/>
      <c r="M24" s="89"/>
      <c r="N24" s="89"/>
      <c r="O24" s="124"/>
      <c r="P24" s="125"/>
      <c r="Q24" s="126"/>
      <c r="R24" s="126"/>
      <c r="S24" s="127">
        <f>+S28+S49+S57</f>
        <v>846891.2000000001</v>
      </c>
      <c r="T24" s="127">
        <f>+T28+T49+T57</f>
        <v>897912.4</v>
      </c>
      <c r="U24" s="128">
        <f>(T24/S24)*100</f>
        <v>106.02452829832214</v>
      </c>
      <c r="V24" s="70"/>
    </row>
    <row r="25" spans="1:22" ht="23.25">
      <c r="A25" s="70"/>
      <c r="B25" s="118"/>
      <c r="C25" s="118"/>
      <c r="D25" s="118"/>
      <c r="E25" s="118"/>
      <c r="F25" s="118"/>
      <c r="G25" s="118"/>
      <c r="H25" s="119"/>
      <c r="I25" s="120" t="s">
        <v>50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27"/>
      <c r="T25" s="128"/>
      <c r="U25" s="128"/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27"/>
      <c r="T26" s="128"/>
      <c r="U26" s="128"/>
      <c r="V26" s="70"/>
    </row>
    <row r="27" spans="1:22" ht="23.25">
      <c r="A27" s="70"/>
      <c r="B27" s="118"/>
      <c r="C27" s="118"/>
      <c r="D27" s="118"/>
      <c r="E27" s="118"/>
      <c r="F27" s="118" t="s">
        <v>48</v>
      </c>
      <c r="G27" s="118"/>
      <c r="H27" s="119"/>
      <c r="I27" s="120" t="s">
        <v>51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7">
        <f>+S28</f>
        <v>649392.8</v>
      </c>
      <c r="T27" s="128">
        <f>+T28</f>
        <v>732539.3</v>
      </c>
      <c r="U27" s="128">
        <f>(T27/S27)*100</f>
        <v>112.80372988428576</v>
      </c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49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7">
        <v>649392.8</v>
      </c>
      <c r="T28" s="128">
        <v>732539.3</v>
      </c>
      <c r="U28" s="128">
        <f>(T28/S28)*100</f>
        <v>112.80372988428576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 t="s">
        <v>50</v>
      </c>
      <c r="J29" s="121"/>
      <c r="K29" s="122"/>
      <c r="L29" s="123"/>
      <c r="M29" s="123"/>
      <c r="N29" s="123"/>
      <c r="O29" s="124"/>
      <c r="P29" s="125"/>
      <c r="Q29" s="126"/>
      <c r="R29" s="126"/>
      <c r="S29" s="127"/>
      <c r="T29" s="128"/>
      <c r="U29" s="128"/>
      <c r="V29" s="70"/>
    </row>
    <row r="30" spans="1:22" ht="23.25">
      <c r="A30" s="70"/>
      <c r="B30" s="118"/>
      <c r="C30" s="118"/>
      <c r="D30" s="118"/>
      <c r="E30" s="118"/>
      <c r="F30" s="118"/>
      <c r="G30" s="118"/>
      <c r="H30" s="119"/>
      <c r="I30" s="120"/>
      <c r="J30" s="121"/>
      <c r="K30" s="122"/>
      <c r="L30" s="123"/>
      <c r="M30" s="123"/>
      <c r="N30" s="123"/>
      <c r="O30" s="124"/>
      <c r="P30" s="125"/>
      <c r="Q30" s="126"/>
      <c r="R30" s="126"/>
      <c r="S30" s="127"/>
      <c r="T30" s="128"/>
      <c r="U30" s="128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79</v>
      </c>
      <c r="J31" s="121"/>
      <c r="K31" s="122"/>
      <c r="L31" s="123"/>
      <c r="M31" s="123"/>
      <c r="N31" s="123"/>
      <c r="O31" s="124"/>
      <c r="P31" s="125"/>
      <c r="Q31" s="126"/>
      <c r="R31" s="126"/>
      <c r="S31" s="127"/>
      <c r="T31" s="128"/>
      <c r="U31" s="128"/>
      <c r="V31" s="70"/>
    </row>
    <row r="32" spans="1:22" ht="23.25">
      <c r="A32" s="70"/>
      <c r="B32" s="118"/>
      <c r="C32" s="118"/>
      <c r="D32" s="118"/>
      <c r="E32" s="118"/>
      <c r="F32" s="118"/>
      <c r="G32" s="118"/>
      <c r="H32" s="119"/>
      <c r="I32" s="120" t="s">
        <v>78</v>
      </c>
      <c r="J32" s="121"/>
      <c r="K32" s="122" t="s">
        <v>65</v>
      </c>
      <c r="L32" s="131">
        <v>18182</v>
      </c>
      <c r="M32" s="132">
        <v>18182</v>
      </c>
      <c r="N32" s="132">
        <v>17728</v>
      </c>
      <c r="O32" s="124">
        <f>(N32/L32)*100</f>
        <v>97.50302496975031</v>
      </c>
      <c r="P32" s="125">
        <f>(N32/M32)*100</f>
        <v>97.50302496975031</v>
      </c>
      <c r="Q32" s="126"/>
      <c r="R32" s="126"/>
      <c r="S32" s="127"/>
      <c r="T32" s="128"/>
      <c r="U32" s="128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52</v>
      </c>
      <c r="J33" s="121"/>
      <c r="K33" s="122" t="s">
        <v>72</v>
      </c>
      <c r="L33" s="133"/>
      <c r="M33" s="133"/>
      <c r="N33" s="133"/>
      <c r="O33" s="124"/>
      <c r="P33" s="125"/>
      <c r="Q33" s="126"/>
      <c r="R33" s="126"/>
      <c r="S33" s="127"/>
      <c r="T33" s="128"/>
      <c r="U33" s="128"/>
      <c r="V33" s="70"/>
    </row>
    <row r="34" spans="1:22" ht="23.25">
      <c r="A34" s="70"/>
      <c r="B34" s="118"/>
      <c r="C34" s="118"/>
      <c r="D34" s="118"/>
      <c r="E34" s="118"/>
      <c r="F34" s="118"/>
      <c r="G34" s="118"/>
      <c r="H34" s="119"/>
      <c r="I34" s="120"/>
      <c r="J34" s="121"/>
      <c r="K34" s="122" t="s">
        <v>73</v>
      </c>
      <c r="L34" s="133">
        <v>826.8</v>
      </c>
      <c r="M34" s="133">
        <v>954.6</v>
      </c>
      <c r="N34" s="133">
        <v>939.2</v>
      </c>
      <c r="O34" s="124">
        <f>(N34/L34)*100</f>
        <v>113.59458151910984</v>
      </c>
      <c r="P34" s="125">
        <f>(N34/M34)*100</f>
        <v>98.38675885187513</v>
      </c>
      <c r="Q34" s="126"/>
      <c r="R34" s="126"/>
      <c r="S34" s="127"/>
      <c r="T34" s="128"/>
      <c r="U34" s="128"/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 t="s">
        <v>53</v>
      </c>
      <c r="J35" s="121"/>
      <c r="K35" s="122" t="s">
        <v>54</v>
      </c>
      <c r="L35" s="131">
        <v>19</v>
      </c>
      <c r="M35" s="132">
        <v>19</v>
      </c>
      <c r="N35" s="132">
        <v>15</v>
      </c>
      <c r="O35" s="124">
        <f>(N35/L35)*100</f>
        <v>78.94736842105263</v>
      </c>
      <c r="P35" s="125">
        <f>(N35/M35)*100</f>
        <v>78.94736842105263</v>
      </c>
      <c r="Q35" s="126"/>
      <c r="R35" s="126"/>
      <c r="S35" s="127"/>
      <c r="T35" s="128"/>
      <c r="U35" s="128"/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 t="s">
        <v>52</v>
      </c>
      <c r="J36" s="121"/>
      <c r="K36" s="122" t="s">
        <v>72</v>
      </c>
      <c r="L36" s="133"/>
      <c r="M36" s="133"/>
      <c r="N36" s="133"/>
      <c r="O36" s="124"/>
      <c r="P36" s="125"/>
      <c r="Q36" s="126"/>
      <c r="R36" s="126"/>
      <c r="S36" s="127"/>
      <c r="T36" s="128"/>
      <c r="U36" s="128"/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/>
      <c r="J37" s="121"/>
      <c r="K37" s="122" t="s">
        <v>73</v>
      </c>
      <c r="L37" s="133">
        <v>288.4</v>
      </c>
      <c r="M37" s="133">
        <v>197.5</v>
      </c>
      <c r="N37" s="133">
        <v>145.8</v>
      </c>
      <c r="O37" s="124">
        <f>(N37/L37)*100</f>
        <v>50.55478502080445</v>
      </c>
      <c r="P37" s="125">
        <f>(N37/M37)*100</f>
        <v>73.82278481012659</v>
      </c>
      <c r="Q37" s="126"/>
      <c r="R37" s="126"/>
      <c r="S37" s="127"/>
      <c r="T37" s="128"/>
      <c r="U37" s="128"/>
      <c r="V37" s="70"/>
    </row>
    <row r="38" spans="1:22" ht="23.25">
      <c r="A38" s="70"/>
      <c r="B38" s="134"/>
      <c r="C38" s="134"/>
      <c r="D38" s="134"/>
      <c r="E38" s="134"/>
      <c r="F38" s="134"/>
      <c r="G38" s="134"/>
      <c r="H38" s="135"/>
      <c r="I38" s="136"/>
      <c r="J38" s="137"/>
      <c r="K38" s="138"/>
      <c r="L38" s="139"/>
      <c r="M38" s="139"/>
      <c r="N38" s="139"/>
      <c r="O38" s="140"/>
      <c r="P38" s="141"/>
      <c r="Q38" s="142"/>
      <c r="R38" s="142"/>
      <c r="S38" s="143"/>
      <c r="T38" s="144"/>
      <c r="U38" s="145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6"/>
      <c r="Q39" s="146"/>
      <c r="R39" s="146"/>
      <c r="S39" s="146"/>
      <c r="T39" s="146"/>
      <c r="U39" s="146"/>
      <c r="V39" s="70"/>
    </row>
    <row r="40" spans="1:22" ht="23.25">
      <c r="A40" s="70"/>
      <c r="B40" s="70" t="s">
        <v>80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46"/>
      <c r="Q40" s="146"/>
      <c r="R40" s="146"/>
      <c r="S40" s="146"/>
      <c r="T40" s="146"/>
      <c r="U40" s="147" t="s">
        <v>63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152" t="s">
        <v>37</v>
      </c>
      <c r="L41" s="153"/>
      <c r="M41" s="153"/>
      <c r="N41" s="153"/>
      <c r="O41" s="153"/>
      <c r="P41" s="153"/>
      <c r="Q41" s="153"/>
      <c r="R41" s="15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36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33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34</v>
      </c>
      <c r="R46" s="116" t="s">
        <v>35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27"/>
      <c r="T47" s="128"/>
      <c r="U47" s="128"/>
      <c r="V47" s="70"/>
    </row>
    <row r="48" spans="1:22" ht="23.25">
      <c r="A48" s="70"/>
      <c r="B48" s="117" t="s">
        <v>41</v>
      </c>
      <c r="C48" s="118" t="s">
        <v>44</v>
      </c>
      <c r="D48" s="118" t="s">
        <v>45</v>
      </c>
      <c r="E48" s="118"/>
      <c r="F48" s="118" t="s">
        <v>55</v>
      </c>
      <c r="G48" s="118"/>
      <c r="H48" s="119"/>
      <c r="I48" s="120" t="s">
        <v>56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28">
        <f>+S49</f>
        <v>59282.4</v>
      </c>
      <c r="T48" s="128"/>
      <c r="U48" s="128">
        <f>(T48/S48)*100</f>
        <v>0</v>
      </c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 t="s">
        <v>77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28">
        <v>59282.4</v>
      </c>
      <c r="T49" s="128"/>
      <c r="U49" s="128">
        <f>(T49/S49)*100</f>
        <v>0</v>
      </c>
      <c r="V49" s="70"/>
    </row>
    <row r="50" spans="1:22" ht="23.25">
      <c r="A50" s="70"/>
      <c r="B50" s="118"/>
      <c r="C50" s="130"/>
      <c r="D50" s="130"/>
      <c r="E50" s="130"/>
      <c r="F50" s="130"/>
      <c r="G50" s="130"/>
      <c r="H50" s="120"/>
      <c r="I50" s="120" t="s">
        <v>50</v>
      </c>
      <c r="J50" s="121"/>
      <c r="K50" s="122"/>
      <c r="L50" s="89"/>
      <c r="M50" s="89"/>
      <c r="N50" s="89"/>
      <c r="O50" s="124"/>
      <c r="P50" s="125"/>
      <c r="Q50" s="126"/>
      <c r="R50" s="124"/>
      <c r="S50" s="148"/>
      <c r="T50" s="129"/>
      <c r="U50" s="129"/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/>
      <c r="J51" s="121"/>
      <c r="K51" s="122"/>
      <c r="L51" s="123"/>
      <c r="M51" s="123"/>
      <c r="N51" s="123"/>
      <c r="O51" s="124"/>
      <c r="P51" s="125"/>
      <c r="Q51" s="126"/>
      <c r="R51" s="124"/>
      <c r="S51" s="128"/>
      <c r="T51" s="128"/>
      <c r="U51" s="128"/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 t="s">
        <v>57</v>
      </c>
      <c r="J52" s="121"/>
      <c r="K52" s="122" t="s">
        <v>72</v>
      </c>
      <c r="L52" s="123"/>
      <c r="M52" s="123"/>
      <c r="N52" s="123"/>
      <c r="O52" s="124"/>
      <c r="P52" s="125"/>
      <c r="Q52" s="126"/>
      <c r="R52" s="124"/>
      <c r="S52" s="148"/>
      <c r="T52" s="129"/>
      <c r="U52" s="129"/>
      <c r="V52" s="70"/>
    </row>
    <row r="53" spans="1:22" ht="23.25">
      <c r="A53" s="70"/>
      <c r="B53" s="118"/>
      <c r="C53" s="118"/>
      <c r="D53" s="118"/>
      <c r="E53" s="118"/>
      <c r="F53" s="118"/>
      <c r="G53" s="118"/>
      <c r="H53" s="119"/>
      <c r="I53" s="120"/>
      <c r="J53" s="121"/>
      <c r="K53" s="122" t="s">
        <v>73</v>
      </c>
      <c r="L53" s="149">
        <v>308.3</v>
      </c>
      <c r="M53" s="133">
        <v>325.5</v>
      </c>
      <c r="N53" s="133">
        <v>325.5</v>
      </c>
      <c r="O53" s="124">
        <f>(N53/L53)*100</f>
        <v>105.57898151151474</v>
      </c>
      <c r="P53" s="125">
        <f>(N53/M53)*100</f>
        <v>100</v>
      </c>
      <c r="Q53" s="126"/>
      <c r="R53" s="124"/>
      <c r="S53" s="128"/>
      <c r="T53" s="128"/>
      <c r="U53" s="128"/>
      <c r="V53" s="70"/>
    </row>
    <row r="54" spans="1:22" ht="23.25">
      <c r="A54" s="70"/>
      <c r="B54" s="118"/>
      <c r="C54" s="130"/>
      <c r="D54" s="130"/>
      <c r="E54" s="130"/>
      <c r="F54" s="130"/>
      <c r="G54" s="130"/>
      <c r="H54" s="120"/>
      <c r="I54" s="120"/>
      <c r="J54" s="121"/>
      <c r="K54" s="122"/>
      <c r="L54" s="89"/>
      <c r="M54" s="89"/>
      <c r="N54" s="89"/>
      <c r="O54" s="124"/>
      <c r="P54" s="125"/>
      <c r="Q54" s="126"/>
      <c r="R54" s="124"/>
      <c r="S54" s="148"/>
      <c r="T54" s="129"/>
      <c r="U54" s="129"/>
      <c r="V54" s="70"/>
    </row>
    <row r="55" spans="1:22" ht="23.25">
      <c r="A55" s="70"/>
      <c r="B55" s="118" t="s">
        <v>41</v>
      </c>
      <c r="C55" s="130" t="s">
        <v>44</v>
      </c>
      <c r="D55" s="130" t="s">
        <v>45</v>
      </c>
      <c r="E55" s="130"/>
      <c r="F55" s="130" t="s">
        <v>58</v>
      </c>
      <c r="G55" s="130"/>
      <c r="H55" s="119"/>
      <c r="I55" s="120" t="s">
        <v>59</v>
      </c>
      <c r="J55" s="121"/>
      <c r="K55" s="122"/>
      <c r="L55" s="123"/>
      <c r="M55" s="123"/>
      <c r="N55" s="123"/>
      <c r="O55" s="124"/>
      <c r="P55" s="125"/>
      <c r="Q55" s="126"/>
      <c r="R55" s="124"/>
      <c r="S55" s="148"/>
      <c r="T55" s="129"/>
      <c r="U55" s="129"/>
      <c r="V55" s="70"/>
    </row>
    <row r="56" spans="1:22" ht="23.25">
      <c r="A56" s="70"/>
      <c r="B56" s="118"/>
      <c r="C56" s="130"/>
      <c r="D56" s="130"/>
      <c r="E56" s="130"/>
      <c r="F56" s="130"/>
      <c r="G56" s="130"/>
      <c r="H56" s="120"/>
      <c r="I56" s="120" t="s">
        <v>60</v>
      </c>
      <c r="J56" s="121"/>
      <c r="K56" s="122"/>
      <c r="L56" s="89"/>
      <c r="M56" s="89"/>
      <c r="N56" s="89"/>
      <c r="O56" s="124"/>
      <c r="P56" s="125"/>
      <c r="Q56" s="126"/>
      <c r="R56" s="124"/>
      <c r="S56" s="148">
        <f>+S57</f>
        <v>138216</v>
      </c>
      <c r="T56" s="129">
        <f>+T57</f>
        <v>165373.1</v>
      </c>
      <c r="U56" s="128">
        <f>(T56/S56)*100</f>
        <v>119.64830410372171</v>
      </c>
      <c r="V56" s="70"/>
    </row>
    <row r="57" spans="1:22" ht="23.25">
      <c r="A57" s="70"/>
      <c r="B57" s="118"/>
      <c r="C57" s="118"/>
      <c r="D57" s="118"/>
      <c r="E57" s="118"/>
      <c r="F57" s="118"/>
      <c r="G57" s="130"/>
      <c r="H57" s="120"/>
      <c r="I57" s="120" t="s">
        <v>49</v>
      </c>
      <c r="J57" s="121"/>
      <c r="K57" s="122"/>
      <c r="L57" s="89"/>
      <c r="M57" s="89"/>
      <c r="N57" s="89"/>
      <c r="O57" s="124"/>
      <c r="P57" s="125"/>
      <c r="Q57" s="126"/>
      <c r="R57" s="124"/>
      <c r="S57" s="128">
        <v>138216</v>
      </c>
      <c r="T57" s="128">
        <v>165373.1</v>
      </c>
      <c r="U57" s="128">
        <f>(T57/S57)*100</f>
        <v>119.64830410372171</v>
      </c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 t="s">
        <v>50</v>
      </c>
      <c r="J58" s="121"/>
      <c r="K58" s="122"/>
      <c r="L58" s="123"/>
      <c r="M58" s="123"/>
      <c r="N58" s="123"/>
      <c r="O58" s="124"/>
      <c r="P58" s="125"/>
      <c r="Q58" s="126"/>
      <c r="R58" s="124"/>
      <c r="S58" s="128"/>
      <c r="T58" s="128"/>
      <c r="U58" s="128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50"/>
      <c r="J59" s="121"/>
      <c r="K59" s="122"/>
      <c r="L59" s="123"/>
      <c r="M59" s="123"/>
      <c r="N59" s="123"/>
      <c r="O59" s="124"/>
      <c r="P59" s="125"/>
      <c r="Q59" s="126"/>
      <c r="R59" s="124"/>
      <c r="S59" s="128"/>
      <c r="T59" s="128"/>
      <c r="U59" s="128"/>
      <c r="V59" s="70"/>
    </row>
    <row r="60" spans="1:22" ht="23.25">
      <c r="A60" s="70"/>
      <c r="B60" s="118"/>
      <c r="C60" s="130"/>
      <c r="D60" s="130"/>
      <c r="E60" s="130"/>
      <c r="F60" s="130"/>
      <c r="G60" s="130"/>
      <c r="H60" s="120"/>
      <c r="I60" s="150" t="s">
        <v>61</v>
      </c>
      <c r="J60" s="121"/>
      <c r="K60" s="122"/>
      <c r="L60" s="89"/>
      <c r="M60" s="89"/>
      <c r="N60" s="89"/>
      <c r="O60" s="124"/>
      <c r="P60" s="125"/>
      <c r="Q60" s="126"/>
      <c r="R60" s="124"/>
      <c r="S60" s="151">
        <f>+S63</f>
        <v>846891.2000000001</v>
      </c>
      <c r="T60" s="151">
        <f>+T63</f>
        <v>897912.4</v>
      </c>
      <c r="U60" s="151">
        <f>(T60/S60)*100</f>
        <v>106.02452829832214</v>
      </c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19"/>
      <c r="I61" s="150"/>
      <c r="J61" s="121"/>
      <c r="K61" s="122"/>
      <c r="L61" s="123"/>
      <c r="M61" s="123"/>
      <c r="N61" s="123"/>
      <c r="O61" s="124"/>
      <c r="P61" s="125"/>
      <c r="Q61" s="126"/>
      <c r="R61" s="124"/>
      <c r="S61" s="128"/>
      <c r="T61" s="128"/>
      <c r="U61" s="128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20"/>
      <c r="I62" s="150" t="s">
        <v>62</v>
      </c>
      <c r="J62" s="121"/>
      <c r="K62" s="122"/>
      <c r="L62" s="123"/>
      <c r="M62" s="123"/>
      <c r="N62" s="123"/>
      <c r="O62" s="124"/>
      <c r="P62" s="125"/>
      <c r="Q62" s="126"/>
      <c r="R62" s="124"/>
      <c r="S62" s="148"/>
      <c r="T62" s="129"/>
      <c r="U62" s="129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50" t="s">
        <v>66</v>
      </c>
      <c r="J63" s="121"/>
      <c r="K63" s="122"/>
      <c r="L63" s="123"/>
      <c r="M63" s="123"/>
      <c r="N63" s="123"/>
      <c r="O63" s="124"/>
      <c r="P63" s="125"/>
      <c r="Q63" s="126"/>
      <c r="R63" s="124"/>
      <c r="S63" s="151">
        <f>+S14</f>
        <v>846891.2000000001</v>
      </c>
      <c r="T63" s="151">
        <f>+T14</f>
        <v>897912.4</v>
      </c>
      <c r="U63" s="151">
        <f>(T63/S63)*100</f>
        <v>106.02452829832214</v>
      </c>
      <c r="V63" s="70"/>
    </row>
    <row r="64" spans="1:22" ht="23.25">
      <c r="A64" s="70"/>
      <c r="B64" s="118"/>
      <c r="C64" s="130"/>
      <c r="D64" s="130"/>
      <c r="E64" s="130"/>
      <c r="F64" s="130"/>
      <c r="G64" s="130"/>
      <c r="H64" s="120"/>
      <c r="I64" s="150" t="s">
        <v>67</v>
      </c>
      <c r="J64" s="121"/>
      <c r="K64" s="122"/>
      <c r="L64" s="89"/>
      <c r="M64" s="89"/>
      <c r="N64" s="89"/>
      <c r="O64" s="124"/>
      <c r="P64" s="125"/>
      <c r="Q64" s="126"/>
      <c r="R64" s="124"/>
      <c r="S64" s="148"/>
      <c r="T64" s="129"/>
      <c r="U64" s="129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/>
      <c r="J65" s="121"/>
      <c r="K65" s="122"/>
      <c r="L65" s="123"/>
      <c r="M65" s="123"/>
      <c r="N65" s="123"/>
      <c r="O65" s="124"/>
      <c r="P65" s="125"/>
      <c r="Q65" s="126"/>
      <c r="R65" s="124"/>
      <c r="S65" s="128"/>
      <c r="T65" s="128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/>
      <c r="J66" s="121"/>
      <c r="K66" s="122"/>
      <c r="L66" s="89"/>
      <c r="M66" s="89"/>
      <c r="N66" s="89"/>
      <c r="O66" s="124"/>
      <c r="P66" s="125"/>
      <c r="Q66" s="126"/>
      <c r="R66" s="124"/>
      <c r="S66" s="148"/>
      <c r="T66" s="129"/>
      <c r="U66" s="129"/>
      <c r="V66" s="70"/>
    </row>
    <row r="67" spans="1:22" ht="23.25">
      <c r="A67" s="70"/>
      <c r="B67" s="118"/>
      <c r="C67" s="130"/>
      <c r="D67" s="130"/>
      <c r="E67" s="130"/>
      <c r="F67" s="130"/>
      <c r="G67" s="130"/>
      <c r="H67" s="120"/>
      <c r="I67" s="120"/>
      <c r="J67" s="121"/>
      <c r="K67" s="122"/>
      <c r="L67" s="123"/>
      <c r="M67" s="123"/>
      <c r="N67" s="123"/>
      <c r="O67" s="124"/>
      <c r="P67" s="125"/>
      <c r="Q67" s="126"/>
      <c r="R67" s="124"/>
      <c r="S67" s="128"/>
      <c r="T67" s="128"/>
      <c r="U67" s="128"/>
      <c r="V67" s="70"/>
    </row>
    <row r="68" spans="1:22" ht="23.25">
      <c r="A68" s="70"/>
      <c r="B68" s="118"/>
      <c r="C68" s="130"/>
      <c r="D68" s="130"/>
      <c r="E68" s="130"/>
      <c r="F68" s="130"/>
      <c r="G68" s="130"/>
      <c r="H68" s="120"/>
      <c r="I68" s="120" t="s">
        <v>74</v>
      </c>
      <c r="J68" s="121"/>
      <c r="K68" s="122"/>
      <c r="L68" s="89"/>
      <c r="M68" s="89"/>
      <c r="N68" s="89"/>
      <c r="O68" s="124"/>
      <c r="P68" s="125"/>
      <c r="Q68" s="126"/>
      <c r="R68" s="124"/>
      <c r="S68" s="148"/>
      <c r="T68" s="129"/>
      <c r="U68" s="129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 t="s">
        <v>75</v>
      </c>
      <c r="J69" s="121"/>
      <c r="K69" s="122"/>
      <c r="L69" s="123"/>
      <c r="M69" s="123"/>
      <c r="N69" s="123"/>
      <c r="O69" s="124"/>
      <c r="P69" s="125"/>
      <c r="Q69" s="126"/>
      <c r="R69" s="124"/>
      <c r="S69" s="128"/>
      <c r="T69" s="128"/>
      <c r="U69" s="128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 t="s">
        <v>76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28"/>
      <c r="T70" s="128"/>
      <c r="U70" s="128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 t="s">
        <v>68</v>
      </c>
      <c r="J71" s="121"/>
      <c r="K71" s="122"/>
      <c r="L71" s="123"/>
      <c r="M71" s="123"/>
      <c r="N71" s="123"/>
      <c r="O71" s="124"/>
      <c r="P71" s="125"/>
      <c r="Q71" s="126"/>
      <c r="R71" s="124"/>
      <c r="S71" s="128"/>
      <c r="T71" s="128"/>
      <c r="U71" s="128"/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 t="s">
        <v>69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28"/>
      <c r="T72" s="128"/>
      <c r="U72" s="128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 t="s">
        <v>71</v>
      </c>
      <c r="J73" s="121"/>
      <c r="K73" s="122"/>
      <c r="L73" s="123"/>
      <c r="M73" s="123"/>
      <c r="N73" s="123"/>
      <c r="O73" s="124"/>
      <c r="P73" s="125"/>
      <c r="Q73" s="126"/>
      <c r="R73" s="124"/>
      <c r="S73" s="128"/>
      <c r="T73" s="128"/>
      <c r="U73" s="128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 t="s">
        <v>70</v>
      </c>
      <c r="J74" s="121"/>
      <c r="K74" s="122"/>
      <c r="L74" s="123"/>
      <c r="M74" s="123"/>
      <c r="N74" s="123"/>
      <c r="O74" s="124"/>
      <c r="P74" s="125"/>
      <c r="Q74" s="126"/>
      <c r="R74" s="124"/>
      <c r="S74" s="128"/>
      <c r="T74" s="128"/>
      <c r="U74" s="128"/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28"/>
      <c r="T75" s="128"/>
      <c r="U75" s="128"/>
      <c r="V75" s="70"/>
    </row>
    <row r="76" spans="1:22" ht="23.25">
      <c r="A76" s="70"/>
      <c r="B76" s="134"/>
      <c r="C76" s="134"/>
      <c r="D76" s="134"/>
      <c r="E76" s="134"/>
      <c r="F76" s="134"/>
      <c r="G76" s="134"/>
      <c r="H76" s="135"/>
      <c r="I76" s="136"/>
      <c r="J76" s="137"/>
      <c r="K76" s="138"/>
      <c r="L76" s="139"/>
      <c r="M76" s="139"/>
      <c r="N76" s="139"/>
      <c r="O76" s="140"/>
      <c r="P76" s="141"/>
      <c r="Q76" s="142"/>
      <c r="R76" s="140"/>
      <c r="S76" s="144"/>
      <c r="T76" s="144"/>
      <c r="U76" s="144"/>
      <c r="V76" s="70"/>
    </row>
    <row r="77" spans="1:22" ht="23.25">
      <c r="A77" s="70" t="s">
        <v>16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32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37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36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33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34</v>
      </c>
      <c r="R65505" s="55" t="s">
        <v>35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mergeCells count="1">
    <mergeCell ref="K41:R41"/>
  </mergeCells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1999-05-21T18:18:56Z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