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'Hoja1'!$A$1:$W$90</definedName>
    <definedName name="FORM">'Hoja1'!$A$65483:$W$65528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<sst xmlns="http://schemas.openxmlformats.org/spreadsheetml/2006/main" count="169" uniqueCount="67">
  <si>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</si>
  <si>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</si>
  <si>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</si>
  <si>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</si>
  <si>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</si>
  <si>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</si>
  <si>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</si>
  <si>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</si>
  <si>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</si>
  <si>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</si>
  <si>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</si>
  <si>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</si>
  <si>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</si>
  <si>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</si>
  <si>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</si>
  <si>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</si>
  <si>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</si>
  <si>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</si>
  <si>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</si>
  <si>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</si>
  <si>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</si>
  <si>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</si>
  <si>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</si>
  <si>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</si>
  <si>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</si>
  <si>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</si>
  <si>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</si>
  <si>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</si>
  <si>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</si>
  <si>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</si>
  <si>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</si>
  <si>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</si>
  <si>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</si>
  <si>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CUENTA DE LA HACIENDA PUBLICA FEDERAL DE 1999</t>
  </si>
  <si>
    <t>CATEGORIAS</t>
  </si>
  <si>
    <t>PROGRAMATICAS</t>
  </si>
  <si>
    <t>GASTO PROGRAMABLE DEVENGADO</t>
  </si>
  <si>
    <t xml:space="preserve"> E N T I D A D :  LOTERIA NACIONAL PARA LA ASISTENCIA PUBLICA</t>
  </si>
  <si>
    <t>S E C T O R :  HACIENDA Y CREDITO PUBLICO</t>
  </si>
  <si>
    <t>TOTAL EJERCIDO</t>
  </si>
  <si>
    <t>TOTAL ORIGINAL</t>
  </si>
  <si>
    <t>PORCENTAJE DE EJERCICIO EJER/ORIG</t>
  </si>
  <si>
    <t>17</t>
  </si>
  <si>
    <t>OTROS SERVICIOS Y ACTIVIDADES</t>
  </si>
  <si>
    <t>ECONOMICAS</t>
  </si>
  <si>
    <t>Original</t>
  </si>
  <si>
    <t>Ejercido</t>
  </si>
  <si>
    <t>Porcentaje de Ejercicio Ejer/Orig</t>
  </si>
  <si>
    <t>00</t>
  </si>
  <si>
    <t>Servicios Compartidos</t>
  </si>
  <si>
    <t>11</t>
  </si>
  <si>
    <t>Programa Nacional de Financiamiento del</t>
  </si>
  <si>
    <t>Desarrollo</t>
  </si>
  <si>
    <t>501</t>
  </si>
  <si>
    <t>Producir y comercializar productos</t>
  </si>
  <si>
    <t>701</t>
  </si>
  <si>
    <t>Administrar recursos humanos, materiales y</t>
  </si>
  <si>
    <t>financieros</t>
  </si>
  <si>
    <t>N000</t>
  </si>
  <si>
    <t>Actividad institucional no asociada a</t>
  </si>
  <si>
    <t>proyectos</t>
  </si>
  <si>
    <t>I011</t>
  </si>
  <si>
    <t>Sistema integral de desarrollo comercial</t>
  </si>
  <si>
    <t>1012</t>
  </si>
  <si>
    <t>HOJA   2   DE   2   .</t>
  </si>
  <si>
    <t>Sistema de modernización integral de</t>
  </si>
  <si>
    <t>administración y finanzas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</si>
</sst>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#,###.0_);\(#,###.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49" fontId="2" fillId="0" borderId="9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horizontal="justify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20" xfId="0" applyNumberFormat="1" applyFont="1" applyFill="1" applyBorder="1" applyAlignment="1">
      <alignment horizontal="justify" vertical="center"/>
    </xf>
    <xf numFmtId="49" fontId="2" fillId="0" borderId="16" xfId="0" applyNumberFormat="1" applyFont="1" applyFill="1" applyBorder="1" applyAlignment="1">
      <alignment horizontal="justify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0" fontId="1" fillId="0" borderId="14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2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64"/>
      <c r="W1" s="1"/>
    </row>
    <row r="2" spans="1:23" ht="23.25">
      <c r="A2" s="1"/>
      <c r="B2" s="3" t="s">
        <v>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3"/>
      <c r="W2" s="1"/>
    </row>
    <row r="3" spans="1:23" ht="23.25">
      <c r="A3" s="1"/>
      <c r="B3" s="3" t="s">
        <v>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37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38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61" t="s">
        <v>34</v>
      </c>
      <c r="C7" s="62"/>
      <c r="D7" s="62"/>
      <c r="E7" s="62"/>
      <c r="F7" s="62"/>
      <c r="G7" s="62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36</v>
      </c>
      <c r="U7" s="11"/>
      <c r="V7" s="13"/>
      <c r="W7" s="1"/>
    </row>
    <row r="8" spans="1:23" ht="23.25">
      <c r="A8" s="1"/>
      <c r="B8" s="14" t="s">
        <v>35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30</v>
      </c>
      <c r="S9" s="23"/>
      <c r="T9" s="23"/>
      <c r="U9" s="23"/>
      <c r="V9" s="32"/>
      <c r="W9" s="1"/>
    </row>
    <row r="10" spans="1:23" ht="23.25">
      <c r="A10" s="1"/>
      <c r="B10" s="35" t="s">
        <v>24</v>
      </c>
      <c r="C10" s="35" t="s">
        <v>25</v>
      </c>
      <c r="D10" s="35" t="s">
        <v>26</v>
      </c>
      <c r="E10" s="35" t="s">
        <v>27</v>
      </c>
      <c r="F10" s="35" t="s">
        <v>28</v>
      </c>
      <c r="G10" s="35" t="s">
        <v>29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31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72"/>
      <c r="I12" s="73"/>
      <c r="J12" s="74"/>
      <c r="K12" s="19"/>
      <c r="L12" s="20"/>
      <c r="M12" s="21"/>
      <c r="N12" s="23"/>
      <c r="O12" s="23"/>
      <c r="P12" s="24"/>
      <c r="Q12" s="19"/>
      <c r="R12" s="65"/>
      <c r="S12" s="23"/>
      <c r="T12" s="23"/>
      <c r="U12" s="23"/>
      <c r="V12" s="20"/>
      <c r="W12" s="1"/>
    </row>
    <row r="13" spans="1:23" ht="23.25">
      <c r="A13" s="2"/>
      <c r="B13" s="17"/>
      <c r="C13" s="17"/>
      <c r="D13" s="17"/>
      <c r="E13" s="17"/>
      <c r="F13" s="17"/>
      <c r="G13" s="17"/>
      <c r="H13" s="72"/>
      <c r="I13" s="75" t="s">
        <v>40</v>
      </c>
      <c r="J13" s="76"/>
      <c r="K13" s="66">
        <f aca="true" t="shared" si="0" ref="K13:N14">+K19</f>
        <v>258800</v>
      </c>
      <c r="L13" s="66">
        <f t="shared" si="0"/>
        <v>117024.3</v>
      </c>
      <c r="M13" s="66">
        <f t="shared" si="0"/>
        <v>504816.2</v>
      </c>
      <c r="N13" s="66">
        <f t="shared" si="0"/>
        <v>11900</v>
      </c>
      <c r="O13" s="66">
        <f>SUM(K13:N13)</f>
        <v>892540.5</v>
      </c>
      <c r="P13" s="66">
        <f>+P19</f>
        <v>23109.5</v>
      </c>
      <c r="Q13" s="66">
        <f>+Q19</f>
        <v>3750</v>
      </c>
      <c r="R13" s="67"/>
      <c r="S13" s="68">
        <f>+P13+Q13</f>
        <v>26859.5</v>
      </c>
      <c r="T13" s="68">
        <f>+O13+S13</f>
        <v>919400</v>
      </c>
      <c r="U13" s="68">
        <f>+O13/T13*100</f>
        <v>97.0785838590385</v>
      </c>
      <c r="V13" s="68">
        <f>+S13/T13*100</f>
        <v>2.9214161409614965</v>
      </c>
      <c r="W13" s="19"/>
    </row>
    <row r="14" spans="1:23" ht="23.25">
      <c r="A14" s="2"/>
      <c r="B14" s="17"/>
      <c r="C14" s="17"/>
      <c r="D14" s="17"/>
      <c r="E14" s="17"/>
      <c r="F14" s="17"/>
      <c r="G14" s="17"/>
      <c r="H14" s="72"/>
      <c r="I14" s="75" t="s">
        <v>39</v>
      </c>
      <c r="J14" s="76"/>
      <c r="K14" s="66">
        <f t="shared" si="0"/>
        <v>272433.6</v>
      </c>
      <c r="L14" s="66">
        <f t="shared" si="0"/>
        <v>88092.8</v>
      </c>
      <c r="M14" s="66">
        <f t="shared" si="0"/>
        <v>570892.3</v>
      </c>
      <c r="N14" s="66">
        <f t="shared" si="0"/>
        <v>0</v>
      </c>
      <c r="O14" s="66">
        <f>SUM(K14:N14)</f>
        <v>931418.7</v>
      </c>
      <c r="P14" s="66">
        <f>+P20</f>
        <v>9577.1</v>
      </c>
      <c r="Q14" s="66">
        <f>+Q20</f>
        <v>8618.1</v>
      </c>
      <c r="R14" s="67"/>
      <c r="S14" s="68">
        <f>+P14+Q14</f>
        <v>18195.2</v>
      </c>
      <c r="T14" s="68">
        <f>+O14+S14</f>
        <v>949613.8999999999</v>
      </c>
      <c r="U14" s="68">
        <f>+O14/T14*100</f>
        <v>98.08393706115717</v>
      </c>
      <c r="V14" s="68">
        <f>+S14/T14*100</f>
        <v>1.9160629388428287</v>
      </c>
      <c r="W14" s="19"/>
    </row>
    <row r="15" spans="1:23" ht="23.25">
      <c r="A15" s="2"/>
      <c r="B15" s="17"/>
      <c r="C15" s="17"/>
      <c r="D15" s="17"/>
      <c r="E15" s="17"/>
      <c r="F15" s="17"/>
      <c r="G15" s="17"/>
      <c r="H15" s="72"/>
      <c r="I15" s="77" t="s">
        <v>41</v>
      </c>
      <c r="J15" s="74"/>
      <c r="K15" s="66">
        <f aca="true" t="shared" si="1" ref="K15:Q15">+K14/K13*100</f>
        <v>105.26800618238022</v>
      </c>
      <c r="L15" s="66">
        <f t="shared" si="1"/>
        <v>75.27735692501471</v>
      </c>
      <c r="M15" s="66">
        <f t="shared" si="1"/>
        <v>113.0891401662625</v>
      </c>
      <c r="N15" s="66">
        <f t="shared" si="1"/>
        <v>0</v>
      </c>
      <c r="O15" s="68">
        <f t="shared" si="1"/>
        <v>104.35590317750287</v>
      </c>
      <c r="P15" s="66">
        <f t="shared" si="1"/>
        <v>41.44226400398105</v>
      </c>
      <c r="Q15" s="66">
        <f t="shared" si="1"/>
        <v>229.81600000000003</v>
      </c>
      <c r="R15" s="67"/>
      <c r="S15" s="68">
        <f>+S14/S13*100</f>
        <v>67.74213965263687</v>
      </c>
      <c r="T15" s="68">
        <f>+T14/T13*100</f>
        <v>103.28626278007395</v>
      </c>
      <c r="U15" s="68"/>
      <c r="V15" s="68"/>
      <c r="W15" s="1"/>
    </row>
    <row r="16" spans="1:23" ht="23.25">
      <c r="A16" s="2"/>
      <c r="B16" s="17"/>
      <c r="C16" s="17"/>
      <c r="D16" s="17"/>
      <c r="E16" s="17"/>
      <c r="F16" s="17"/>
      <c r="G16" s="17"/>
      <c r="H16" s="72"/>
      <c r="I16" s="73"/>
      <c r="J16" s="74"/>
      <c r="K16" s="67"/>
      <c r="L16" s="67"/>
      <c r="M16" s="67"/>
      <c r="N16" s="67"/>
      <c r="O16" s="20"/>
      <c r="P16" s="67"/>
      <c r="Q16" s="67"/>
      <c r="R16" s="67"/>
      <c r="S16" s="20"/>
      <c r="T16" s="20"/>
      <c r="U16" s="20"/>
      <c r="V16" s="20"/>
      <c r="W16" s="1"/>
    </row>
    <row r="17" spans="1:23" ht="23.25">
      <c r="A17" s="2"/>
      <c r="B17" s="35" t="s">
        <v>42</v>
      </c>
      <c r="C17" s="17"/>
      <c r="D17" s="17"/>
      <c r="E17" s="17"/>
      <c r="F17" s="17"/>
      <c r="G17" s="17"/>
      <c r="H17" s="72"/>
      <c r="I17" s="73" t="s">
        <v>43</v>
      </c>
      <c r="J17" s="74"/>
      <c r="K17" s="67"/>
      <c r="L17" s="67"/>
      <c r="M17" s="67"/>
      <c r="N17" s="67"/>
      <c r="O17" s="20"/>
      <c r="P17" s="67"/>
      <c r="Q17" s="67"/>
      <c r="R17" s="67"/>
      <c r="S17" s="20"/>
      <c r="T17" s="20"/>
      <c r="U17" s="20"/>
      <c r="V17" s="20"/>
      <c r="W17" s="1"/>
    </row>
    <row r="18" spans="1:23" ht="23.25">
      <c r="A18" s="2"/>
      <c r="B18" s="17"/>
      <c r="C18" s="17"/>
      <c r="D18" s="17"/>
      <c r="E18" s="17"/>
      <c r="F18" s="17"/>
      <c r="G18" s="17"/>
      <c r="H18" s="72"/>
      <c r="I18" s="73" t="s">
        <v>44</v>
      </c>
      <c r="J18" s="74"/>
      <c r="K18" s="67"/>
      <c r="L18" s="67"/>
      <c r="M18" s="67"/>
      <c r="N18" s="67"/>
      <c r="O18" s="20"/>
      <c r="P18" s="67"/>
      <c r="Q18" s="67"/>
      <c r="R18" s="67"/>
      <c r="S18" s="20"/>
      <c r="T18" s="20"/>
      <c r="U18" s="20"/>
      <c r="V18" s="20"/>
      <c r="W18" s="1"/>
    </row>
    <row r="19" spans="1:23" ht="23.25">
      <c r="A19" s="2"/>
      <c r="B19" s="17"/>
      <c r="C19" s="17"/>
      <c r="D19" s="17"/>
      <c r="E19" s="17"/>
      <c r="F19" s="17"/>
      <c r="G19" s="17"/>
      <c r="H19" s="72"/>
      <c r="I19" s="73" t="s">
        <v>45</v>
      </c>
      <c r="J19" s="74"/>
      <c r="K19" s="67">
        <f aca="true" t="shared" si="2" ref="K19:N20">+K24</f>
        <v>258800</v>
      </c>
      <c r="L19" s="67">
        <f t="shared" si="2"/>
        <v>117024.3</v>
      </c>
      <c r="M19" s="67">
        <f t="shared" si="2"/>
        <v>504816.2</v>
      </c>
      <c r="N19" s="67">
        <f t="shared" si="2"/>
        <v>11900</v>
      </c>
      <c r="O19" s="20">
        <f>SUM(K19:N19)</f>
        <v>892540.5</v>
      </c>
      <c r="P19" s="67">
        <f>+P24</f>
        <v>23109.5</v>
      </c>
      <c r="Q19" s="67">
        <f>+Q24</f>
        <v>3750</v>
      </c>
      <c r="R19" s="67"/>
      <c r="S19" s="20">
        <f>+P19+Q19</f>
        <v>26859.5</v>
      </c>
      <c r="T19" s="20">
        <f>+O19+S19</f>
        <v>919400</v>
      </c>
      <c r="U19" s="20">
        <f>+O19/T19*100</f>
        <v>97.0785838590385</v>
      </c>
      <c r="V19" s="20">
        <f>+S19/T19*100</f>
        <v>2.9214161409614965</v>
      </c>
      <c r="W19" s="1"/>
    </row>
    <row r="20" spans="1:23" ht="23.25">
      <c r="A20" s="2"/>
      <c r="B20" s="17"/>
      <c r="C20" s="17"/>
      <c r="D20" s="17"/>
      <c r="E20" s="17"/>
      <c r="F20" s="17"/>
      <c r="G20" s="17"/>
      <c r="H20" s="72"/>
      <c r="I20" s="73" t="s">
        <v>46</v>
      </c>
      <c r="J20" s="74"/>
      <c r="K20" s="67">
        <f t="shared" si="2"/>
        <v>272433.6</v>
      </c>
      <c r="L20" s="67">
        <f t="shared" si="2"/>
        <v>88092.8</v>
      </c>
      <c r="M20" s="67">
        <f t="shared" si="2"/>
        <v>570892.3</v>
      </c>
      <c r="N20" s="67">
        <f t="shared" si="2"/>
        <v>0</v>
      </c>
      <c r="O20" s="20">
        <f>SUM(K20:N20)</f>
        <v>931418.7</v>
      </c>
      <c r="P20" s="67">
        <f>+P25</f>
        <v>9577.1</v>
      </c>
      <c r="Q20" s="67">
        <f>+Q25</f>
        <v>8618.1</v>
      </c>
      <c r="R20" s="67"/>
      <c r="S20" s="20">
        <f>+P20+Q20</f>
        <v>18195.2</v>
      </c>
      <c r="T20" s="20">
        <f>+O20+S20</f>
        <v>949613.8999999999</v>
      </c>
      <c r="U20" s="20">
        <f>+O20/T20*100</f>
        <v>98.08393706115717</v>
      </c>
      <c r="V20" s="20">
        <f>+S20/T20*100</f>
        <v>1.9160629388428287</v>
      </c>
      <c r="W20" s="1"/>
    </row>
    <row r="21" spans="1:23" ht="23.25">
      <c r="A21" s="2"/>
      <c r="B21" s="17"/>
      <c r="C21" s="17"/>
      <c r="D21" s="17"/>
      <c r="E21" s="17"/>
      <c r="F21" s="17"/>
      <c r="G21" s="17"/>
      <c r="H21" s="72"/>
      <c r="I21" s="73" t="s">
        <v>47</v>
      </c>
      <c r="J21" s="74"/>
      <c r="K21" s="67">
        <f aca="true" t="shared" si="3" ref="K21:Q21">+K20/K19*100</f>
        <v>105.26800618238022</v>
      </c>
      <c r="L21" s="67">
        <f t="shared" si="3"/>
        <v>75.27735692501471</v>
      </c>
      <c r="M21" s="67">
        <f t="shared" si="3"/>
        <v>113.0891401662625</v>
      </c>
      <c r="N21" s="67">
        <f t="shared" si="3"/>
        <v>0</v>
      </c>
      <c r="O21" s="20">
        <f t="shared" si="3"/>
        <v>104.35590317750287</v>
      </c>
      <c r="P21" s="67">
        <f t="shared" si="3"/>
        <v>41.44226400398105</v>
      </c>
      <c r="Q21" s="67">
        <f t="shared" si="3"/>
        <v>229.81600000000003</v>
      </c>
      <c r="R21" s="67"/>
      <c r="S21" s="20">
        <f>+S20/S19*100</f>
        <v>67.74213965263687</v>
      </c>
      <c r="T21" s="20">
        <f>+T20/T19*100</f>
        <v>103.28626278007395</v>
      </c>
      <c r="U21" s="20"/>
      <c r="V21" s="20"/>
      <c r="W21" s="1"/>
    </row>
    <row r="22" spans="1:23" ht="23.25">
      <c r="A22" s="2"/>
      <c r="B22" s="17"/>
      <c r="C22" s="17"/>
      <c r="D22" s="17"/>
      <c r="E22" s="17"/>
      <c r="F22" s="17"/>
      <c r="G22" s="17"/>
      <c r="H22" s="72"/>
      <c r="I22" s="73"/>
      <c r="J22" s="74"/>
      <c r="K22" s="67"/>
      <c r="L22" s="67"/>
      <c r="M22" s="67"/>
      <c r="N22" s="67"/>
      <c r="O22" s="20"/>
      <c r="P22" s="67"/>
      <c r="Q22" s="67"/>
      <c r="R22" s="67"/>
      <c r="S22" s="20"/>
      <c r="T22" s="20"/>
      <c r="U22" s="20"/>
      <c r="V22" s="20"/>
      <c r="W22" s="1"/>
    </row>
    <row r="23" spans="1:23" ht="23.25">
      <c r="A23" s="2"/>
      <c r="B23" s="17"/>
      <c r="C23" s="35" t="s">
        <v>48</v>
      </c>
      <c r="D23" s="17"/>
      <c r="E23" s="17"/>
      <c r="F23" s="17"/>
      <c r="G23" s="17"/>
      <c r="H23" s="72"/>
      <c r="I23" s="73" t="s">
        <v>49</v>
      </c>
      <c r="J23" s="74"/>
      <c r="K23" s="67"/>
      <c r="L23" s="67"/>
      <c r="M23" s="67"/>
      <c r="N23" s="67"/>
      <c r="O23" s="20"/>
      <c r="P23" s="67"/>
      <c r="Q23" s="67"/>
      <c r="R23" s="67"/>
      <c r="S23" s="20"/>
      <c r="T23" s="20"/>
      <c r="U23" s="20"/>
      <c r="V23" s="20"/>
      <c r="W23" s="1"/>
    </row>
    <row r="24" spans="1:23" ht="23.25">
      <c r="A24" s="2"/>
      <c r="B24" s="17"/>
      <c r="C24" s="17"/>
      <c r="D24" s="17"/>
      <c r="E24" s="17"/>
      <c r="F24" s="17"/>
      <c r="G24" s="17"/>
      <c r="H24" s="72"/>
      <c r="I24" s="73" t="s">
        <v>45</v>
      </c>
      <c r="J24" s="74"/>
      <c r="K24" s="67">
        <f aca="true" t="shared" si="4" ref="K24:N25">+K30</f>
        <v>258800</v>
      </c>
      <c r="L24" s="67">
        <f t="shared" si="4"/>
        <v>117024.3</v>
      </c>
      <c r="M24" s="67">
        <f t="shared" si="4"/>
        <v>504816.2</v>
      </c>
      <c r="N24" s="67">
        <f t="shared" si="4"/>
        <v>11900</v>
      </c>
      <c r="O24" s="20">
        <f>SUM(K24:N24)</f>
        <v>892540.5</v>
      </c>
      <c r="P24" s="67">
        <f>+P30</f>
        <v>23109.5</v>
      </c>
      <c r="Q24" s="67">
        <f>+Q30</f>
        <v>3750</v>
      </c>
      <c r="R24" s="67"/>
      <c r="S24" s="20">
        <f>+P24+Q24</f>
        <v>26859.5</v>
      </c>
      <c r="T24" s="20">
        <f>+O24+S24</f>
        <v>919400</v>
      </c>
      <c r="U24" s="20">
        <f>+O24/T24*100</f>
        <v>97.0785838590385</v>
      </c>
      <c r="V24" s="20">
        <f>+S24/T24*100</f>
        <v>2.9214161409614965</v>
      </c>
      <c r="W24" s="1"/>
    </row>
    <row r="25" spans="1:23" ht="23.25">
      <c r="A25" s="2"/>
      <c r="B25" s="17"/>
      <c r="C25" s="17"/>
      <c r="D25" s="17"/>
      <c r="E25" s="17"/>
      <c r="F25" s="17"/>
      <c r="G25" s="17"/>
      <c r="H25" s="72"/>
      <c r="I25" s="73" t="s">
        <v>46</v>
      </c>
      <c r="J25" s="74"/>
      <c r="K25" s="67">
        <f t="shared" si="4"/>
        <v>272433.6</v>
      </c>
      <c r="L25" s="67">
        <f t="shared" si="4"/>
        <v>88092.8</v>
      </c>
      <c r="M25" s="67">
        <f t="shared" si="4"/>
        <v>570892.3</v>
      </c>
      <c r="N25" s="67">
        <f t="shared" si="4"/>
        <v>0</v>
      </c>
      <c r="O25" s="20">
        <f>SUM(K25:N25)</f>
        <v>931418.7</v>
      </c>
      <c r="P25" s="67">
        <f>+P31</f>
        <v>9577.1</v>
      </c>
      <c r="Q25" s="67">
        <f>+Q31</f>
        <v>8618.1</v>
      </c>
      <c r="R25" s="67"/>
      <c r="S25" s="20">
        <f>+P25+Q25</f>
        <v>18195.2</v>
      </c>
      <c r="T25" s="20">
        <f>+O25+S25</f>
        <v>949613.8999999999</v>
      </c>
      <c r="U25" s="20">
        <f>+O25/T25*100</f>
        <v>98.08393706115717</v>
      </c>
      <c r="V25" s="20">
        <f>+S25/T25*100</f>
        <v>1.9160629388428287</v>
      </c>
      <c r="W25" s="1"/>
    </row>
    <row r="26" spans="1:23" ht="23.25">
      <c r="A26" s="2"/>
      <c r="B26" s="17"/>
      <c r="C26" s="17"/>
      <c r="D26" s="17"/>
      <c r="E26" s="17"/>
      <c r="F26" s="17"/>
      <c r="G26" s="17"/>
      <c r="H26" s="72"/>
      <c r="I26" s="73" t="s">
        <v>47</v>
      </c>
      <c r="J26" s="74"/>
      <c r="K26" s="67">
        <f aca="true" t="shared" si="5" ref="K26:Q26">+K25/K24*100</f>
        <v>105.26800618238022</v>
      </c>
      <c r="L26" s="67">
        <f t="shared" si="5"/>
        <v>75.27735692501471</v>
      </c>
      <c r="M26" s="67">
        <f t="shared" si="5"/>
        <v>113.0891401662625</v>
      </c>
      <c r="N26" s="67">
        <f t="shared" si="5"/>
        <v>0</v>
      </c>
      <c r="O26" s="20">
        <f t="shared" si="5"/>
        <v>104.35590317750287</v>
      </c>
      <c r="P26" s="67">
        <f t="shared" si="5"/>
        <v>41.44226400398105</v>
      </c>
      <c r="Q26" s="67">
        <f t="shared" si="5"/>
        <v>229.81600000000003</v>
      </c>
      <c r="R26" s="67"/>
      <c r="S26" s="20">
        <f>+S25/S24*100</f>
        <v>67.74213965263687</v>
      </c>
      <c r="T26" s="20">
        <f>+T25/T24*100</f>
        <v>103.28626278007395</v>
      </c>
      <c r="U26" s="20"/>
      <c r="V26" s="20"/>
      <c r="W26" s="1"/>
    </row>
    <row r="27" spans="1:23" ht="23.25">
      <c r="A27" s="2"/>
      <c r="B27" s="17"/>
      <c r="C27" s="17"/>
      <c r="D27" s="17"/>
      <c r="E27" s="17"/>
      <c r="F27" s="17"/>
      <c r="G27" s="17"/>
      <c r="H27" s="72"/>
      <c r="I27" s="73"/>
      <c r="J27" s="74"/>
      <c r="K27" s="67"/>
      <c r="L27" s="67"/>
      <c r="M27" s="67"/>
      <c r="N27" s="67"/>
      <c r="O27" s="20"/>
      <c r="P27" s="67"/>
      <c r="Q27" s="67"/>
      <c r="R27" s="67"/>
      <c r="S27" s="20"/>
      <c r="T27" s="20"/>
      <c r="U27" s="20"/>
      <c r="V27" s="20"/>
      <c r="W27" s="1"/>
    </row>
    <row r="28" spans="1:23" ht="23.25">
      <c r="A28" s="2"/>
      <c r="B28" s="17"/>
      <c r="C28" s="17"/>
      <c r="D28" s="35" t="s">
        <v>50</v>
      </c>
      <c r="E28" s="17"/>
      <c r="F28" s="17"/>
      <c r="G28" s="17"/>
      <c r="H28" s="72"/>
      <c r="I28" s="73" t="s">
        <v>51</v>
      </c>
      <c r="J28" s="74"/>
      <c r="K28" s="67"/>
      <c r="L28" s="67"/>
      <c r="M28" s="67"/>
      <c r="N28" s="67"/>
      <c r="O28" s="20"/>
      <c r="P28" s="67"/>
      <c r="Q28" s="67"/>
      <c r="R28" s="67"/>
      <c r="S28" s="20"/>
      <c r="T28" s="20"/>
      <c r="U28" s="20"/>
      <c r="V28" s="20"/>
      <c r="W28" s="1"/>
    </row>
    <row r="29" spans="1:23" ht="23.25">
      <c r="A29" s="2"/>
      <c r="B29" s="17"/>
      <c r="C29" s="17"/>
      <c r="D29" s="17"/>
      <c r="E29" s="17"/>
      <c r="F29" s="17"/>
      <c r="G29" s="17"/>
      <c r="H29" s="72"/>
      <c r="I29" s="73" t="s">
        <v>52</v>
      </c>
      <c r="J29" s="74"/>
      <c r="K29" s="67"/>
      <c r="L29" s="67"/>
      <c r="M29" s="67"/>
      <c r="N29" s="67"/>
      <c r="O29" s="20"/>
      <c r="P29" s="67"/>
      <c r="Q29" s="67"/>
      <c r="R29" s="67"/>
      <c r="S29" s="20"/>
      <c r="T29" s="20"/>
      <c r="U29" s="20"/>
      <c r="V29" s="20"/>
      <c r="W29" s="1"/>
    </row>
    <row r="30" spans="1:23" ht="23.25">
      <c r="A30" s="2"/>
      <c r="B30" s="17"/>
      <c r="C30" s="17"/>
      <c r="D30" s="17"/>
      <c r="E30" s="17"/>
      <c r="F30" s="17"/>
      <c r="G30" s="17"/>
      <c r="H30" s="72"/>
      <c r="I30" s="73" t="s">
        <v>45</v>
      </c>
      <c r="J30" s="74"/>
      <c r="K30" s="67">
        <f aca="true" t="shared" si="6" ref="K30:N31">+K35+K61</f>
        <v>258800</v>
      </c>
      <c r="L30" s="67">
        <f t="shared" si="6"/>
        <v>117024.3</v>
      </c>
      <c r="M30" s="67">
        <f t="shared" si="6"/>
        <v>504816.2</v>
      </c>
      <c r="N30" s="67">
        <f t="shared" si="6"/>
        <v>11900</v>
      </c>
      <c r="O30" s="20">
        <f>SUM(K30:N30)</f>
        <v>892540.5</v>
      </c>
      <c r="P30" s="67">
        <f>+P35+P61</f>
        <v>23109.5</v>
      </c>
      <c r="Q30" s="67">
        <f>+Q35+Q61</f>
        <v>3750</v>
      </c>
      <c r="R30" s="67"/>
      <c r="S30" s="20">
        <f>+P30+Q30</f>
        <v>26859.5</v>
      </c>
      <c r="T30" s="20">
        <f>+O30+S30</f>
        <v>919400</v>
      </c>
      <c r="U30" s="20">
        <f>+O30/T30*100</f>
        <v>97.0785838590385</v>
      </c>
      <c r="V30" s="20">
        <f>+S30/T30*100</f>
        <v>2.9214161409614965</v>
      </c>
      <c r="W30" s="1"/>
    </row>
    <row r="31" spans="1:23" ht="23.25">
      <c r="A31" s="2"/>
      <c r="B31" s="17"/>
      <c r="C31" s="17"/>
      <c r="D31" s="17"/>
      <c r="E31" s="17"/>
      <c r="F31" s="17"/>
      <c r="G31" s="17"/>
      <c r="H31" s="72"/>
      <c r="I31" s="73" t="s">
        <v>46</v>
      </c>
      <c r="J31" s="74"/>
      <c r="K31" s="67">
        <f t="shared" si="6"/>
        <v>272433.6</v>
      </c>
      <c r="L31" s="67">
        <f t="shared" si="6"/>
        <v>88092.8</v>
      </c>
      <c r="M31" s="67">
        <f t="shared" si="6"/>
        <v>570892.3</v>
      </c>
      <c r="N31" s="67">
        <f t="shared" si="6"/>
        <v>0</v>
      </c>
      <c r="O31" s="20">
        <f>SUM(K31:N31)</f>
        <v>931418.7</v>
      </c>
      <c r="P31" s="67">
        <f>+P36+P62</f>
        <v>9577.1</v>
      </c>
      <c r="Q31" s="67">
        <f>+Q36+Q62</f>
        <v>8618.1</v>
      </c>
      <c r="R31" s="67"/>
      <c r="S31" s="20">
        <f>+P31+Q31</f>
        <v>18195.2</v>
      </c>
      <c r="T31" s="20">
        <f>+O31+S31</f>
        <v>949613.8999999999</v>
      </c>
      <c r="U31" s="20">
        <f>+O31/T31*100</f>
        <v>98.08393706115717</v>
      </c>
      <c r="V31" s="20">
        <f>+S31/T31*100</f>
        <v>1.9160629388428287</v>
      </c>
      <c r="W31" s="1"/>
    </row>
    <row r="32" spans="1:23" ht="23.25">
      <c r="A32" s="2"/>
      <c r="B32" s="17"/>
      <c r="C32" s="17"/>
      <c r="D32" s="17"/>
      <c r="E32" s="17"/>
      <c r="F32" s="17"/>
      <c r="G32" s="17"/>
      <c r="H32" s="72"/>
      <c r="I32" s="73" t="s">
        <v>47</v>
      </c>
      <c r="J32" s="74"/>
      <c r="K32" s="67">
        <f aca="true" t="shared" si="7" ref="K32:Q32">+K31/K30*100</f>
        <v>105.26800618238022</v>
      </c>
      <c r="L32" s="67">
        <f t="shared" si="7"/>
        <v>75.27735692501471</v>
      </c>
      <c r="M32" s="67">
        <f t="shared" si="7"/>
        <v>113.0891401662625</v>
      </c>
      <c r="N32" s="67">
        <f t="shared" si="7"/>
        <v>0</v>
      </c>
      <c r="O32" s="20">
        <f t="shared" si="7"/>
        <v>104.35590317750287</v>
      </c>
      <c r="P32" s="67">
        <f t="shared" si="7"/>
        <v>41.44226400398105</v>
      </c>
      <c r="Q32" s="67">
        <f t="shared" si="7"/>
        <v>229.81600000000003</v>
      </c>
      <c r="R32" s="67"/>
      <c r="S32" s="20">
        <f>+S31/S30*100</f>
        <v>67.74213965263687</v>
      </c>
      <c r="T32" s="20">
        <f>+T31/T30*100</f>
        <v>103.28626278007395</v>
      </c>
      <c r="U32" s="20"/>
      <c r="V32" s="20"/>
      <c r="W32" s="1"/>
    </row>
    <row r="33" spans="1:23" ht="23.25">
      <c r="A33" s="2"/>
      <c r="B33" s="17"/>
      <c r="C33" s="17"/>
      <c r="D33" s="17"/>
      <c r="E33" s="17"/>
      <c r="F33" s="17"/>
      <c r="G33" s="35"/>
      <c r="H33" s="72"/>
      <c r="I33" s="73"/>
      <c r="J33" s="74"/>
      <c r="K33" s="67"/>
      <c r="L33" s="20"/>
      <c r="M33" s="67"/>
      <c r="N33" s="20"/>
      <c r="O33" s="20"/>
      <c r="P33" s="67"/>
      <c r="Q33" s="67"/>
      <c r="R33" s="67"/>
      <c r="S33" s="20"/>
      <c r="T33" s="20"/>
      <c r="U33" s="20"/>
      <c r="V33" s="20"/>
      <c r="W33" s="1"/>
    </row>
    <row r="34" spans="1:23" ht="23.25">
      <c r="A34" s="2"/>
      <c r="B34" s="17"/>
      <c r="C34" s="17"/>
      <c r="D34" s="17"/>
      <c r="E34" s="17"/>
      <c r="F34" s="35" t="s">
        <v>53</v>
      </c>
      <c r="G34" s="17"/>
      <c r="H34" s="72"/>
      <c r="I34" s="73" t="s">
        <v>54</v>
      </c>
      <c r="J34" s="74"/>
      <c r="K34" s="67"/>
      <c r="L34" s="20"/>
      <c r="M34" s="67"/>
      <c r="N34" s="20"/>
      <c r="O34" s="20"/>
      <c r="P34" s="67"/>
      <c r="Q34" s="67"/>
      <c r="R34" s="67"/>
      <c r="S34" s="20"/>
      <c r="T34" s="20"/>
      <c r="U34" s="20"/>
      <c r="V34" s="20"/>
      <c r="W34" s="1"/>
    </row>
    <row r="35" spans="1:23" ht="23.25">
      <c r="A35" s="2"/>
      <c r="B35" s="17"/>
      <c r="C35" s="17"/>
      <c r="D35" s="17"/>
      <c r="E35" s="17"/>
      <c r="F35" s="17"/>
      <c r="G35" s="17"/>
      <c r="H35" s="72"/>
      <c r="I35" s="73" t="s">
        <v>45</v>
      </c>
      <c r="J35" s="74"/>
      <c r="K35" s="67">
        <f aca="true" t="shared" si="8" ref="K35:N36">+K41+K55</f>
        <v>171116.2</v>
      </c>
      <c r="L35" s="67">
        <f t="shared" si="8"/>
        <v>94738.8</v>
      </c>
      <c r="M35" s="67">
        <f t="shared" si="8"/>
        <v>462786.7</v>
      </c>
      <c r="N35" s="67">
        <f t="shared" si="8"/>
        <v>8925</v>
      </c>
      <c r="O35" s="20">
        <f>SUM(K35:N35)</f>
        <v>737566.7</v>
      </c>
      <c r="P35" s="67">
        <f>+P41+P55</f>
        <v>20659.7</v>
      </c>
      <c r="Q35" s="67">
        <f>+Q41+Q55</f>
        <v>0</v>
      </c>
      <c r="R35" s="67"/>
      <c r="S35" s="20">
        <f>+P35+Q35</f>
        <v>20659.7</v>
      </c>
      <c r="T35" s="20">
        <f>+O35+S35</f>
        <v>758226.3999999999</v>
      </c>
      <c r="U35" s="20">
        <f>+O35/T35*100</f>
        <v>97.27525973772478</v>
      </c>
      <c r="V35" s="20">
        <f>+S35/T35*100</f>
        <v>2.724740262275226</v>
      </c>
      <c r="W35" s="1"/>
    </row>
    <row r="36" spans="1:23" ht="23.25">
      <c r="A36" s="2"/>
      <c r="B36" s="17"/>
      <c r="C36" s="17"/>
      <c r="D36" s="17"/>
      <c r="E36" s="17"/>
      <c r="F36" s="17"/>
      <c r="G36" s="17"/>
      <c r="H36" s="72"/>
      <c r="I36" s="73" t="s">
        <v>46</v>
      </c>
      <c r="J36" s="74"/>
      <c r="K36" s="67">
        <f t="shared" si="8"/>
        <v>172461.2</v>
      </c>
      <c r="L36" s="67">
        <f t="shared" si="8"/>
        <v>56750.1</v>
      </c>
      <c r="M36" s="67">
        <f t="shared" si="8"/>
        <v>500441</v>
      </c>
      <c r="N36" s="67">
        <f t="shared" si="8"/>
        <v>0</v>
      </c>
      <c r="O36" s="20">
        <f>SUM(K36:N36)</f>
        <v>729652.3</v>
      </c>
      <c r="P36" s="67">
        <f>+P42+P56</f>
        <v>9408.4</v>
      </c>
      <c r="Q36" s="67">
        <f>+Q42+Q56</f>
        <v>0</v>
      </c>
      <c r="R36" s="67"/>
      <c r="S36" s="20">
        <f>+P36+Q36</f>
        <v>9408.4</v>
      </c>
      <c r="T36" s="20">
        <f>+O36+S36</f>
        <v>739060.7000000001</v>
      </c>
      <c r="U36" s="20">
        <f>+O36/T36*100</f>
        <v>98.72697871771561</v>
      </c>
      <c r="V36" s="20">
        <f>+S36/T36*100</f>
        <v>1.2730212822843914</v>
      </c>
      <c r="W36" s="1"/>
    </row>
    <row r="37" spans="1:23" ht="23.25">
      <c r="A37" s="2"/>
      <c r="B37" s="50"/>
      <c r="C37" s="51"/>
      <c r="D37" s="51"/>
      <c r="E37" s="51"/>
      <c r="F37" s="51"/>
      <c r="G37" s="51"/>
      <c r="H37" s="73"/>
      <c r="I37" s="73" t="s">
        <v>47</v>
      </c>
      <c r="J37" s="74"/>
      <c r="K37" s="18">
        <f>+K36/K35*100</f>
        <v>100.7860155847313</v>
      </c>
      <c r="L37" s="18">
        <f>+L36/L35*100</f>
        <v>59.90164536599577</v>
      </c>
      <c r="M37" s="18">
        <f>+M36/M35*100</f>
        <v>108.1364265654134</v>
      </c>
      <c r="N37" s="18"/>
      <c r="O37" s="20">
        <f>+O36/O35*100</f>
        <v>98.92695806358938</v>
      </c>
      <c r="P37" s="20">
        <f>+P36/P35*100</f>
        <v>45.53986747145408</v>
      </c>
      <c r="Q37" s="18"/>
      <c r="R37" s="18"/>
      <c r="S37" s="20">
        <f>+S36/S35*100</f>
        <v>45.53986747145408</v>
      </c>
      <c r="T37" s="20">
        <f>+T36/T35*100</f>
        <v>97.47229851136812</v>
      </c>
      <c r="U37" s="18"/>
      <c r="V37" s="18"/>
      <c r="W37" s="1"/>
    </row>
    <row r="38" spans="1:23" ht="23.25">
      <c r="A38" s="2"/>
      <c r="B38" s="35"/>
      <c r="C38" s="35"/>
      <c r="D38" s="35"/>
      <c r="E38" s="35"/>
      <c r="F38" s="35"/>
      <c r="G38" s="17"/>
      <c r="H38" s="72"/>
      <c r="I38" s="73"/>
      <c r="J38" s="74"/>
      <c r="K38" s="67"/>
      <c r="L38" s="20"/>
      <c r="M38" s="67"/>
      <c r="N38" s="20"/>
      <c r="O38" s="20"/>
      <c r="P38" s="67"/>
      <c r="Q38" s="67"/>
      <c r="R38" s="67"/>
      <c r="S38" s="20"/>
      <c r="T38" s="20"/>
      <c r="U38" s="20"/>
      <c r="V38" s="20"/>
      <c r="W38" s="1"/>
    </row>
    <row r="39" spans="1:23" ht="23.25">
      <c r="A39" s="2"/>
      <c r="B39" s="17"/>
      <c r="C39" s="17"/>
      <c r="D39" s="17"/>
      <c r="E39" s="17"/>
      <c r="F39" s="35"/>
      <c r="G39" s="35" t="s">
        <v>58</v>
      </c>
      <c r="H39" s="72"/>
      <c r="I39" s="73" t="s">
        <v>59</v>
      </c>
      <c r="J39" s="74"/>
      <c r="K39" s="67"/>
      <c r="L39" s="20"/>
      <c r="M39" s="67"/>
      <c r="N39" s="20"/>
      <c r="O39" s="20"/>
      <c r="P39" s="67"/>
      <c r="Q39" s="67"/>
      <c r="R39" s="67"/>
      <c r="S39" s="20"/>
      <c r="T39" s="20"/>
      <c r="U39" s="20"/>
      <c r="V39" s="20"/>
      <c r="W39" s="1"/>
    </row>
    <row r="40" spans="1:23" ht="23.25">
      <c r="A40" s="2"/>
      <c r="B40" s="17"/>
      <c r="C40" s="17"/>
      <c r="D40" s="17"/>
      <c r="E40" s="17"/>
      <c r="F40" s="17"/>
      <c r="G40" s="17"/>
      <c r="H40" s="72"/>
      <c r="I40" s="73" t="s">
        <v>60</v>
      </c>
      <c r="J40" s="74"/>
      <c r="K40" s="67"/>
      <c r="L40" s="20"/>
      <c r="M40" s="67"/>
      <c r="N40" s="20"/>
      <c r="O40" s="20"/>
      <c r="P40" s="67"/>
      <c r="Q40" s="67"/>
      <c r="R40" s="67"/>
      <c r="S40" s="20"/>
      <c r="T40" s="20"/>
      <c r="U40" s="20"/>
      <c r="V40" s="20"/>
      <c r="W40" s="1"/>
    </row>
    <row r="41" spans="1:23" ht="23.25">
      <c r="A41" s="2"/>
      <c r="B41" s="17"/>
      <c r="C41" s="17"/>
      <c r="D41" s="17"/>
      <c r="E41" s="17"/>
      <c r="F41" s="17"/>
      <c r="G41" s="17"/>
      <c r="H41" s="72"/>
      <c r="I41" s="73" t="s">
        <v>45</v>
      </c>
      <c r="J41" s="74"/>
      <c r="K41" s="67">
        <v>171116.2</v>
      </c>
      <c r="L41" s="20">
        <v>93586.8</v>
      </c>
      <c r="M41" s="67">
        <v>452769.7</v>
      </c>
      <c r="N41" s="20">
        <v>8925</v>
      </c>
      <c r="O41" s="20">
        <f>SUM(K41:N41)</f>
        <v>726397.7</v>
      </c>
      <c r="P41" s="67">
        <v>10406.2</v>
      </c>
      <c r="Q41" s="67"/>
      <c r="R41" s="67"/>
      <c r="S41" s="20">
        <f>+P41+Q41</f>
        <v>10406.2</v>
      </c>
      <c r="T41" s="20">
        <f>+O41+S41</f>
        <v>736803.8999999999</v>
      </c>
      <c r="U41" s="20">
        <f>+O41/T41*100</f>
        <v>98.58765677000353</v>
      </c>
      <c r="V41" s="20">
        <f>+S41/T41*100</f>
        <v>1.4123432299964755</v>
      </c>
      <c r="W41" s="1"/>
    </row>
    <row r="42" spans="1:23" ht="23.25">
      <c r="A42" s="2"/>
      <c r="B42" s="17"/>
      <c r="C42" s="17"/>
      <c r="D42" s="17"/>
      <c r="E42" s="17"/>
      <c r="F42" s="17"/>
      <c r="G42" s="17"/>
      <c r="H42" s="72"/>
      <c r="I42" s="73" t="s">
        <v>46</v>
      </c>
      <c r="J42" s="74"/>
      <c r="K42" s="67">
        <v>172461.2</v>
      </c>
      <c r="L42" s="20">
        <v>55598.1</v>
      </c>
      <c r="M42" s="67">
        <v>497167.2</v>
      </c>
      <c r="N42" s="20"/>
      <c r="O42" s="20">
        <f>SUM(K42:N42)</f>
        <v>725226.5</v>
      </c>
      <c r="P42" s="67">
        <v>7208.5</v>
      </c>
      <c r="Q42" s="67"/>
      <c r="R42" s="67"/>
      <c r="S42" s="20">
        <f>+P42+Q42</f>
        <v>7208.5</v>
      </c>
      <c r="T42" s="20">
        <f>+O42+S42</f>
        <v>732435</v>
      </c>
      <c r="U42" s="20">
        <f>+O42/T42*100</f>
        <v>99.01581710322418</v>
      </c>
      <c r="V42" s="20">
        <f>+S42/T42*100</f>
        <v>0.9841828967758232</v>
      </c>
      <c r="W42" s="1"/>
    </row>
    <row r="43" spans="1:23" ht="23.25">
      <c r="A43" s="2"/>
      <c r="B43" s="17"/>
      <c r="C43" s="17"/>
      <c r="D43" s="17"/>
      <c r="E43" s="17"/>
      <c r="F43" s="17"/>
      <c r="G43" s="17"/>
      <c r="H43" s="72"/>
      <c r="I43" s="73" t="s">
        <v>47</v>
      </c>
      <c r="J43" s="74"/>
      <c r="K43" s="67">
        <f aca="true" t="shared" si="9" ref="K43:P43">+K42/K41*100</f>
        <v>100.7860155847313</v>
      </c>
      <c r="L43" s="67">
        <f t="shared" si="9"/>
        <v>59.408057546577076</v>
      </c>
      <c r="M43" s="67">
        <f t="shared" si="9"/>
        <v>109.805757761617</v>
      </c>
      <c r="N43" s="20">
        <f t="shared" si="9"/>
        <v>0</v>
      </c>
      <c r="O43" s="20">
        <f t="shared" si="9"/>
        <v>99.83876600930867</v>
      </c>
      <c r="P43" s="20">
        <f t="shared" si="9"/>
        <v>69.27120370548326</v>
      </c>
      <c r="Q43" s="20"/>
      <c r="R43" s="67"/>
      <c r="S43" s="20">
        <f>+S42/S41*100</f>
        <v>69.27120370548326</v>
      </c>
      <c r="T43" s="20">
        <f>+T42/T41*100</f>
        <v>99.40704711253565</v>
      </c>
      <c r="U43" s="20"/>
      <c r="V43" s="20"/>
      <c r="W43" s="1"/>
    </row>
    <row r="44" spans="1:23" ht="23.25">
      <c r="A44" s="2"/>
      <c r="B44" s="17"/>
      <c r="C44" s="17"/>
      <c r="D44" s="17"/>
      <c r="E44" s="17"/>
      <c r="F44" s="17"/>
      <c r="G44" s="17"/>
      <c r="H44" s="72"/>
      <c r="I44" s="73"/>
      <c r="J44" s="74"/>
      <c r="K44" s="67"/>
      <c r="L44" s="20"/>
      <c r="M44" s="67"/>
      <c r="N44" s="20"/>
      <c r="O44" s="20"/>
      <c r="P44" s="67"/>
      <c r="Q44" s="67"/>
      <c r="R44" s="67"/>
      <c r="S44" s="20"/>
      <c r="T44" s="20"/>
      <c r="U44" s="20"/>
      <c r="V44" s="20"/>
      <c r="W44" s="1"/>
    </row>
    <row r="45" spans="1:23" ht="23.25">
      <c r="A45" s="2"/>
      <c r="B45" s="36"/>
      <c r="C45" s="36"/>
      <c r="D45" s="36"/>
      <c r="E45" s="36"/>
      <c r="F45" s="36"/>
      <c r="G45" s="36"/>
      <c r="H45" s="78"/>
      <c r="I45" s="79"/>
      <c r="J45" s="80"/>
      <c r="K45" s="69"/>
      <c r="L45" s="70"/>
      <c r="M45" s="69"/>
      <c r="N45" s="70"/>
      <c r="O45" s="71"/>
      <c r="P45" s="69"/>
      <c r="Q45" s="69"/>
      <c r="R45" s="69"/>
      <c r="S45" s="70"/>
      <c r="T45" s="70"/>
      <c r="U45" s="70"/>
      <c r="V45" s="70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55"/>
      <c r="C47" s="55"/>
      <c r="D47" s="55"/>
      <c r="E47" s="55"/>
      <c r="F47" s="55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64</v>
      </c>
      <c r="W47" s="1"/>
    </row>
    <row r="48" spans="1:23" ht="23.25">
      <c r="A48" s="1"/>
      <c r="B48" s="61" t="s">
        <v>34</v>
      </c>
      <c r="C48" s="62"/>
      <c r="D48" s="62"/>
      <c r="E48" s="62"/>
      <c r="F48" s="62"/>
      <c r="G48" s="62"/>
      <c r="H48" s="8"/>
      <c r="I48" s="9"/>
      <c r="J48" s="56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36</v>
      </c>
      <c r="U48" s="11"/>
      <c r="V48" s="13"/>
      <c r="W48" s="1"/>
    </row>
    <row r="49" spans="1:23" ht="23.25">
      <c r="A49" s="1"/>
      <c r="B49" s="14" t="s">
        <v>35</v>
      </c>
      <c r="C49" s="15"/>
      <c r="D49" s="15"/>
      <c r="E49" s="15"/>
      <c r="F49" s="15"/>
      <c r="G49" s="16"/>
      <c r="H49" s="17"/>
      <c r="I49" s="2"/>
      <c r="J49" s="51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51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30</v>
      </c>
      <c r="S50" s="23"/>
      <c r="T50" s="23"/>
      <c r="U50" s="23"/>
      <c r="V50" s="32"/>
      <c r="W50" s="1"/>
    </row>
    <row r="51" spans="1:23" ht="23.25">
      <c r="A51" s="1"/>
      <c r="B51" s="35" t="s">
        <v>24</v>
      </c>
      <c r="C51" s="35" t="s">
        <v>25</v>
      </c>
      <c r="D51" s="35" t="s">
        <v>26</v>
      </c>
      <c r="E51" s="35" t="s">
        <v>27</v>
      </c>
      <c r="F51" s="35" t="s">
        <v>28</v>
      </c>
      <c r="G51" s="35" t="s">
        <v>29</v>
      </c>
      <c r="H51" s="17"/>
      <c r="I51" s="30"/>
      <c r="J51" s="51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31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7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50"/>
      <c r="C53" s="50"/>
      <c r="D53" s="50"/>
      <c r="E53" s="50"/>
      <c r="F53" s="50"/>
      <c r="G53" s="50"/>
      <c r="H53" s="72"/>
      <c r="I53" s="73"/>
      <c r="J53" s="74"/>
      <c r="K53" s="67"/>
      <c r="L53" s="20"/>
      <c r="M53" s="67"/>
      <c r="N53" s="20"/>
      <c r="O53" s="20"/>
      <c r="P53" s="67"/>
      <c r="Q53" s="67"/>
      <c r="R53" s="67"/>
      <c r="S53" s="20"/>
      <c r="T53" s="20"/>
      <c r="U53" s="20"/>
      <c r="V53" s="20"/>
      <c r="W53" s="1"/>
    </row>
    <row r="54" spans="1:23" ht="23.25">
      <c r="A54" s="2"/>
      <c r="B54" s="35" t="s">
        <v>42</v>
      </c>
      <c r="C54" s="35" t="s">
        <v>48</v>
      </c>
      <c r="D54" s="35" t="s">
        <v>50</v>
      </c>
      <c r="E54" s="17"/>
      <c r="F54" s="35" t="s">
        <v>53</v>
      </c>
      <c r="G54" s="35" t="s">
        <v>61</v>
      </c>
      <c r="H54" s="72"/>
      <c r="I54" s="73" t="s">
        <v>62</v>
      </c>
      <c r="J54" s="74"/>
      <c r="K54" s="67"/>
      <c r="L54" s="20"/>
      <c r="M54" s="67"/>
      <c r="N54" s="20"/>
      <c r="O54" s="20"/>
      <c r="P54" s="67"/>
      <c r="Q54" s="67"/>
      <c r="R54" s="67"/>
      <c r="S54" s="20"/>
      <c r="T54" s="20"/>
      <c r="U54" s="20"/>
      <c r="V54" s="20"/>
      <c r="W54" s="1"/>
    </row>
    <row r="55" spans="1:23" ht="23.25">
      <c r="A55" s="2"/>
      <c r="B55" s="17"/>
      <c r="C55" s="17"/>
      <c r="D55" s="17"/>
      <c r="E55" s="17"/>
      <c r="F55" s="17"/>
      <c r="G55" s="17"/>
      <c r="H55" s="72"/>
      <c r="I55" s="73" t="s">
        <v>45</v>
      </c>
      <c r="J55" s="74"/>
      <c r="K55" s="67"/>
      <c r="L55" s="20">
        <v>1152</v>
      </c>
      <c r="M55" s="67">
        <v>10017</v>
      </c>
      <c r="N55" s="20"/>
      <c r="O55" s="20">
        <f>SUM(K55:N55)</f>
        <v>11169</v>
      </c>
      <c r="P55" s="67">
        <v>10253.5</v>
      </c>
      <c r="Q55" s="67"/>
      <c r="R55" s="67"/>
      <c r="S55" s="20">
        <f>+P55+Q55</f>
        <v>10253.5</v>
      </c>
      <c r="T55" s="20">
        <f>+O55+S55</f>
        <v>21422.5</v>
      </c>
      <c r="U55" s="20">
        <f>+O55/T55*100</f>
        <v>52.1367720854242</v>
      </c>
      <c r="V55" s="20">
        <f>+S55/T55*100</f>
        <v>47.863227914575795</v>
      </c>
      <c r="W55" s="1"/>
    </row>
    <row r="56" spans="1:23" ht="23.25">
      <c r="A56" s="2"/>
      <c r="B56" s="17"/>
      <c r="C56" s="17"/>
      <c r="D56" s="17"/>
      <c r="E56" s="17"/>
      <c r="F56" s="17"/>
      <c r="G56" s="17"/>
      <c r="H56" s="72"/>
      <c r="I56" s="73" t="s">
        <v>46</v>
      </c>
      <c r="J56" s="74"/>
      <c r="K56" s="67"/>
      <c r="L56" s="20">
        <v>1152</v>
      </c>
      <c r="M56" s="67">
        <v>3273.8</v>
      </c>
      <c r="N56" s="20"/>
      <c r="O56" s="20">
        <f>SUM(K56:N56)</f>
        <v>4425.8</v>
      </c>
      <c r="P56" s="67">
        <v>2199.9</v>
      </c>
      <c r="Q56" s="67"/>
      <c r="R56" s="67"/>
      <c r="S56" s="20">
        <f>+P56+Q56</f>
        <v>2199.9</v>
      </c>
      <c r="T56" s="20">
        <f>+O56+S56</f>
        <v>6625.700000000001</v>
      </c>
      <c r="U56" s="20">
        <f>+O56/T56*100</f>
        <v>66.79747045595182</v>
      </c>
      <c r="V56" s="20">
        <f>+S56/T56*100</f>
        <v>33.202529544048176</v>
      </c>
      <c r="W56" s="1"/>
    </row>
    <row r="57" spans="1:23" ht="23.25">
      <c r="A57" s="2"/>
      <c r="B57" s="17"/>
      <c r="C57" s="17"/>
      <c r="D57" s="17"/>
      <c r="E57" s="17"/>
      <c r="F57" s="17"/>
      <c r="G57" s="17"/>
      <c r="H57" s="72"/>
      <c r="I57" s="73" t="s">
        <v>47</v>
      </c>
      <c r="J57" s="74"/>
      <c r="K57" s="67"/>
      <c r="L57" s="67">
        <f>+L56/L55*100</f>
        <v>100</v>
      </c>
      <c r="M57" s="67">
        <f>+M56/M55*100</f>
        <v>32.68243985225118</v>
      </c>
      <c r="N57" s="20"/>
      <c r="O57" s="20">
        <f>+O56/O55*100</f>
        <v>39.62574984331632</v>
      </c>
      <c r="P57" s="20">
        <f>+P56/P55*100</f>
        <v>21.455112888282052</v>
      </c>
      <c r="Q57" s="20"/>
      <c r="R57" s="67"/>
      <c r="S57" s="20">
        <f>+S56/S55*100</f>
        <v>21.455112888282052</v>
      </c>
      <c r="T57" s="20">
        <f>+T56/T55*100</f>
        <v>30.928696463998133</v>
      </c>
      <c r="U57" s="20"/>
      <c r="V57" s="20"/>
      <c r="W57" s="1"/>
    </row>
    <row r="58" spans="1:23" ht="23.25">
      <c r="A58" s="2"/>
      <c r="B58" s="17"/>
      <c r="C58" s="17"/>
      <c r="D58" s="17"/>
      <c r="E58" s="17"/>
      <c r="F58" s="17"/>
      <c r="G58" s="17"/>
      <c r="H58" s="72"/>
      <c r="I58" s="73"/>
      <c r="J58" s="74"/>
      <c r="K58" s="67"/>
      <c r="L58" s="67"/>
      <c r="M58" s="67"/>
      <c r="N58" s="20"/>
      <c r="O58" s="20"/>
      <c r="P58" s="20"/>
      <c r="Q58" s="20"/>
      <c r="R58" s="67"/>
      <c r="S58" s="20"/>
      <c r="T58" s="20"/>
      <c r="U58" s="20"/>
      <c r="V58" s="20"/>
      <c r="W58" s="1"/>
    </row>
    <row r="59" spans="1:23" ht="23.25">
      <c r="A59" s="2"/>
      <c r="B59" s="17"/>
      <c r="C59" s="17"/>
      <c r="D59" s="17"/>
      <c r="E59" s="17"/>
      <c r="F59" s="35" t="s">
        <v>55</v>
      </c>
      <c r="G59" s="17"/>
      <c r="H59" s="72"/>
      <c r="I59" s="73" t="s">
        <v>56</v>
      </c>
      <c r="J59" s="74"/>
      <c r="K59" s="67"/>
      <c r="L59" s="20"/>
      <c r="M59" s="67"/>
      <c r="N59" s="20"/>
      <c r="O59" s="20"/>
      <c r="P59" s="67"/>
      <c r="Q59" s="67"/>
      <c r="R59" s="67"/>
      <c r="S59" s="20"/>
      <c r="T59" s="20"/>
      <c r="U59" s="20"/>
      <c r="V59" s="20"/>
      <c r="W59" s="1"/>
    </row>
    <row r="60" spans="1:23" ht="23.25">
      <c r="A60" s="2"/>
      <c r="B60" s="17"/>
      <c r="C60" s="17"/>
      <c r="D60" s="17"/>
      <c r="E60" s="17"/>
      <c r="F60" s="17"/>
      <c r="G60" s="17"/>
      <c r="H60" s="72"/>
      <c r="I60" s="73" t="s">
        <v>57</v>
      </c>
      <c r="J60" s="74"/>
      <c r="K60" s="67"/>
      <c r="L60" s="20"/>
      <c r="M60" s="67"/>
      <c r="N60" s="20"/>
      <c r="O60" s="20"/>
      <c r="P60" s="67"/>
      <c r="Q60" s="67"/>
      <c r="R60" s="67"/>
      <c r="S60" s="20"/>
      <c r="T60" s="20"/>
      <c r="U60" s="20"/>
      <c r="V60" s="20"/>
      <c r="W60" s="1"/>
    </row>
    <row r="61" spans="1:23" ht="23.25">
      <c r="A61" s="2"/>
      <c r="B61" s="17"/>
      <c r="C61" s="17"/>
      <c r="D61" s="17"/>
      <c r="E61" s="17"/>
      <c r="F61" s="17"/>
      <c r="G61" s="17"/>
      <c r="H61" s="72"/>
      <c r="I61" s="73" t="s">
        <v>45</v>
      </c>
      <c r="J61" s="74"/>
      <c r="K61" s="67">
        <f aca="true" t="shared" si="10" ref="K61:N62">+K67+K73</f>
        <v>87683.8</v>
      </c>
      <c r="L61" s="67">
        <f t="shared" si="10"/>
        <v>22285.5</v>
      </c>
      <c r="M61" s="67">
        <f t="shared" si="10"/>
        <v>42029.5</v>
      </c>
      <c r="N61" s="67">
        <f t="shared" si="10"/>
        <v>2975</v>
      </c>
      <c r="O61" s="20">
        <f>SUM(K61:N61)</f>
        <v>154973.8</v>
      </c>
      <c r="P61" s="67">
        <f>+P67+P73</f>
        <v>2449.8</v>
      </c>
      <c r="Q61" s="67">
        <f>+Q67+Q73</f>
        <v>3750</v>
      </c>
      <c r="R61" s="67"/>
      <c r="S61" s="20">
        <f>+P61+Q61</f>
        <v>6199.8</v>
      </c>
      <c r="T61" s="20">
        <f>+O61+S61</f>
        <v>161173.59999999998</v>
      </c>
      <c r="U61" s="20">
        <f>+O61/T61*100</f>
        <v>96.15334024927161</v>
      </c>
      <c r="V61" s="20">
        <f>+S61/T61*100</f>
        <v>3.846659750728408</v>
      </c>
      <c r="W61" s="1"/>
    </row>
    <row r="62" spans="1:23" ht="23.25">
      <c r="A62" s="2"/>
      <c r="B62" s="17"/>
      <c r="C62" s="17"/>
      <c r="D62" s="17"/>
      <c r="E62" s="17"/>
      <c r="F62" s="17"/>
      <c r="G62" s="17"/>
      <c r="H62" s="72"/>
      <c r="I62" s="73" t="s">
        <v>46</v>
      </c>
      <c r="J62" s="74"/>
      <c r="K62" s="67">
        <f t="shared" si="10"/>
        <v>99972.4</v>
      </c>
      <c r="L62" s="67">
        <f t="shared" si="10"/>
        <v>31342.7</v>
      </c>
      <c r="M62" s="67">
        <f t="shared" si="10"/>
        <v>70451.3</v>
      </c>
      <c r="N62" s="67">
        <f t="shared" si="10"/>
        <v>0</v>
      </c>
      <c r="O62" s="20">
        <f>SUM(K62:N62)</f>
        <v>201766.40000000002</v>
      </c>
      <c r="P62" s="67">
        <f>+P68+P74</f>
        <v>168.7</v>
      </c>
      <c r="Q62" s="67">
        <f>+Q68+Q74</f>
        <v>8618.1</v>
      </c>
      <c r="R62" s="67"/>
      <c r="S62" s="20">
        <f>+P62+Q62</f>
        <v>8786.800000000001</v>
      </c>
      <c r="T62" s="20">
        <f>+O62+S62</f>
        <v>210553.2</v>
      </c>
      <c r="U62" s="20">
        <f>+O62/T62*100</f>
        <v>95.82680291726747</v>
      </c>
      <c r="V62" s="20">
        <f>+S62/T62*100</f>
        <v>4.1731970827325355</v>
      </c>
      <c r="W62" s="1"/>
    </row>
    <row r="63" spans="1:23" ht="23.25">
      <c r="A63" s="2"/>
      <c r="B63" s="17"/>
      <c r="C63" s="17"/>
      <c r="D63" s="17"/>
      <c r="E63" s="17"/>
      <c r="F63" s="17"/>
      <c r="G63" s="17"/>
      <c r="H63" s="72"/>
      <c r="I63" s="73" t="s">
        <v>47</v>
      </c>
      <c r="J63" s="74"/>
      <c r="K63" s="67">
        <f>+K62/K61*100</f>
        <v>114.01467545886467</v>
      </c>
      <c r="L63" s="67">
        <f>+L62/L61*100</f>
        <v>140.6416728365978</v>
      </c>
      <c r="M63" s="67">
        <f>+M62/M61*100</f>
        <v>167.62345495425834</v>
      </c>
      <c r="N63" s="20"/>
      <c r="O63" s="20">
        <f>+O62/O61*100</f>
        <v>130.19387793291514</v>
      </c>
      <c r="P63" s="20">
        <f>+P62/P61*100</f>
        <v>6.886276430729038</v>
      </c>
      <c r="Q63" s="20">
        <f>+Q62/Q61*100</f>
        <v>229.81600000000003</v>
      </c>
      <c r="R63" s="67"/>
      <c r="S63" s="20">
        <f>+S62/S61*100</f>
        <v>141.72715248878998</v>
      </c>
      <c r="T63" s="20">
        <f>+T62/T61*100</f>
        <v>130.63752376319698</v>
      </c>
      <c r="U63" s="20"/>
      <c r="V63" s="20"/>
      <c r="W63" s="1"/>
    </row>
    <row r="64" spans="1:23" ht="23.25">
      <c r="A64" s="2"/>
      <c r="B64" s="17"/>
      <c r="C64" s="17"/>
      <c r="D64" s="17"/>
      <c r="E64" s="17"/>
      <c r="F64" s="17"/>
      <c r="G64" s="17"/>
      <c r="H64" s="72"/>
      <c r="I64" s="73"/>
      <c r="J64" s="74"/>
      <c r="K64" s="67"/>
      <c r="L64" s="20"/>
      <c r="M64" s="67"/>
      <c r="N64" s="20"/>
      <c r="O64" s="20"/>
      <c r="P64" s="67"/>
      <c r="Q64" s="67"/>
      <c r="R64" s="67"/>
      <c r="S64" s="20"/>
      <c r="T64" s="20"/>
      <c r="U64" s="20"/>
      <c r="V64" s="20"/>
      <c r="W64" s="1"/>
    </row>
    <row r="65" spans="1:23" ht="23.25">
      <c r="A65" s="2"/>
      <c r="B65" s="17"/>
      <c r="C65" s="17"/>
      <c r="D65" s="17"/>
      <c r="E65" s="17"/>
      <c r="F65" s="17"/>
      <c r="G65" s="35" t="s">
        <v>58</v>
      </c>
      <c r="H65" s="72"/>
      <c r="I65" s="73" t="s">
        <v>59</v>
      </c>
      <c r="J65" s="74"/>
      <c r="K65" s="67"/>
      <c r="L65" s="20"/>
      <c r="M65" s="67"/>
      <c r="N65" s="20"/>
      <c r="O65" s="20"/>
      <c r="P65" s="67"/>
      <c r="Q65" s="67"/>
      <c r="R65" s="67"/>
      <c r="S65" s="20"/>
      <c r="T65" s="20"/>
      <c r="U65" s="20"/>
      <c r="V65" s="20"/>
      <c r="W65" s="1"/>
    </row>
    <row r="66" spans="1:23" ht="23.25">
      <c r="A66" s="2"/>
      <c r="B66" s="17"/>
      <c r="C66" s="17"/>
      <c r="D66" s="17"/>
      <c r="E66" s="17"/>
      <c r="F66" s="17"/>
      <c r="G66" s="17"/>
      <c r="H66" s="72"/>
      <c r="I66" s="73" t="s">
        <v>60</v>
      </c>
      <c r="J66" s="74"/>
      <c r="K66" s="67"/>
      <c r="L66" s="20"/>
      <c r="M66" s="67"/>
      <c r="N66" s="20"/>
      <c r="O66" s="20"/>
      <c r="P66" s="67"/>
      <c r="Q66" s="67"/>
      <c r="R66" s="67"/>
      <c r="S66" s="20"/>
      <c r="T66" s="20"/>
      <c r="U66" s="20"/>
      <c r="V66" s="20"/>
      <c r="W66" s="1"/>
    </row>
    <row r="67" spans="1:23" ht="23.25">
      <c r="A67" s="2"/>
      <c r="B67" s="50"/>
      <c r="C67" s="51"/>
      <c r="D67" s="51"/>
      <c r="E67" s="51"/>
      <c r="F67" s="51"/>
      <c r="G67" s="17"/>
      <c r="H67" s="72"/>
      <c r="I67" s="73" t="s">
        <v>45</v>
      </c>
      <c r="J67" s="74"/>
      <c r="K67" s="67">
        <v>87683.8</v>
      </c>
      <c r="L67" s="20">
        <v>22285.5</v>
      </c>
      <c r="M67" s="67">
        <v>39869.5</v>
      </c>
      <c r="N67" s="20">
        <v>2975</v>
      </c>
      <c r="O67" s="20">
        <f>SUM(K67:N67)</f>
        <v>152813.8</v>
      </c>
      <c r="P67" s="67">
        <v>2449.8</v>
      </c>
      <c r="Q67" s="67">
        <v>3750</v>
      </c>
      <c r="R67" s="67"/>
      <c r="S67" s="20">
        <f>+P67+Q67</f>
        <v>6199.8</v>
      </c>
      <c r="T67" s="20">
        <f>+O67+S67</f>
        <v>159013.59999999998</v>
      </c>
      <c r="U67" s="20">
        <f>+O67/T67*100</f>
        <v>96.10108820880731</v>
      </c>
      <c r="V67" s="20">
        <f>+S67/T67*100</f>
        <v>3.898911791192704</v>
      </c>
      <c r="W67" s="1"/>
    </row>
    <row r="68" spans="1:23" ht="23.25">
      <c r="A68" s="2"/>
      <c r="B68" s="17"/>
      <c r="C68" s="17"/>
      <c r="D68" s="17"/>
      <c r="E68" s="17"/>
      <c r="F68" s="17"/>
      <c r="G68" s="17"/>
      <c r="H68" s="72"/>
      <c r="I68" s="73" t="s">
        <v>46</v>
      </c>
      <c r="J68" s="74"/>
      <c r="K68" s="67">
        <v>99972.4</v>
      </c>
      <c r="L68" s="20">
        <v>31342.7</v>
      </c>
      <c r="M68" s="67">
        <v>68291.3</v>
      </c>
      <c r="N68" s="20"/>
      <c r="O68" s="20">
        <f>SUM(K68:N68)</f>
        <v>199606.40000000002</v>
      </c>
      <c r="P68" s="67">
        <v>168.7</v>
      </c>
      <c r="Q68" s="67">
        <v>8618.1</v>
      </c>
      <c r="R68" s="67"/>
      <c r="S68" s="20">
        <f>+P68+Q68</f>
        <v>8786.800000000001</v>
      </c>
      <c r="T68" s="20">
        <f>+O68+S68</f>
        <v>208393.2</v>
      </c>
      <c r="U68" s="20">
        <f>+O68/T68*100</f>
        <v>95.78354763975024</v>
      </c>
      <c r="V68" s="20">
        <f>+S68/T68*100</f>
        <v>4.216452360249759</v>
      </c>
      <c r="W68" s="1"/>
    </row>
    <row r="69" spans="1:23" ht="23.25">
      <c r="A69" s="2"/>
      <c r="B69" s="17"/>
      <c r="C69" s="17"/>
      <c r="D69" s="17"/>
      <c r="E69" s="17"/>
      <c r="F69" s="17"/>
      <c r="G69" s="17"/>
      <c r="H69" s="72"/>
      <c r="I69" s="73" t="s">
        <v>47</v>
      </c>
      <c r="J69" s="74"/>
      <c r="K69" s="67">
        <f>+K68/K67*100</f>
        <v>114.01467545886467</v>
      </c>
      <c r="L69" s="67">
        <f>+L68/L67*100</f>
        <v>140.6416728365978</v>
      </c>
      <c r="M69" s="67">
        <f>+M68/M67*100</f>
        <v>171.28707407918333</v>
      </c>
      <c r="N69" s="20"/>
      <c r="O69" s="20">
        <f>+O68/O67*100</f>
        <v>130.62066384056942</v>
      </c>
      <c r="P69" s="20">
        <f>+P68/P67*100</f>
        <v>6.886276430729038</v>
      </c>
      <c r="Q69" s="20">
        <f>+Q68/Q67*100</f>
        <v>229.81600000000003</v>
      </c>
      <c r="R69" s="67"/>
      <c r="S69" s="20">
        <f>+S68/S67*100</f>
        <v>141.72715248878998</v>
      </c>
      <c r="T69" s="20">
        <f>+T68/T67*100</f>
        <v>131.05369603606235</v>
      </c>
      <c r="U69" s="20"/>
      <c r="V69" s="20"/>
      <c r="W69" s="1"/>
    </row>
    <row r="70" spans="1:23" ht="23.25">
      <c r="A70" s="2"/>
      <c r="B70" s="17"/>
      <c r="C70" s="17"/>
      <c r="D70" s="17"/>
      <c r="E70" s="17"/>
      <c r="F70" s="17"/>
      <c r="G70" s="17"/>
      <c r="H70" s="72"/>
      <c r="I70" s="73"/>
      <c r="J70" s="74"/>
      <c r="K70" s="67"/>
      <c r="L70" s="20"/>
      <c r="M70" s="67"/>
      <c r="N70" s="20"/>
      <c r="O70" s="20"/>
      <c r="P70" s="67"/>
      <c r="Q70" s="67"/>
      <c r="R70" s="67"/>
      <c r="S70" s="20"/>
      <c r="T70" s="20"/>
      <c r="U70" s="20"/>
      <c r="V70" s="20"/>
      <c r="W70" s="1"/>
    </row>
    <row r="71" spans="1:23" ht="23.25">
      <c r="A71" s="2"/>
      <c r="B71" s="17"/>
      <c r="C71" s="17"/>
      <c r="D71" s="17"/>
      <c r="E71" s="17"/>
      <c r="F71" s="17"/>
      <c r="G71" s="35" t="s">
        <v>63</v>
      </c>
      <c r="H71" s="72"/>
      <c r="I71" s="73" t="s">
        <v>65</v>
      </c>
      <c r="J71" s="74"/>
      <c r="K71" s="67"/>
      <c r="L71" s="20"/>
      <c r="M71" s="67"/>
      <c r="N71" s="20"/>
      <c r="O71" s="20"/>
      <c r="P71" s="67"/>
      <c r="Q71" s="67"/>
      <c r="R71" s="67"/>
      <c r="S71" s="20"/>
      <c r="T71" s="20"/>
      <c r="U71" s="20"/>
      <c r="V71" s="20"/>
      <c r="W71" s="1"/>
    </row>
    <row r="72" spans="1:23" ht="23.25">
      <c r="A72" s="2"/>
      <c r="B72" s="17"/>
      <c r="C72" s="17"/>
      <c r="D72" s="17"/>
      <c r="E72" s="17"/>
      <c r="F72" s="17"/>
      <c r="G72" s="17"/>
      <c r="H72" s="72"/>
      <c r="I72" s="73" t="s">
        <v>66</v>
      </c>
      <c r="J72" s="74"/>
      <c r="K72" s="67"/>
      <c r="L72" s="20"/>
      <c r="M72" s="67"/>
      <c r="N72" s="20"/>
      <c r="O72" s="20"/>
      <c r="P72" s="67"/>
      <c r="Q72" s="67"/>
      <c r="R72" s="67"/>
      <c r="S72" s="20"/>
      <c r="T72" s="20"/>
      <c r="U72" s="20"/>
      <c r="V72" s="20"/>
      <c r="W72" s="1"/>
    </row>
    <row r="73" spans="1:23" ht="23.25">
      <c r="A73" s="2"/>
      <c r="B73" s="17"/>
      <c r="C73" s="17"/>
      <c r="D73" s="17"/>
      <c r="E73" s="17"/>
      <c r="F73" s="17"/>
      <c r="G73" s="17"/>
      <c r="H73" s="72"/>
      <c r="I73" s="73" t="s">
        <v>45</v>
      </c>
      <c r="J73" s="74"/>
      <c r="K73" s="67"/>
      <c r="L73" s="20"/>
      <c r="M73" s="67">
        <v>2160</v>
      </c>
      <c r="N73" s="20"/>
      <c r="O73" s="20">
        <f>SUM(K73:N73)</f>
        <v>2160</v>
      </c>
      <c r="P73" s="67"/>
      <c r="Q73" s="67"/>
      <c r="R73" s="67"/>
      <c r="S73" s="20">
        <f>+P73+Q73</f>
        <v>0</v>
      </c>
      <c r="T73" s="20">
        <f>+O73+S73</f>
        <v>2160</v>
      </c>
      <c r="U73" s="20">
        <f>+O73/T73*100</f>
        <v>100</v>
      </c>
      <c r="V73" s="20">
        <f>+S73/T73*100</f>
        <v>0</v>
      </c>
      <c r="W73" s="1"/>
    </row>
    <row r="74" spans="1:23" ht="23.25">
      <c r="A74" s="2"/>
      <c r="B74" s="17"/>
      <c r="C74" s="17"/>
      <c r="D74" s="17"/>
      <c r="E74" s="17"/>
      <c r="F74" s="17"/>
      <c r="G74" s="17"/>
      <c r="H74" s="72"/>
      <c r="I74" s="73" t="s">
        <v>46</v>
      </c>
      <c r="J74" s="74"/>
      <c r="K74" s="67"/>
      <c r="L74" s="20"/>
      <c r="M74" s="67">
        <v>2160</v>
      </c>
      <c r="N74" s="20"/>
      <c r="O74" s="20">
        <f>SUM(K74:N74)</f>
        <v>2160</v>
      </c>
      <c r="P74" s="67"/>
      <c r="Q74" s="67"/>
      <c r="R74" s="67"/>
      <c r="S74" s="20">
        <f>+P74+Q74</f>
        <v>0</v>
      </c>
      <c r="T74" s="20">
        <f>+O74+S74</f>
        <v>2160</v>
      </c>
      <c r="U74" s="20">
        <f>+O74/T74*100</f>
        <v>100</v>
      </c>
      <c r="V74" s="20">
        <f>+S74/T74*100</f>
        <v>0</v>
      </c>
      <c r="W74" s="1"/>
    </row>
    <row r="75" spans="1:23" ht="23.25">
      <c r="A75" s="2"/>
      <c r="B75" s="17"/>
      <c r="C75" s="17"/>
      <c r="D75" s="17"/>
      <c r="E75" s="17"/>
      <c r="F75" s="17"/>
      <c r="G75" s="17"/>
      <c r="H75" s="72"/>
      <c r="I75" s="73" t="s">
        <v>47</v>
      </c>
      <c r="J75" s="74"/>
      <c r="K75" s="67"/>
      <c r="L75" s="67"/>
      <c r="M75" s="67">
        <f>+M74/M73*100</f>
        <v>100</v>
      </c>
      <c r="N75" s="20"/>
      <c r="O75" s="20">
        <f>+O74/O73*100</f>
        <v>100</v>
      </c>
      <c r="P75" s="20"/>
      <c r="Q75" s="20"/>
      <c r="R75" s="67"/>
      <c r="S75" s="20"/>
      <c r="T75" s="20">
        <f>+T74/T73*100</f>
        <v>100</v>
      </c>
      <c r="U75" s="20"/>
      <c r="V75" s="20"/>
      <c r="W75" s="1"/>
    </row>
    <row r="76" spans="1:23" ht="23.25">
      <c r="A76" s="2"/>
      <c r="B76" s="59"/>
      <c r="C76" s="35"/>
      <c r="D76" s="35"/>
      <c r="E76" s="35"/>
      <c r="F76" s="35"/>
      <c r="G76" s="35"/>
      <c r="H76" s="72"/>
      <c r="I76" s="73"/>
      <c r="J76" s="74"/>
      <c r="K76" s="19"/>
      <c r="L76" s="20"/>
      <c r="M76" s="21"/>
      <c r="N76" s="23"/>
      <c r="O76" s="23"/>
      <c r="P76" s="24"/>
      <c r="Q76" s="19"/>
      <c r="R76" s="65"/>
      <c r="S76" s="23"/>
      <c r="T76" s="23"/>
      <c r="U76" s="23"/>
      <c r="V76" s="20"/>
      <c r="W76" s="1"/>
    </row>
    <row r="77" spans="1:23" ht="23.25">
      <c r="A77" s="2"/>
      <c r="B77" s="50"/>
      <c r="C77" s="17"/>
      <c r="D77" s="17"/>
      <c r="E77" s="17"/>
      <c r="F77" s="17"/>
      <c r="G77" s="17"/>
      <c r="H77" s="72"/>
      <c r="I77" s="73"/>
      <c r="J77" s="74"/>
      <c r="K77" s="19"/>
      <c r="L77" s="20"/>
      <c r="M77" s="21"/>
      <c r="N77" s="23"/>
      <c r="O77" s="23"/>
      <c r="P77" s="24"/>
      <c r="Q77" s="19"/>
      <c r="R77" s="65"/>
      <c r="S77" s="23"/>
      <c r="T77" s="23"/>
      <c r="U77" s="23"/>
      <c r="V77" s="20"/>
      <c r="W77" s="1"/>
    </row>
    <row r="78" spans="1:23" ht="23.25">
      <c r="A78" s="2"/>
      <c r="B78" s="50"/>
      <c r="C78" s="17"/>
      <c r="D78" s="17"/>
      <c r="E78" s="17"/>
      <c r="F78" s="17"/>
      <c r="G78" s="17"/>
      <c r="H78" s="72"/>
      <c r="I78" s="73"/>
      <c r="J78" s="74"/>
      <c r="K78" s="19"/>
      <c r="L78" s="20"/>
      <c r="M78" s="21"/>
      <c r="N78" s="23"/>
      <c r="O78" s="23"/>
      <c r="P78" s="24"/>
      <c r="Q78" s="19"/>
      <c r="R78" s="65"/>
      <c r="S78" s="23"/>
      <c r="T78" s="23"/>
      <c r="U78" s="23"/>
      <c r="V78" s="20"/>
      <c r="W78" s="1"/>
    </row>
    <row r="79" spans="1:23" ht="23.25">
      <c r="A79" s="2"/>
      <c r="B79" s="50"/>
      <c r="C79" s="51"/>
      <c r="D79" s="51"/>
      <c r="E79" s="51"/>
      <c r="F79" s="51"/>
      <c r="G79" s="51"/>
      <c r="H79" s="73"/>
      <c r="I79" s="73"/>
      <c r="J79" s="74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"/>
    </row>
    <row r="80" spans="1:23" ht="23.25">
      <c r="A80" s="2"/>
      <c r="B80" s="50"/>
      <c r="C80" s="51"/>
      <c r="D80" s="51"/>
      <c r="E80" s="51"/>
      <c r="F80" s="51"/>
      <c r="G80" s="51"/>
      <c r="H80" s="73"/>
      <c r="I80" s="73"/>
      <c r="J80" s="74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"/>
    </row>
    <row r="81" spans="1:23" ht="23.25">
      <c r="A81" s="2"/>
      <c r="B81" s="59"/>
      <c r="C81" s="59"/>
      <c r="D81" s="59"/>
      <c r="E81" s="59"/>
      <c r="F81" s="59"/>
      <c r="G81" s="50"/>
      <c r="H81" s="72"/>
      <c r="I81" s="73"/>
      <c r="J81" s="74"/>
      <c r="K81" s="67"/>
      <c r="L81" s="20"/>
      <c r="M81" s="67"/>
      <c r="N81" s="20"/>
      <c r="O81" s="20"/>
      <c r="P81" s="67"/>
      <c r="Q81" s="67"/>
      <c r="R81" s="67"/>
      <c r="S81" s="20"/>
      <c r="T81" s="20"/>
      <c r="U81" s="20"/>
      <c r="V81" s="20"/>
      <c r="W81" s="1"/>
    </row>
    <row r="82" spans="1:23" ht="23.25">
      <c r="A82" s="2"/>
      <c r="B82" s="50"/>
      <c r="C82" s="50"/>
      <c r="D82" s="50"/>
      <c r="E82" s="50"/>
      <c r="F82" s="50"/>
      <c r="G82" s="50"/>
      <c r="H82" s="72"/>
      <c r="I82" s="73"/>
      <c r="J82" s="74"/>
      <c r="K82" s="67"/>
      <c r="L82" s="20"/>
      <c r="M82" s="67"/>
      <c r="N82" s="20"/>
      <c r="O82" s="20"/>
      <c r="P82" s="67"/>
      <c r="Q82" s="67"/>
      <c r="R82" s="67"/>
      <c r="S82" s="20"/>
      <c r="T82" s="20"/>
      <c r="U82" s="20"/>
      <c r="V82" s="20"/>
      <c r="W82" s="1"/>
    </row>
    <row r="83" spans="1:23" ht="23.25">
      <c r="A83" s="2"/>
      <c r="B83" s="50"/>
      <c r="C83" s="51"/>
      <c r="D83" s="51"/>
      <c r="E83" s="51"/>
      <c r="F83" s="51"/>
      <c r="G83" s="51"/>
      <c r="H83" s="73"/>
      <c r="I83" s="73"/>
      <c r="J83" s="74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"/>
    </row>
    <row r="84" spans="1:23" ht="23.25">
      <c r="A84" s="2"/>
      <c r="B84" s="50"/>
      <c r="C84" s="50"/>
      <c r="D84" s="50"/>
      <c r="E84" s="50"/>
      <c r="F84" s="50"/>
      <c r="G84" s="50"/>
      <c r="H84" s="72"/>
      <c r="I84" s="73"/>
      <c r="J84" s="74"/>
      <c r="K84" s="67"/>
      <c r="L84" s="20"/>
      <c r="M84" s="67"/>
      <c r="N84" s="20"/>
      <c r="O84" s="20"/>
      <c r="P84" s="67"/>
      <c r="Q84" s="67"/>
      <c r="R84" s="67"/>
      <c r="S84" s="20"/>
      <c r="T84" s="20"/>
      <c r="U84" s="20"/>
      <c r="V84" s="20"/>
      <c r="W84" s="1"/>
    </row>
    <row r="85" spans="1:23" ht="23.25">
      <c r="A85" s="2"/>
      <c r="B85" s="50"/>
      <c r="C85" s="50"/>
      <c r="D85" s="50"/>
      <c r="E85" s="50"/>
      <c r="F85" s="50"/>
      <c r="G85" s="50"/>
      <c r="H85" s="72"/>
      <c r="I85" s="73"/>
      <c r="J85" s="74"/>
      <c r="K85" s="67"/>
      <c r="L85" s="20"/>
      <c r="M85" s="67"/>
      <c r="N85" s="20"/>
      <c r="O85" s="20"/>
      <c r="P85" s="67"/>
      <c r="Q85" s="67"/>
      <c r="R85" s="67"/>
      <c r="S85" s="20"/>
      <c r="T85" s="20"/>
      <c r="U85" s="20"/>
      <c r="V85" s="20"/>
      <c r="W85" s="1"/>
    </row>
    <row r="86" spans="1:23" ht="23.25">
      <c r="A86" s="2"/>
      <c r="B86" s="50"/>
      <c r="C86" s="50"/>
      <c r="D86" s="50"/>
      <c r="E86" s="50"/>
      <c r="F86" s="50"/>
      <c r="G86" s="50"/>
      <c r="H86" s="72"/>
      <c r="I86" s="73"/>
      <c r="J86" s="74"/>
      <c r="K86" s="67"/>
      <c r="L86" s="20"/>
      <c r="M86" s="67"/>
      <c r="N86" s="20"/>
      <c r="O86" s="20"/>
      <c r="P86" s="67"/>
      <c r="Q86" s="67"/>
      <c r="R86" s="67"/>
      <c r="S86" s="20"/>
      <c r="T86" s="20"/>
      <c r="U86" s="20"/>
      <c r="V86" s="20"/>
      <c r="W86" s="1"/>
    </row>
    <row r="87" spans="1:23" ht="23.25">
      <c r="A87" s="2"/>
      <c r="B87" s="50"/>
      <c r="C87" s="50"/>
      <c r="D87" s="50"/>
      <c r="E87" s="50"/>
      <c r="F87" s="50"/>
      <c r="G87" s="50"/>
      <c r="H87" s="72"/>
      <c r="I87" s="73"/>
      <c r="J87" s="74"/>
      <c r="K87" s="67"/>
      <c r="L87" s="20"/>
      <c r="M87" s="67"/>
      <c r="N87" s="20"/>
      <c r="O87" s="20"/>
      <c r="P87" s="67"/>
      <c r="Q87" s="67"/>
      <c r="R87" s="67"/>
      <c r="S87" s="20"/>
      <c r="T87" s="20"/>
      <c r="U87" s="20"/>
      <c r="V87" s="20"/>
      <c r="W87" s="1"/>
    </row>
    <row r="88" spans="1:23" ht="23.25">
      <c r="A88" s="2"/>
      <c r="B88" s="50"/>
      <c r="C88" s="50"/>
      <c r="D88" s="50"/>
      <c r="E88" s="50"/>
      <c r="F88" s="50"/>
      <c r="G88" s="50"/>
      <c r="H88" s="72"/>
      <c r="I88" s="73"/>
      <c r="J88" s="74"/>
      <c r="K88" s="67"/>
      <c r="L88" s="20"/>
      <c r="M88" s="67"/>
      <c r="N88" s="20"/>
      <c r="O88" s="20"/>
      <c r="P88" s="67"/>
      <c r="Q88" s="67"/>
      <c r="R88" s="67"/>
      <c r="S88" s="20"/>
      <c r="T88" s="20"/>
      <c r="U88" s="20"/>
      <c r="V88" s="20"/>
      <c r="W88" s="1"/>
    </row>
    <row r="89" spans="1:23" ht="23.25">
      <c r="A89" s="2"/>
      <c r="B89" s="50"/>
      <c r="C89" s="50"/>
      <c r="D89" s="50"/>
      <c r="E89" s="50"/>
      <c r="F89" s="50"/>
      <c r="G89" s="50"/>
      <c r="H89" s="72"/>
      <c r="I89" s="73"/>
      <c r="J89" s="74"/>
      <c r="K89" s="67"/>
      <c r="L89" s="20"/>
      <c r="M89" s="67"/>
      <c r="N89" s="20"/>
      <c r="O89" s="20"/>
      <c r="P89" s="67"/>
      <c r="Q89" s="67"/>
      <c r="R89" s="67"/>
      <c r="S89" s="20"/>
      <c r="T89" s="20"/>
      <c r="U89" s="20"/>
      <c r="V89" s="20"/>
      <c r="W89" s="1"/>
    </row>
    <row r="90" spans="1:23" ht="23.25">
      <c r="A90" s="2"/>
      <c r="B90" s="60"/>
      <c r="C90" s="60"/>
      <c r="D90" s="60"/>
      <c r="E90" s="60"/>
      <c r="F90" s="60"/>
      <c r="G90" s="60"/>
      <c r="H90" s="78"/>
      <c r="I90" s="79"/>
      <c r="J90" s="80"/>
      <c r="K90" s="69"/>
      <c r="L90" s="70"/>
      <c r="M90" s="69"/>
      <c r="N90" s="70"/>
      <c r="O90" s="70"/>
      <c r="P90" s="69"/>
      <c r="Q90" s="69"/>
      <c r="R90" s="69"/>
      <c r="S90" s="70"/>
      <c r="T90" s="70"/>
      <c r="U90" s="70"/>
      <c r="V90" s="70"/>
      <c r="W90" s="1"/>
    </row>
    <row r="91" spans="1:23" ht="23.25">
      <c r="A91" s="1" t="s">
        <v>22</v>
      </c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 t="s">
        <v>22</v>
      </c>
    </row>
    <row r="65483" spans="1:23" ht="23.25">
      <c r="A65483" s="1"/>
      <c r="B65483" s="2"/>
      <c r="C65483" s="2"/>
      <c r="D65483" s="2"/>
      <c r="E65483" s="2"/>
      <c r="F65483" s="2"/>
      <c r="G65483" s="2"/>
      <c r="H65483" s="2"/>
      <c r="I65483" s="2"/>
      <c r="J65483" s="2"/>
      <c r="K65483" s="1"/>
      <c r="L65483" s="1"/>
      <c r="M65483" s="1"/>
      <c r="N65483" s="1"/>
      <c r="O65483" s="1"/>
      <c r="P65483" s="1"/>
      <c r="Q65483" s="1"/>
      <c r="R65483" s="1"/>
      <c r="S65483" s="1"/>
      <c r="T65483" s="1"/>
      <c r="U65483" s="1"/>
      <c r="V65483" s="1"/>
      <c r="W65483" s="1"/>
    </row>
    <row r="65484" spans="1:23" ht="23.25">
      <c r="A65484" s="1"/>
      <c r="B65484" s="55" t="s">
        <v>0</v>
      </c>
      <c r="C65484" s="55"/>
      <c r="D65484" s="55"/>
      <c r="E65484" s="55"/>
      <c r="F65484" s="55"/>
      <c r="G65484" s="2"/>
      <c r="H65484" s="2"/>
      <c r="I65484" s="2"/>
      <c r="J65484" s="2"/>
      <c r="K65484" s="1"/>
      <c r="L65484" s="1"/>
      <c r="M65484" s="1"/>
      <c r="N65484" s="1"/>
      <c r="O65484" s="1"/>
      <c r="P65484" s="1"/>
      <c r="Q65484" s="1"/>
      <c r="R65484" s="1"/>
      <c r="S65484" s="4"/>
      <c r="T65484" s="4"/>
      <c r="U65484" s="4"/>
      <c r="V65484" s="4" t="s">
        <v>21</v>
      </c>
      <c r="W65484" s="1"/>
    </row>
    <row r="65485" spans="1:23" ht="23.25">
      <c r="A65485" s="1"/>
      <c r="B65485" s="61" t="s">
        <v>34</v>
      </c>
      <c r="C65485" s="62"/>
      <c r="D65485" s="62"/>
      <c r="E65485" s="62"/>
      <c r="F65485" s="62"/>
      <c r="G65485" s="62"/>
      <c r="H65485" s="8"/>
      <c r="I65485" s="9"/>
      <c r="J65485" s="56"/>
      <c r="K65485" s="11" t="s">
        <v>1</v>
      </c>
      <c r="L65485" s="11"/>
      <c r="M65485" s="11"/>
      <c r="N65485" s="11"/>
      <c r="O65485" s="11"/>
      <c r="P65485" s="12" t="s">
        <v>2</v>
      </c>
      <c r="Q65485" s="11"/>
      <c r="R65485" s="11"/>
      <c r="S65485" s="11"/>
      <c r="T65485" s="12" t="s">
        <v>36</v>
      </c>
      <c r="U65485" s="11"/>
      <c r="V65485" s="13"/>
      <c r="W65485" s="1"/>
    </row>
    <row r="65486" spans="1:23" ht="23.25">
      <c r="A65486" s="1"/>
      <c r="B65486" s="14" t="s">
        <v>35</v>
      </c>
      <c r="C65486" s="15"/>
      <c r="D65486" s="15"/>
      <c r="E65486" s="15"/>
      <c r="F65486" s="15"/>
      <c r="G65486" s="16"/>
      <c r="H65486" s="17"/>
      <c r="I65486" s="2"/>
      <c r="J65486" s="51"/>
      <c r="K65486" s="19"/>
      <c r="L65486" s="20"/>
      <c r="M65486" s="21"/>
      <c r="N65486" s="22"/>
      <c r="O65486" s="23"/>
      <c r="P65486" s="24"/>
      <c r="Q65486" s="19"/>
      <c r="R65486" s="25"/>
      <c r="S65486" s="23"/>
      <c r="T65486" s="23"/>
      <c r="U65486" s="26" t="s">
        <v>3</v>
      </c>
      <c r="V65486" s="27"/>
      <c r="W65486" s="1"/>
    </row>
    <row r="65487" spans="1:23" ht="23.25">
      <c r="A65487" s="1"/>
      <c r="B65487" s="17"/>
      <c r="C65487" s="28"/>
      <c r="D65487" s="28"/>
      <c r="E65487" s="28"/>
      <c r="F65487" s="29"/>
      <c r="G65487" s="28"/>
      <c r="H65487" s="17"/>
      <c r="I65487" s="30" t="s">
        <v>4</v>
      </c>
      <c r="J65487" s="51"/>
      <c r="K65487" s="31" t="s">
        <v>5</v>
      </c>
      <c r="L65487" s="32" t="s">
        <v>6</v>
      </c>
      <c r="M65487" s="33" t="s">
        <v>5</v>
      </c>
      <c r="N65487" s="22" t="s">
        <v>7</v>
      </c>
      <c r="O65487" s="20"/>
      <c r="P65487" s="34" t="s">
        <v>8</v>
      </c>
      <c r="Q65487" s="31" t="s">
        <v>9</v>
      </c>
      <c r="R65487" s="25" t="s">
        <v>30</v>
      </c>
      <c r="S65487" s="23"/>
      <c r="T65487" s="23"/>
      <c r="U65487" s="23"/>
      <c r="V65487" s="32"/>
      <c r="W65487" s="1"/>
    </row>
    <row r="65488" spans="1:23" ht="23.25">
      <c r="A65488" s="1"/>
      <c r="B65488" s="35" t="s">
        <v>24</v>
      </c>
      <c r="C65488" s="35" t="s">
        <v>25</v>
      </c>
      <c r="D65488" s="35" t="s">
        <v>26</v>
      </c>
      <c r="E65488" s="35" t="s">
        <v>27</v>
      </c>
      <c r="F65488" s="35" t="s">
        <v>28</v>
      </c>
      <c r="G65488" s="35" t="s">
        <v>29</v>
      </c>
      <c r="H65488" s="17"/>
      <c r="I65488" s="30"/>
      <c r="J65488" s="51"/>
      <c r="K65488" s="31" t="s">
        <v>10</v>
      </c>
      <c r="L65488" s="32" t="s">
        <v>11</v>
      </c>
      <c r="M65488" s="33" t="s">
        <v>12</v>
      </c>
      <c r="N65488" s="22" t="s">
        <v>13</v>
      </c>
      <c r="O65488" s="32" t="s">
        <v>14</v>
      </c>
      <c r="P65488" s="34" t="s">
        <v>15</v>
      </c>
      <c r="Q65488" s="31" t="s">
        <v>16</v>
      </c>
      <c r="R65488" s="25" t="s">
        <v>31</v>
      </c>
      <c r="S65488" s="22" t="s">
        <v>14</v>
      </c>
      <c r="T65488" s="22" t="s">
        <v>17</v>
      </c>
      <c r="U65488" s="22" t="s">
        <v>18</v>
      </c>
      <c r="V65488" s="32" t="s">
        <v>19</v>
      </c>
      <c r="W65488" s="1"/>
    </row>
    <row r="65489" spans="1:23" ht="23.25">
      <c r="A65489" s="1"/>
      <c r="B65489" s="36"/>
      <c r="C65489" s="36"/>
      <c r="D65489" s="36"/>
      <c r="E65489" s="36"/>
      <c r="F65489" s="36"/>
      <c r="G65489" s="36"/>
      <c r="H65489" s="36"/>
      <c r="I65489" s="37"/>
      <c r="J65489" s="57"/>
      <c r="K65489" s="39"/>
      <c r="L65489" s="40"/>
      <c r="M65489" s="41"/>
      <c r="N65489" s="42"/>
      <c r="O65489" s="43"/>
      <c r="P65489" s="44" t="s">
        <v>20</v>
      </c>
      <c r="Q65489" s="39"/>
      <c r="R65489" s="45"/>
      <c r="S65489" s="43"/>
      <c r="T65489" s="43"/>
      <c r="U65489" s="43"/>
      <c r="V65489" s="46"/>
      <c r="W65489" s="1"/>
    </row>
    <row r="65490" spans="1:23" ht="23.25">
      <c r="A65490" s="2"/>
      <c r="B65490" s="50"/>
      <c r="C65490" s="50"/>
      <c r="D65490" s="50"/>
      <c r="E65490" s="50"/>
      <c r="F65490" s="50"/>
      <c r="G65490" s="50"/>
      <c r="H65490" s="47"/>
      <c r="I65490" s="48"/>
      <c r="J65490" s="49"/>
      <c r="K65490" s="67"/>
      <c r="L65490" s="20"/>
      <c r="M65490" s="67"/>
      <c r="N65490" s="20"/>
      <c r="O65490" s="20"/>
      <c r="P65490" s="67"/>
      <c r="Q65490" s="67"/>
      <c r="R65490" s="67"/>
      <c r="S65490" s="20"/>
      <c r="T65490" s="20"/>
      <c r="U65490" s="20"/>
      <c r="V65490" s="20"/>
      <c r="W65490" s="1"/>
    </row>
    <row r="65491" spans="1:23" ht="23.25">
      <c r="A65491" s="2"/>
      <c r="B65491" s="17"/>
      <c r="C65491" s="17"/>
      <c r="D65491" s="17"/>
      <c r="E65491" s="17"/>
      <c r="F65491" s="17"/>
      <c r="G65491" s="35"/>
      <c r="H65491" s="47"/>
      <c r="I65491" s="48"/>
      <c r="J65491" s="49"/>
      <c r="K65491" s="67"/>
      <c r="L65491" s="20"/>
      <c r="M65491" s="67"/>
      <c r="N65491" s="20"/>
      <c r="O65491" s="20"/>
      <c r="P65491" s="67"/>
      <c r="Q65491" s="67"/>
      <c r="R65491" s="67"/>
      <c r="S65491" s="20"/>
      <c r="T65491" s="20"/>
      <c r="U65491" s="20"/>
      <c r="V65491" s="20"/>
      <c r="W65491" s="1"/>
    </row>
    <row r="65492" spans="1:23" ht="23.25">
      <c r="A65492" s="2"/>
      <c r="B65492" s="17"/>
      <c r="C65492" s="17"/>
      <c r="D65492" s="17"/>
      <c r="E65492" s="17"/>
      <c r="F65492" s="17"/>
      <c r="G65492" s="17"/>
      <c r="H65492" s="47"/>
      <c r="I65492" s="48"/>
      <c r="J65492" s="49"/>
      <c r="K65492" s="67"/>
      <c r="L65492" s="20"/>
      <c r="M65492" s="67"/>
      <c r="N65492" s="20"/>
      <c r="O65492" s="20"/>
      <c r="P65492" s="67"/>
      <c r="Q65492" s="67"/>
      <c r="R65492" s="67"/>
      <c r="S65492" s="20"/>
      <c r="T65492" s="20"/>
      <c r="U65492" s="20"/>
      <c r="V65492" s="20"/>
      <c r="W65492" s="1"/>
    </row>
    <row r="65493" spans="1:23" ht="23.25">
      <c r="A65493" s="2"/>
      <c r="B65493" s="17"/>
      <c r="C65493" s="17"/>
      <c r="D65493" s="17"/>
      <c r="E65493" s="17"/>
      <c r="F65493" s="17"/>
      <c r="G65493" s="17"/>
      <c r="H65493" s="47"/>
      <c r="I65493" s="48"/>
      <c r="J65493" s="49"/>
      <c r="K65493" s="67"/>
      <c r="L65493" s="20"/>
      <c r="M65493" s="67"/>
      <c r="N65493" s="20"/>
      <c r="O65493" s="20"/>
      <c r="P65493" s="67"/>
      <c r="Q65493" s="67"/>
      <c r="R65493" s="67"/>
      <c r="S65493" s="20"/>
      <c r="T65493" s="20"/>
      <c r="U65493" s="20"/>
      <c r="V65493" s="20"/>
      <c r="W65493" s="1"/>
    </row>
    <row r="65494" spans="1:23" ht="23.25">
      <c r="A65494" s="2"/>
      <c r="B65494" s="17"/>
      <c r="C65494" s="17"/>
      <c r="D65494" s="17"/>
      <c r="E65494" s="17"/>
      <c r="F65494" s="17"/>
      <c r="G65494" s="17"/>
      <c r="H65494" s="47"/>
      <c r="I65494" s="48"/>
      <c r="J65494" s="49"/>
      <c r="K65494" s="67"/>
      <c r="L65494" s="20"/>
      <c r="M65494" s="67"/>
      <c r="N65494" s="20"/>
      <c r="O65494" s="20"/>
      <c r="P65494" s="67"/>
      <c r="Q65494" s="67"/>
      <c r="R65494" s="67"/>
      <c r="S65494" s="20"/>
      <c r="T65494" s="20"/>
      <c r="U65494" s="20"/>
      <c r="V65494" s="20"/>
      <c r="W65494" s="1"/>
    </row>
    <row r="65495" spans="1:23" ht="23.25">
      <c r="A65495" s="2"/>
      <c r="B65495" s="17"/>
      <c r="C65495" s="17"/>
      <c r="D65495" s="17"/>
      <c r="E65495" s="17"/>
      <c r="F65495" s="17"/>
      <c r="G65495" s="17"/>
      <c r="H65495" s="47"/>
      <c r="I65495" s="48"/>
      <c r="J65495" s="49"/>
      <c r="K65495" s="67"/>
      <c r="L65495" s="20"/>
      <c r="M65495" s="67"/>
      <c r="N65495" s="20"/>
      <c r="O65495" s="20"/>
      <c r="P65495" s="67"/>
      <c r="Q65495" s="67"/>
      <c r="R65495" s="67"/>
      <c r="S65495" s="20"/>
      <c r="T65495" s="20"/>
      <c r="U65495" s="20"/>
      <c r="V65495" s="20"/>
      <c r="W65495" s="1"/>
    </row>
    <row r="65496" spans="1:23" ht="23.25">
      <c r="A65496" s="2"/>
      <c r="B65496" s="17"/>
      <c r="C65496" s="17"/>
      <c r="D65496" s="17"/>
      <c r="E65496" s="17"/>
      <c r="F65496" s="17"/>
      <c r="G65496" s="17"/>
      <c r="H65496" s="47"/>
      <c r="I65496" s="48"/>
      <c r="J65496" s="49"/>
      <c r="K65496" s="67"/>
      <c r="L65496" s="20"/>
      <c r="M65496" s="67"/>
      <c r="N65496" s="20"/>
      <c r="O65496" s="20"/>
      <c r="P65496" s="67"/>
      <c r="Q65496" s="67"/>
      <c r="R65496" s="67"/>
      <c r="S65496" s="20"/>
      <c r="T65496" s="20"/>
      <c r="U65496" s="20"/>
      <c r="V65496" s="20"/>
      <c r="W65496" s="1"/>
    </row>
    <row r="65497" spans="1:23" ht="23.25">
      <c r="A65497" s="2"/>
      <c r="B65497" s="17"/>
      <c r="C65497" s="17"/>
      <c r="D65497" s="17"/>
      <c r="E65497" s="17"/>
      <c r="F65497" s="17"/>
      <c r="G65497" s="17"/>
      <c r="H65497" s="47"/>
      <c r="I65497" s="48"/>
      <c r="J65497" s="49"/>
      <c r="K65497" s="67"/>
      <c r="L65497" s="20"/>
      <c r="M65497" s="67"/>
      <c r="N65497" s="20"/>
      <c r="O65497" s="20"/>
      <c r="P65497" s="67"/>
      <c r="Q65497" s="67"/>
      <c r="R65497" s="67"/>
      <c r="S65497" s="20"/>
      <c r="T65497" s="20"/>
      <c r="U65497" s="20"/>
      <c r="V65497" s="20"/>
      <c r="W65497" s="1"/>
    </row>
    <row r="65498" spans="1:23" ht="23.25">
      <c r="A65498" s="2"/>
      <c r="B65498" s="17"/>
      <c r="C65498" s="17"/>
      <c r="D65498" s="17"/>
      <c r="E65498" s="17"/>
      <c r="F65498" s="17"/>
      <c r="G65498" s="17"/>
      <c r="H65498" s="47"/>
      <c r="I65498" s="48"/>
      <c r="J65498" s="49"/>
      <c r="K65498" s="67"/>
      <c r="L65498" s="20"/>
      <c r="M65498" s="67"/>
      <c r="N65498" s="20"/>
      <c r="O65498" s="20"/>
      <c r="P65498" s="67"/>
      <c r="Q65498" s="67"/>
      <c r="R65498" s="67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17"/>
      <c r="H65499" s="47"/>
      <c r="I65499" s="48"/>
      <c r="J65499" s="49"/>
      <c r="K65499" s="67"/>
      <c r="L65499" s="20"/>
      <c r="M65499" s="67"/>
      <c r="N65499" s="20"/>
      <c r="O65499" s="20"/>
      <c r="P65499" s="67"/>
      <c r="Q65499" s="67"/>
      <c r="R65499" s="67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47"/>
      <c r="I65500" s="48"/>
      <c r="J65500" s="49"/>
      <c r="K65500" s="67"/>
      <c r="L65500" s="20"/>
      <c r="M65500" s="67"/>
      <c r="N65500" s="20"/>
      <c r="O65500" s="20"/>
      <c r="P65500" s="67"/>
      <c r="Q65500" s="67"/>
      <c r="R65500" s="67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47"/>
      <c r="I65501" s="48"/>
      <c r="J65501" s="49"/>
      <c r="K65501" s="67"/>
      <c r="L65501" s="20"/>
      <c r="M65501" s="67"/>
      <c r="N65501" s="20"/>
      <c r="O65501" s="20"/>
      <c r="P65501" s="67"/>
      <c r="Q65501" s="67"/>
      <c r="R65501" s="67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47"/>
      <c r="I65502" s="48"/>
      <c r="J65502" s="49"/>
      <c r="K65502" s="67"/>
      <c r="L65502" s="20"/>
      <c r="M65502" s="67"/>
      <c r="N65502" s="20"/>
      <c r="O65502" s="20"/>
      <c r="P65502" s="67"/>
      <c r="Q65502" s="67"/>
      <c r="R65502" s="67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47"/>
      <c r="I65503" s="48"/>
      <c r="J65503" s="49"/>
      <c r="K65503" s="67"/>
      <c r="L65503" s="20"/>
      <c r="M65503" s="67"/>
      <c r="N65503" s="20"/>
      <c r="O65503" s="20"/>
      <c r="P65503" s="67"/>
      <c r="Q65503" s="67"/>
      <c r="R65503" s="67"/>
      <c r="S65503" s="20"/>
      <c r="T65503" s="20"/>
      <c r="U65503" s="20"/>
      <c r="V65503" s="20"/>
      <c r="W65503" s="1"/>
    </row>
    <row r="65504" spans="1:23" ht="23.25">
      <c r="A65504" s="2"/>
      <c r="B65504" s="50"/>
      <c r="C65504" s="51"/>
      <c r="D65504" s="51"/>
      <c r="E65504" s="51"/>
      <c r="F65504" s="51"/>
      <c r="G65504" s="51"/>
      <c r="H65504" s="48"/>
      <c r="I65504" s="48"/>
      <c r="J65504" s="49"/>
      <c r="K65504" s="18"/>
      <c r="L65504" s="18"/>
      <c r="M65504" s="18"/>
      <c r="N65504" s="18"/>
      <c r="O65504" s="18"/>
      <c r="P65504" s="18"/>
      <c r="Q65504" s="18"/>
      <c r="R65504" s="18"/>
      <c r="S65504" s="18"/>
      <c r="T65504" s="18"/>
      <c r="U65504" s="18"/>
      <c r="V65504" s="18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47"/>
      <c r="I65505" s="48"/>
      <c r="J65505" s="49"/>
      <c r="K65505" s="67"/>
      <c r="L65505" s="20"/>
      <c r="M65505" s="67"/>
      <c r="N65505" s="20"/>
      <c r="O65505" s="20"/>
      <c r="P65505" s="67"/>
      <c r="Q65505" s="67"/>
      <c r="R65505" s="67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47"/>
      <c r="I65506" s="48"/>
      <c r="J65506" s="49"/>
      <c r="K65506" s="67"/>
      <c r="L65506" s="20"/>
      <c r="M65506" s="67"/>
      <c r="N65506" s="20"/>
      <c r="O65506" s="20"/>
      <c r="P65506" s="67"/>
      <c r="Q65506" s="67"/>
      <c r="R65506" s="67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47"/>
      <c r="I65507" s="48"/>
      <c r="J65507" s="49"/>
      <c r="K65507" s="67"/>
      <c r="L65507" s="20"/>
      <c r="M65507" s="67"/>
      <c r="N65507" s="20"/>
      <c r="O65507" s="20"/>
      <c r="P65507" s="67"/>
      <c r="Q65507" s="67"/>
      <c r="R65507" s="67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47"/>
      <c r="I65508" s="48"/>
      <c r="J65508" s="49"/>
      <c r="K65508" s="18"/>
      <c r="L65508" s="18"/>
      <c r="M65508" s="18"/>
      <c r="N65508" s="18"/>
      <c r="O65508" s="18"/>
      <c r="P65508" s="18"/>
      <c r="Q65508" s="18"/>
      <c r="R65508" s="18"/>
      <c r="S65508" s="18"/>
      <c r="T65508" s="18"/>
      <c r="U65508" s="18"/>
      <c r="V65508" s="18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47"/>
      <c r="I65509" s="48"/>
      <c r="J65509" s="49"/>
      <c r="K65509" s="67"/>
      <c r="L65509" s="20"/>
      <c r="M65509" s="67"/>
      <c r="N65509" s="20"/>
      <c r="O65509" s="20"/>
      <c r="P65509" s="67"/>
      <c r="Q65509" s="67"/>
      <c r="R65509" s="67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47"/>
      <c r="I65510" s="48"/>
      <c r="J65510" s="49"/>
      <c r="K65510" s="67"/>
      <c r="L65510" s="20"/>
      <c r="M65510" s="67"/>
      <c r="N65510" s="20"/>
      <c r="O65510" s="20"/>
      <c r="P65510" s="67"/>
      <c r="Q65510" s="67"/>
      <c r="R65510" s="67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47"/>
      <c r="I65511" s="48"/>
      <c r="J65511" s="49"/>
      <c r="K65511" s="67"/>
      <c r="L65511" s="20"/>
      <c r="M65511" s="67"/>
      <c r="N65511" s="20"/>
      <c r="O65511" s="20"/>
      <c r="P65511" s="67"/>
      <c r="Q65511" s="67"/>
      <c r="R65511" s="67"/>
      <c r="S65511" s="20"/>
      <c r="T65511" s="20"/>
      <c r="U65511" s="20"/>
      <c r="V65511" s="20"/>
      <c r="W65511" s="1"/>
    </row>
    <row r="65512" spans="1:23" ht="23.25">
      <c r="A65512" s="2"/>
      <c r="B65512" s="17"/>
      <c r="C65512" s="17"/>
      <c r="D65512" s="17"/>
      <c r="E65512" s="17"/>
      <c r="F65512" s="17"/>
      <c r="G65512" s="17"/>
      <c r="H65512" s="47"/>
      <c r="I65512" s="58"/>
      <c r="J65512" s="49"/>
      <c r="K65512" s="67"/>
      <c r="L65512" s="20"/>
      <c r="M65512" s="67"/>
      <c r="N65512" s="20"/>
      <c r="O65512" s="20"/>
      <c r="P65512" s="67"/>
      <c r="Q65512" s="67"/>
      <c r="R65512" s="67"/>
      <c r="S65512" s="20"/>
      <c r="T65512" s="20"/>
      <c r="U65512" s="20"/>
      <c r="V65512" s="20"/>
      <c r="W65512" s="1"/>
    </row>
    <row r="65513" spans="1:23" ht="23.25">
      <c r="A65513" s="2"/>
      <c r="B65513" s="59"/>
      <c r="C65513" s="35"/>
      <c r="D65513" s="35"/>
      <c r="E65513" s="35"/>
      <c r="F65513" s="35"/>
      <c r="G65513" s="35"/>
      <c r="H65513" s="47"/>
      <c r="I65513" s="48"/>
      <c r="J65513" s="49"/>
      <c r="K65513" s="19"/>
      <c r="L65513" s="20"/>
      <c r="M65513" s="21"/>
      <c r="N65513" s="23"/>
      <c r="O65513" s="23"/>
      <c r="P65513" s="24"/>
      <c r="Q65513" s="19"/>
      <c r="R65513" s="65"/>
      <c r="S65513" s="23"/>
      <c r="T65513" s="23"/>
      <c r="U65513" s="23"/>
      <c r="V65513" s="20"/>
      <c r="W65513" s="1"/>
    </row>
    <row r="65514" spans="1:23" ht="23.25">
      <c r="A65514" s="2"/>
      <c r="B65514" s="50"/>
      <c r="C65514" s="17"/>
      <c r="D65514" s="17"/>
      <c r="E65514" s="17"/>
      <c r="F65514" s="17"/>
      <c r="G65514" s="17"/>
      <c r="H65514" s="47"/>
      <c r="I65514" s="48"/>
      <c r="J65514" s="49"/>
      <c r="K65514" s="19"/>
      <c r="L65514" s="20"/>
      <c r="M65514" s="21"/>
      <c r="N65514" s="23"/>
      <c r="O65514" s="23"/>
      <c r="P65514" s="24"/>
      <c r="Q65514" s="19"/>
      <c r="R65514" s="65"/>
      <c r="S65514" s="23"/>
      <c r="T65514" s="23"/>
      <c r="U65514" s="23"/>
      <c r="V65514" s="20"/>
      <c r="W65514" s="1"/>
    </row>
    <row r="65515" spans="1:23" ht="23.25">
      <c r="A65515" s="2"/>
      <c r="B65515" s="50"/>
      <c r="C65515" s="17"/>
      <c r="D65515" s="17"/>
      <c r="E65515" s="17"/>
      <c r="F65515" s="17"/>
      <c r="G65515" s="17"/>
      <c r="H65515" s="47"/>
      <c r="I65515" s="48"/>
      <c r="J65515" s="49"/>
      <c r="K65515" s="19"/>
      <c r="L65515" s="20"/>
      <c r="M65515" s="21"/>
      <c r="N65515" s="23"/>
      <c r="O65515" s="23"/>
      <c r="P65515" s="24"/>
      <c r="Q65515" s="19"/>
      <c r="R65515" s="65"/>
      <c r="S65515" s="23"/>
      <c r="T65515" s="23"/>
      <c r="U65515" s="23"/>
      <c r="V65515" s="20"/>
      <c r="W65515" s="1"/>
    </row>
    <row r="65516" spans="1:23" ht="23.25">
      <c r="A65516" s="2"/>
      <c r="B65516" s="50"/>
      <c r="C65516" s="51"/>
      <c r="D65516" s="51"/>
      <c r="E65516" s="51"/>
      <c r="F65516" s="51"/>
      <c r="G65516" s="51"/>
      <c r="H65516" s="48"/>
      <c r="I65516" s="48"/>
      <c r="J65516" s="49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50"/>
      <c r="C65517" s="51"/>
      <c r="D65517" s="51"/>
      <c r="E65517" s="51"/>
      <c r="F65517" s="51"/>
      <c r="G65517" s="51"/>
      <c r="H65517" s="48"/>
      <c r="I65517" s="48"/>
      <c r="J65517" s="49"/>
      <c r="K65517" s="18"/>
      <c r="L65517" s="18"/>
      <c r="M65517" s="18"/>
      <c r="N65517" s="18"/>
      <c r="O65517" s="18"/>
      <c r="P65517" s="18"/>
      <c r="Q65517" s="18"/>
      <c r="R65517" s="18"/>
      <c r="S65517" s="18"/>
      <c r="T65517" s="18"/>
      <c r="U65517" s="18"/>
      <c r="V65517" s="18"/>
      <c r="W65517" s="1"/>
    </row>
    <row r="65518" spans="1:23" ht="23.25">
      <c r="A65518" s="2"/>
      <c r="B65518" s="59"/>
      <c r="C65518" s="59"/>
      <c r="D65518" s="59"/>
      <c r="E65518" s="59"/>
      <c r="F65518" s="59"/>
      <c r="G65518" s="50"/>
      <c r="H65518" s="47"/>
      <c r="I65518" s="48"/>
      <c r="J65518" s="49"/>
      <c r="K65518" s="67"/>
      <c r="L65518" s="20"/>
      <c r="M65518" s="67"/>
      <c r="N65518" s="20"/>
      <c r="O65518" s="20"/>
      <c r="P65518" s="67"/>
      <c r="Q65518" s="67"/>
      <c r="R65518" s="67"/>
      <c r="S65518" s="20"/>
      <c r="T65518" s="20"/>
      <c r="U65518" s="20"/>
      <c r="V65518" s="20"/>
      <c r="W65518" s="1"/>
    </row>
    <row r="65519" spans="1:23" ht="23.25">
      <c r="A65519" s="2"/>
      <c r="B65519" s="50"/>
      <c r="C65519" s="50"/>
      <c r="D65519" s="50"/>
      <c r="E65519" s="50"/>
      <c r="F65519" s="50"/>
      <c r="G65519" s="50"/>
      <c r="H65519" s="47"/>
      <c r="I65519" s="48"/>
      <c r="J65519" s="49"/>
      <c r="K65519" s="67"/>
      <c r="L65519" s="20"/>
      <c r="M65519" s="67"/>
      <c r="N65519" s="20"/>
      <c r="O65519" s="20"/>
      <c r="P65519" s="67"/>
      <c r="Q65519" s="67"/>
      <c r="R65519" s="67"/>
      <c r="S65519" s="20"/>
      <c r="T65519" s="20"/>
      <c r="U65519" s="20"/>
      <c r="V65519" s="20"/>
      <c r="W65519" s="1"/>
    </row>
    <row r="65520" spans="1:23" ht="23.25">
      <c r="A65520" s="2"/>
      <c r="B65520" s="50"/>
      <c r="C65520" s="51"/>
      <c r="D65520" s="51"/>
      <c r="E65520" s="51"/>
      <c r="F65520" s="51"/>
      <c r="G65520" s="51"/>
      <c r="H65520" s="48"/>
      <c r="I65520" s="48"/>
      <c r="J65520" s="49"/>
      <c r="K65520" s="18"/>
      <c r="L65520" s="18"/>
      <c r="M65520" s="18"/>
      <c r="N65520" s="18"/>
      <c r="O65520" s="18"/>
      <c r="P65520" s="18"/>
      <c r="Q65520" s="18"/>
      <c r="R65520" s="18"/>
      <c r="S65520" s="18"/>
      <c r="T65520" s="18"/>
      <c r="U65520" s="18"/>
      <c r="V65520" s="18"/>
      <c r="W65520" s="1"/>
    </row>
    <row r="65521" spans="1:23" ht="23.25">
      <c r="A65521" s="2"/>
      <c r="B65521" s="50"/>
      <c r="C65521" s="50"/>
      <c r="D65521" s="50"/>
      <c r="E65521" s="50"/>
      <c r="F65521" s="50"/>
      <c r="G65521" s="50"/>
      <c r="H65521" s="47"/>
      <c r="I65521" s="48"/>
      <c r="J65521" s="49"/>
      <c r="K65521" s="67"/>
      <c r="L65521" s="20"/>
      <c r="M65521" s="67"/>
      <c r="N65521" s="20"/>
      <c r="O65521" s="20"/>
      <c r="P65521" s="67"/>
      <c r="Q65521" s="67"/>
      <c r="R65521" s="67"/>
      <c r="S65521" s="20"/>
      <c r="T65521" s="20"/>
      <c r="U65521" s="20"/>
      <c r="V65521" s="20"/>
      <c r="W65521" s="1"/>
    </row>
    <row r="65522" spans="1:23" ht="23.25">
      <c r="A65522" s="2"/>
      <c r="B65522" s="50"/>
      <c r="C65522" s="50"/>
      <c r="D65522" s="50"/>
      <c r="E65522" s="50"/>
      <c r="F65522" s="50"/>
      <c r="G65522" s="50"/>
      <c r="H65522" s="47"/>
      <c r="I65522" s="48"/>
      <c r="J65522" s="49"/>
      <c r="K65522" s="67"/>
      <c r="L65522" s="20"/>
      <c r="M65522" s="67"/>
      <c r="N65522" s="20"/>
      <c r="O65522" s="20"/>
      <c r="P65522" s="67"/>
      <c r="Q65522" s="67"/>
      <c r="R65522" s="67"/>
      <c r="S65522" s="20"/>
      <c r="T65522" s="20"/>
      <c r="U65522" s="20"/>
      <c r="V65522" s="20"/>
      <c r="W65522" s="1"/>
    </row>
    <row r="65523" spans="1:23" ht="23.25">
      <c r="A65523" s="2"/>
      <c r="B65523" s="50"/>
      <c r="C65523" s="50"/>
      <c r="D65523" s="50"/>
      <c r="E65523" s="50"/>
      <c r="F65523" s="50"/>
      <c r="G65523" s="50"/>
      <c r="H65523" s="47"/>
      <c r="I65523" s="48"/>
      <c r="J65523" s="49"/>
      <c r="K65523" s="67"/>
      <c r="L65523" s="20"/>
      <c r="M65523" s="67"/>
      <c r="N65523" s="20"/>
      <c r="O65523" s="20"/>
      <c r="P65523" s="67"/>
      <c r="Q65523" s="67"/>
      <c r="R65523" s="67"/>
      <c r="S65523" s="20"/>
      <c r="T65523" s="20"/>
      <c r="U65523" s="20"/>
      <c r="V65523" s="20"/>
      <c r="W65523" s="1"/>
    </row>
    <row r="65524" spans="1:23" ht="23.25">
      <c r="A65524" s="2"/>
      <c r="B65524" s="50"/>
      <c r="C65524" s="50"/>
      <c r="D65524" s="50"/>
      <c r="E65524" s="50"/>
      <c r="F65524" s="50"/>
      <c r="G65524" s="50"/>
      <c r="H65524" s="47"/>
      <c r="I65524" s="48"/>
      <c r="J65524" s="49"/>
      <c r="K65524" s="67"/>
      <c r="L65524" s="20"/>
      <c r="M65524" s="67"/>
      <c r="N65524" s="20"/>
      <c r="O65524" s="20"/>
      <c r="P65524" s="67"/>
      <c r="Q65524" s="67"/>
      <c r="R65524" s="67"/>
      <c r="S65524" s="20"/>
      <c r="T65524" s="20"/>
      <c r="U65524" s="20"/>
      <c r="V65524" s="20"/>
      <c r="W65524" s="1"/>
    </row>
    <row r="65525" spans="1:23" ht="23.25">
      <c r="A65525" s="2"/>
      <c r="B65525" s="50"/>
      <c r="C65525" s="50"/>
      <c r="D65525" s="50"/>
      <c r="E65525" s="50"/>
      <c r="F65525" s="50"/>
      <c r="G65525" s="50"/>
      <c r="H65525" s="47"/>
      <c r="I65525" s="48"/>
      <c r="J65525" s="49"/>
      <c r="K65525" s="67"/>
      <c r="L65525" s="20"/>
      <c r="M65525" s="67"/>
      <c r="N65525" s="20"/>
      <c r="O65525" s="20"/>
      <c r="P65525" s="67"/>
      <c r="Q65525" s="67"/>
      <c r="R65525" s="67"/>
      <c r="S65525" s="20"/>
      <c r="T65525" s="20"/>
      <c r="U65525" s="20"/>
      <c r="V65525" s="20"/>
      <c r="W65525" s="1"/>
    </row>
    <row r="65526" spans="1:23" ht="23.25">
      <c r="A65526" s="2"/>
      <c r="B65526" s="50"/>
      <c r="C65526" s="50"/>
      <c r="D65526" s="50"/>
      <c r="E65526" s="50"/>
      <c r="F65526" s="50"/>
      <c r="G65526" s="50"/>
      <c r="H65526" s="47"/>
      <c r="I65526" s="48"/>
      <c r="J65526" s="49"/>
      <c r="K65526" s="67"/>
      <c r="L65526" s="20"/>
      <c r="M65526" s="67"/>
      <c r="N65526" s="20"/>
      <c r="O65526" s="20"/>
      <c r="P65526" s="67"/>
      <c r="Q65526" s="67"/>
      <c r="R65526" s="67"/>
      <c r="S65526" s="20"/>
      <c r="T65526" s="20"/>
      <c r="U65526" s="20"/>
      <c r="V65526" s="20"/>
      <c r="W65526" s="1"/>
    </row>
    <row r="65527" spans="1:23" ht="23.25">
      <c r="A65527" s="2"/>
      <c r="B65527" s="60"/>
      <c r="C65527" s="60"/>
      <c r="D65527" s="60"/>
      <c r="E65527" s="60"/>
      <c r="F65527" s="60"/>
      <c r="G65527" s="60"/>
      <c r="H65527" s="52"/>
      <c r="I65527" s="53"/>
      <c r="J65527" s="54"/>
      <c r="K65527" s="69"/>
      <c r="L65527" s="70"/>
      <c r="M65527" s="69"/>
      <c r="N65527" s="70"/>
      <c r="O65527" s="70"/>
      <c r="P65527" s="69"/>
      <c r="Q65527" s="69"/>
      <c r="R65527" s="69"/>
      <c r="S65527" s="70"/>
      <c r="T65527" s="70"/>
      <c r="U65527" s="70"/>
      <c r="V65527" s="70"/>
      <c r="W65527" s="1"/>
    </row>
    <row r="65528" spans="1:23" ht="23.25">
      <c r="A65528" s="1" t="s">
        <v>22</v>
      </c>
      <c r="B65528" s="2"/>
      <c r="C65528" s="2"/>
      <c r="D65528" s="2"/>
      <c r="E65528" s="2"/>
      <c r="F65528" s="2"/>
      <c r="G65528" s="2"/>
      <c r="H65528" s="2"/>
      <c r="I65528" s="2"/>
      <c r="J65528" s="2"/>
      <c r="K65528" s="1"/>
      <c r="L65528" s="1"/>
      <c r="M65528" s="1"/>
      <c r="N65528" s="1"/>
      <c r="O65528" s="1"/>
      <c r="P65528" s="1"/>
      <c r="Q65528" s="1"/>
      <c r="R65528" s="1"/>
      <c r="S65528" s="1"/>
      <c r="T65528" s="1"/>
      <c r="U65528" s="1"/>
      <c r="V65528" s="1"/>
      <c r="W65528" s="1" t="s">
        <v>22</v>
      </c>
    </row>
  </sheetData>
  <printOptions horizontalCentered="1" verticalCentered="1"/>
  <pageMargins left="0.75" right="0.75" top="1" bottom="1" header="0" footer="0"/>
  <pageSetup orientation="landscape" scale="27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</cp:lastModifiedBy>
  <cp:lastPrinted>2000-03-30T18:28:50Z</cp:lastPrinted>
  <dcterms:created xsi:type="dcterms:W3CDTF">1998-09-17T22:24:54Z</dcterms:created>
  <dcterms:modified xsi:type="dcterms:W3CDTF">2000-06-07T00:19:46Z</dcterms:modified>
  <cp:category/>
  <cp:version/>
  <cp:contentType/>
  <cp:contentStatus/>
</cp:coreProperties>
</file>