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'Hoja1'!$A$1:$Z$1980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<sst xmlns="http://schemas.openxmlformats.org/spreadsheetml/2006/main" count="3799" uniqueCount="385">
  <si>
    <t>EJERCICIO PROGRAMATICO ECONOMICO DEL GASTO DEVENGADO DEL GOBIERNO FEDERAL</t>
  </si>
  <si>
    <t xml:space="preserve"> D E P E N D E N C I A  :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</si>
  <si>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</si>
  <si>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</si>
  <si>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</si>
  <si>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</si>
  <si>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</si>
  <si>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</si>
  <si>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</si>
  <si>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</si>
  <si>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</si>
  <si>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</si>
  <si>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</si>
  <si>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</si>
  <si>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</si>
  <si>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</si>
  <si>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</si>
  <si>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</si>
  <si>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</si>
  <si>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</si>
  <si>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</si>
  <si>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</si>
  <si>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</si>
  <si>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</si>
  <si>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</si>
  <si>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</si>
  <si>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</si>
  <si>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</si>
  <si>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</si>
  <si>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</si>
  <si>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</si>
  <si>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</si>
  <si>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</si>
  <si>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</si>
  <si>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</si>
  <si>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</si>
  <si>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</si>
  <si>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</si>
  <si>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</si>
  <si>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</si>
  <si>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</si>
  <si>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</si>
  <si>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</si>
  <si>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</si>
  <si>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</si>
  <si>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 xml:space="preserve">  SECRETARIA DE GOBERNACION</t>
  </si>
  <si>
    <t>PORCENTAJE DE EJERCICIO EJER/ORIG</t>
  </si>
  <si>
    <t>PORCENTAJE DE EJERCICIO EJER/MODIF</t>
  </si>
  <si>
    <t>02</t>
  </si>
  <si>
    <t>IMPARTICION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</si>
  <si>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</si>
  <si>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</si>
  <si>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</si>
  <si>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</si>
  <si>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</si>
  <si>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04</t>
  </si>
  <si>
    <t>Programa Nacional de  Procuración e  Imparti-</t>
  </si>
  <si>
    <t>ción de Justicia</t>
  </si>
  <si>
    <t>000</t>
  </si>
  <si>
    <t>Programa Normal de Operación</t>
  </si>
  <si>
    <t>106</t>
  </si>
  <si>
    <t>Coordinar las relaciones del Gobierno Federal</t>
  </si>
  <si>
    <t>con   los   diferentes   órdenes   y   niveles  de</t>
  </si>
  <si>
    <t>gobierno</t>
  </si>
  <si>
    <t>N000</t>
  </si>
  <si>
    <t>Actividad institucional no asociada a proyectos</t>
  </si>
  <si>
    <t>F00</t>
  </si>
  <si>
    <t>Tribunal Federal de Conciliacion y Arbitraje</t>
  </si>
  <si>
    <t>409</t>
  </si>
  <si>
    <t>Impartir justicia</t>
  </si>
  <si>
    <t>E00</t>
  </si>
  <si>
    <t>Consejo de Menores</t>
  </si>
  <si>
    <t>06</t>
  </si>
  <si>
    <t>GOBIERNO</t>
  </si>
  <si>
    <t>00</t>
  </si>
  <si>
    <t>Subfunción de Servicios Compartidos</t>
  </si>
  <si>
    <t>01</t>
  </si>
  <si>
    <t>Plan Nacional de Desarrollo</t>
  </si>
  <si>
    <t>102</t>
  </si>
  <si>
    <t>Proporcionar asesoría, así  como  apoyo  téc-</t>
  </si>
  <si>
    <t>nico y jurídico</t>
  </si>
  <si>
    <t>111</t>
  </si>
  <si>
    <t>Unidad de Estudios Legislativos</t>
  </si>
  <si>
    <t>Política Interior</t>
  </si>
  <si>
    <t>101</t>
  </si>
  <si>
    <t>Diseñar  políticas  públicas  y  las  estrategias</t>
  </si>
  <si>
    <t>para su implantación</t>
  </si>
  <si>
    <t>100</t>
  </si>
  <si>
    <t>Secretaría</t>
  </si>
  <si>
    <t>200</t>
  </si>
  <si>
    <t>Subsecretaría de Gobierno</t>
  </si>
  <si>
    <t>400</t>
  </si>
  <si>
    <t>Subsecretaría  de  Población y  Servicios  Mi-</t>
  </si>
  <si>
    <t>gratorios</t>
  </si>
  <si>
    <t>500</t>
  </si>
  <si>
    <t>Subsecretaría de Desarrollo Político</t>
  </si>
  <si>
    <t>510</t>
  </si>
  <si>
    <t>Dirección General de Desarrollo Político</t>
  </si>
  <si>
    <t>600</t>
  </si>
  <si>
    <t>Subsecretaría de Asuntos Religiosos</t>
  </si>
  <si>
    <t>700</t>
  </si>
  <si>
    <t>Subsecretaría de Comunicación Social</t>
  </si>
  <si>
    <t>104</t>
  </si>
  <si>
    <t>Comunicar  y  difundir  las  actividades y com-</t>
  </si>
  <si>
    <t>promisos del Gobierno Federal</t>
  </si>
  <si>
    <t>112</t>
  </si>
  <si>
    <t>Dirección General de Información y Difusión</t>
  </si>
  <si>
    <t>711</t>
  </si>
  <si>
    <t>Dirección  General  de  Comunicación  Social</t>
  </si>
  <si>
    <t>Gubernamental</t>
  </si>
  <si>
    <t>712</t>
  </si>
  <si>
    <t>Dirección General de Medios Impresos</t>
  </si>
  <si>
    <t>Coordinar  las  relaciones del Gobierno Fede-</t>
  </si>
  <si>
    <t xml:space="preserve">ral con  los  diferentes  órdenes y  niveles  de </t>
  </si>
  <si>
    <t>210</t>
  </si>
  <si>
    <t>Dirección General de Gobierno</t>
  </si>
  <si>
    <t>212</t>
  </si>
  <si>
    <t>Dirección General de Apoyo a Instituciones y</t>
  </si>
  <si>
    <t>Organizaciones Políticas, Sociales y Civiles</t>
  </si>
  <si>
    <t>610</t>
  </si>
  <si>
    <t>Dirección General de Asociaciones Religiosas</t>
  </si>
  <si>
    <t>I00</t>
  </si>
  <si>
    <t>Centro de Investigación y Seguridad Nacional</t>
  </si>
  <si>
    <t>301</t>
  </si>
  <si>
    <t>Regular y supervisar a agentes económicos</t>
  </si>
  <si>
    <t>710</t>
  </si>
  <si>
    <t>Dirección  General  de   Radio,   Televisión  y</t>
  </si>
  <si>
    <t>Cinematografía</t>
  </si>
  <si>
    <t>M00</t>
  </si>
  <si>
    <t>Secretaría Técnica de la Comisión Calificado-</t>
  </si>
  <si>
    <t>Q00</t>
  </si>
  <si>
    <t>Centro de Producción de Programas Informa-</t>
  </si>
  <si>
    <t>407</t>
  </si>
  <si>
    <t>Representar al Gobierno Federal en materia</t>
  </si>
  <si>
    <t>jurídica</t>
  </si>
  <si>
    <t>211</t>
  </si>
  <si>
    <t>Dirección General de Asuntos Jurídicos</t>
  </si>
  <si>
    <t>413</t>
  </si>
  <si>
    <t>Preservar y  conservar el  patrimonio y acervo</t>
  </si>
  <si>
    <t>histórico de la Nación</t>
  </si>
  <si>
    <t>B00</t>
  </si>
  <si>
    <t>Archivo General de la Nación</t>
  </si>
  <si>
    <t>C00</t>
  </si>
  <si>
    <t>Instituto Nacional de Estudios Históricos de la</t>
  </si>
  <si>
    <t>Revolución Mexicana</t>
  </si>
  <si>
    <t>441</t>
  </si>
  <si>
    <t>Distribuir y comercializar noticias</t>
  </si>
  <si>
    <t>EOA</t>
  </si>
  <si>
    <t>Notimex, S.A. de C.V.</t>
  </si>
  <si>
    <t>502</t>
  </si>
  <si>
    <t>Producir  y   transmitir  programas   y  material</t>
  </si>
  <si>
    <t>radiofónico</t>
  </si>
  <si>
    <t>EWY</t>
  </si>
  <si>
    <t>Instituto Mexicano de la Radio</t>
  </si>
  <si>
    <t>602</t>
  </si>
  <si>
    <t>Auditar la gestión pública</t>
  </si>
  <si>
    <t>110</t>
  </si>
  <si>
    <t>Unidad de Contraloría Interna</t>
  </si>
  <si>
    <t>701</t>
  </si>
  <si>
    <t>Administrar  recursos humanos,  materiales  y</t>
  </si>
  <si>
    <t>financieros</t>
  </si>
  <si>
    <t>800</t>
  </si>
  <si>
    <t>Oficialía Mayor</t>
  </si>
  <si>
    <t>810</t>
  </si>
  <si>
    <t>Dirección General de Personal</t>
  </si>
  <si>
    <t>811</t>
  </si>
  <si>
    <t>Dirección General de Programación,  Organi-</t>
  </si>
  <si>
    <t>zación y Presupuesto</t>
  </si>
  <si>
    <t>812</t>
  </si>
  <si>
    <t>Dirección  General de Recursos  Materiales y</t>
  </si>
  <si>
    <t>Servicios Generales</t>
  </si>
  <si>
    <t>813</t>
  </si>
  <si>
    <t>Coordinación General de  Teconologías  de la</t>
  </si>
  <si>
    <t>708</t>
  </si>
  <si>
    <t>Prever  el pago de los  incrementos por servi-</t>
  </si>
  <si>
    <t>cios personales</t>
  </si>
  <si>
    <t>05</t>
  </si>
  <si>
    <t>Programa para un Nuevo Federalismo</t>
  </si>
  <si>
    <t>Coordinar las  relaciones del  Gobierno Fede-</t>
  </si>
  <si>
    <t xml:space="preserve">ral con los  diferentes  órdenes  y  niveles  de </t>
  </si>
  <si>
    <t>511</t>
  </si>
  <si>
    <t>Dirección General de Enlace Político</t>
  </si>
  <si>
    <t>A00</t>
  </si>
  <si>
    <t>07</t>
  </si>
  <si>
    <t>Programa de Protección Civil</t>
  </si>
  <si>
    <t>113</t>
  </si>
  <si>
    <t>Coordinación General de Protección Civil</t>
  </si>
  <si>
    <t>114</t>
  </si>
  <si>
    <t>Dirección General de Protección Civil</t>
  </si>
  <si>
    <t>018</t>
  </si>
  <si>
    <t>Programa Nacional de Prevención y Atención</t>
  </si>
  <si>
    <t>de Desastres Naturales</t>
  </si>
  <si>
    <t>454</t>
  </si>
  <si>
    <t>Desarrollar  medidas  preventivas  contra  de-</t>
  </si>
  <si>
    <t>sastres naturales</t>
  </si>
  <si>
    <t>019</t>
  </si>
  <si>
    <t>Fomento de la Investigación Científica y Tec-</t>
  </si>
  <si>
    <t>nológica</t>
  </si>
  <si>
    <t>H00</t>
  </si>
  <si>
    <t>Centro Nacional de Prevención de Desastres</t>
  </si>
  <si>
    <t>09</t>
  </si>
  <si>
    <t>Programa Nacional de Población</t>
  </si>
  <si>
    <t>201</t>
  </si>
  <si>
    <t>Promover la aplicación de políticas públicas</t>
  </si>
  <si>
    <t>sectoriales</t>
  </si>
  <si>
    <t>G00</t>
  </si>
  <si>
    <t>Secretariado General del Consejo Nacional de</t>
  </si>
  <si>
    <t>Población</t>
  </si>
  <si>
    <t>302</t>
  </si>
  <si>
    <t>Regular y controlar los  movimientos  migrato-</t>
  </si>
  <si>
    <t>rios</t>
  </si>
  <si>
    <t>K00</t>
  </si>
  <si>
    <t>Instituto Nacional de Migración</t>
  </si>
  <si>
    <t>N00</t>
  </si>
  <si>
    <t>Coordinación General de la Comisión Mexica-</t>
  </si>
  <si>
    <t>na de Ayuda a Refugiados</t>
  </si>
  <si>
    <t>434</t>
  </si>
  <si>
    <t>Elaborar y establecer las bases de la informa-</t>
  </si>
  <si>
    <t>ción estadística nacional</t>
  </si>
  <si>
    <t>I001</t>
  </si>
  <si>
    <t>Integración de la Base de Datos del Registro</t>
  </si>
  <si>
    <t>Nacional de Población</t>
  </si>
  <si>
    <t>410</t>
  </si>
  <si>
    <t>Dirección  General  del  Registro  Nacional de</t>
  </si>
  <si>
    <t>Población e Identificación Personal</t>
  </si>
  <si>
    <t>I002</t>
  </si>
  <si>
    <t>Asignación de la Clave Unica del  Registro de</t>
  </si>
  <si>
    <t>017</t>
  </si>
  <si>
    <t>Programa del Registro Nacional de Población</t>
  </si>
  <si>
    <t>I003</t>
  </si>
  <si>
    <t>Consolidación   del    Registro    Nacional   de</t>
  </si>
  <si>
    <t>I010</t>
  </si>
  <si>
    <t>10</t>
  </si>
  <si>
    <t>Programa Nacional de la Mujer</t>
  </si>
  <si>
    <t>Promover la participación de grupos específi-</t>
  </si>
  <si>
    <t>cos de población</t>
  </si>
  <si>
    <t>P00</t>
  </si>
  <si>
    <t>Coordinación  General de la  Comisión Nacio-</t>
  </si>
  <si>
    <t>nal de la Mujer</t>
  </si>
  <si>
    <t>020</t>
  </si>
  <si>
    <t>Programa Nacional contra la Violencia Intra-</t>
  </si>
  <si>
    <t>familiar</t>
  </si>
  <si>
    <t>03</t>
  </si>
  <si>
    <t>Seguridad Pública</t>
  </si>
  <si>
    <t>Programa Nacional de Seguridad Pública</t>
  </si>
  <si>
    <t>300</t>
  </si>
  <si>
    <t>Subsecretaría de Seguridad Pública</t>
  </si>
  <si>
    <t>208</t>
  </si>
  <si>
    <t>Coordinar y promover el Sistema Nacional de</t>
  </si>
  <si>
    <t>I011</t>
  </si>
  <si>
    <t>Gasto Sustantivo del S.N.S.P.</t>
  </si>
  <si>
    <t>O00</t>
  </si>
  <si>
    <t>Secretariado Ejecutivo del  Sistema  Nacional</t>
  </si>
  <si>
    <t>de Seguridad Pública</t>
  </si>
  <si>
    <t>310</t>
  </si>
  <si>
    <t>Dirección General de Prevención y Readapta-</t>
  </si>
  <si>
    <t>K221</t>
  </si>
  <si>
    <t>Construcción de  cuarteles,  destacamentos y</t>
  </si>
  <si>
    <t>centros técnicos</t>
  </si>
  <si>
    <t>R00</t>
  </si>
  <si>
    <t>Policía Federal de Caminos</t>
  </si>
  <si>
    <t>115</t>
  </si>
  <si>
    <t>Policía Federal Preventiva</t>
  </si>
  <si>
    <t>311</t>
  </si>
  <si>
    <t>Dirección General de Normatividad y Supervi-</t>
  </si>
  <si>
    <t>sión en Seguridad</t>
  </si>
  <si>
    <t>Prever el  pago de los  incrementos por servi-</t>
  </si>
  <si>
    <t>08</t>
  </si>
  <si>
    <t>Programa  de   Prevención   y   Readaptación</t>
  </si>
  <si>
    <t>Social</t>
  </si>
  <si>
    <t>406</t>
  </si>
  <si>
    <t>Llevar  a  cabo la  prevención y  readaptación</t>
  </si>
  <si>
    <t>social</t>
  </si>
  <si>
    <t>ción Social</t>
  </si>
  <si>
    <t>312</t>
  </si>
  <si>
    <t>Dirección General de Prevención y Tratamien</t>
  </si>
  <si>
    <t>to de Menores</t>
  </si>
  <si>
    <t>D00</t>
  </si>
  <si>
    <t>Patronato para la Reincorporación Social por</t>
  </si>
  <si>
    <t>SEGURIDAD SOCIAL</t>
  </si>
  <si>
    <t>Pensiones y Jubilaciones</t>
  </si>
  <si>
    <t>423</t>
  </si>
  <si>
    <t>Proporcionar prestaciones económicas</t>
  </si>
  <si>
    <t>FKU</t>
  </si>
  <si>
    <t>Pensionados   de   Talleres   Gráficos   de   la</t>
  </si>
  <si>
    <t>Nación</t>
  </si>
  <si>
    <t>Seguros</t>
  </si>
  <si>
    <t>707</t>
  </si>
  <si>
    <t>Pagar las aportaciones del Gobierno Federal</t>
  </si>
  <si>
    <t>Integración de la  Base de Datos del  Registro</t>
  </si>
  <si>
    <t>Dirección  General del  Registro  Nacional  de</t>
  </si>
  <si>
    <t>Actividad institucional no asociada a proyecto</t>
  </si>
  <si>
    <t>Centro Nacional de Desarrollo Municipal</t>
  </si>
  <si>
    <t>el Empleo en el Distrito Federal</t>
  </si>
  <si>
    <t>Tribunal Federal de Conciliación y Arbitraje</t>
  </si>
  <si>
    <t>Secretaría  Técnica  de la  Comisión  Califica-</t>
  </si>
  <si>
    <t>dora de Publicaciones y Revistas Ilustradas</t>
  </si>
  <si>
    <t>Coordinación General de la Comisón Mexica-</t>
  </si>
  <si>
    <t>Secretariado  Ejecutivo del  Sistema Nacional</t>
  </si>
  <si>
    <t>tivos y Especiales</t>
  </si>
  <si>
    <t>Dirección  General de Apoyo a Instituciones y</t>
  </si>
  <si>
    <t>Dirección General de Prevención y Readap-</t>
  </si>
  <si>
    <t>tación Social</t>
  </si>
  <si>
    <t>Dirección General de Prevención y Tratamien-</t>
  </si>
  <si>
    <t>Subsecretaría  de  Población  y  de  Servicios</t>
  </si>
  <si>
    <t>Migratorios</t>
  </si>
  <si>
    <t>Dirección  General de  Programación, Organi-</t>
  </si>
  <si>
    <t>Dirección  General de  Recursos  Materiales y</t>
  </si>
  <si>
    <t>Coordinación General de  Tecnologías  de  la</t>
  </si>
  <si>
    <t>HOJA   2    DE  44    .</t>
  </si>
  <si>
    <t>HOJA   3    DE  44    .</t>
  </si>
  <si>
    <t>HOJA   4    DE  44    .</t>
  </si>
  <si>
    <t>HOJA   5    DE  44    .</t>
  </si>
  <si>
    <t>HOJA   6    DE  44    .</t>
  </si>
  <si>
    <t>HOJA   7    DE  44    .</t>
  </si>
  <si>
    <t>HOJA   8    DE  44    .</t>
  </si>
  <si>
    <t>HOJA   9    DE  44    .</t>
  </si>
  <si>
    <t>HOJA   10   DE  44    .</t>
  </si>
  <si>
    <t>HOJA   11   DE  44    .</t>
  </si>
  <si>
    <t>HOJA   12   DE  44    .</t>
  </si>
  <si>
    <t>HOJA   13   DE  44    .</t>
  </si>
  <si>
    <t>HOJA   14   DE  44    .</t>
  </si>
  <si>
    <t>HOJA   15   DE  44    .</t>
  </si>
  <si>
    <t>HOJA   16   DE  44    .</t>
  </si>
  <si>
    <t>HOJA   17   DE  44    .</t>
  </si>
  <si>
    <t>HOJA   18   DE  44    .</t>
  </si>
  <si>
    <t>HOJA   19  DE  44    .</t>
  </si>
  <si>
    <t>HOJA   20  DE  44    .</t>
  </si>
  <si>
    <t>HOJA   21  DE  44    .</t>
  </si>
  <si>
    <t>HOJA   22  DE  44    .</t>
  </si>
  <si>
    <t>HOJA   23  DE  44    .</t>
  </si>
  <si>
    <t>HOJA   24  DE  44    .</t>
  </si>
  <si>
    <t>HOJA   25  DE  44    .</t>
  </si>
  <si>
    <t>HOJA   26  DE  44    .</t>
  </si>
  <si>
    <t>HOJA   27  DE  44    .</t>
  </si>
  <si>
    <t>HOJA   28  DE  44    .</t>
  </si>
  <si>
    <t>HOJA   29  DE  44    .</t>
  </si>
  <si>
    <t>HOJA   30  DE  44    .</t>
  </si>
  <si>
    <t>HOJA   31  DE  44    .</t>
  </si>
  <si>
    <t>HOJA   32  DE  44    .</t>
  </si>
  <si>
    <t>HOJA   33   DE  44    .</t>
  </si>
  <si>
    <t>HOJA   34   DE  44    .</t>
  </si>
  <si>
    <t>HOJA   35   DE  44    .</t>
  </si>
  <si>
    <t>HOJA   36   DE  44    .</t>
  </si>
  <si>
    <t>HOJA   37   DE  44    .</t>
  </si>
  <si>
    <t>HOJA   38   DE  44    .</t>
  </si>
  <si>
    <t>HOJA   39   DE  44    .</t>
  </si>
  <si>
    <t>HOJA   40   DE  44    .</t>
  </si>
  <si>
    <t>HOJA   41   DE  44    .</t>
  </si>
  <si>
    <t>HOJA   42   DE  44    .</t>
  </si>
  <si>
    <t>HOJA   43   DE  44    .</t>
  </si>
  <si>
    <t>HOJA   44  DE  44    .</t>
  </si>
  <si>
    <t xml:space="preserve">Población   </t>
  </si>
  <si>
    <t xml:space="preserve">Población e Identificación Personal   </t>
  </si>
  <si>
    <r>
      <t>TOTAL ORIGINAL</t>
    </r>
    <r>
      <rPr>
        <sz val="19"/>
        <color indexed="8"/>
        <rFont val="Arial"/>
        <family val="2"/>
      </rPr>
      <t xml:space="preserve">  1/</t>
    </r>
  </si>
  <si>
    <r>
      <t>TOTAL MODIFICADO</t>
    </r>
    <r>
      <rPr>
        <sz val="19"/>
        <color indexed="8"/>
        <rFont val="Arial"/>
        <family val="2"/>
      </rPr>
      <t xml:space="preserve">  2/</t>
    </r>
  </si>
  <si>
    <r>
      <t>TOTAL EJERCIDO</t>
    </r>
    <r>
      <rPr>
        <sz val="19"/>
        <color indexed="8"/>
        <rFont val="Arial"/>
        <family val="2"/>
      </rPr>
      <t xml:space="preserve">  2/</t>
    </r>
  </si>
  <si>
    <t>Centro de Investigación y Seguridad Nacional 3/</t>
  </si>
  <si>
    <t>ra de Publicaciones y Revistas Ilustradas  3/</t>
  </si>
  <si>
    <t>tivos y Especiales   3/</t>
  </si>
  <si>
    <t>Notimex. S.A. de C.V.    3/</t>
  </si>
  <si>
    <t>Instituto Mexicano de la Radio     3/</t>
  </si>
  <si>
    <t>Información       4/</t>
  </si>
  <si>
    <t>Centro Nacional de Desarrollo Municipal   3/</t>
  </si>
  <si>
    <t xml:space="preserve">  Original       5/</t>
  </si>
  <si>
    <t>ción estadística nacional      5/</t>
  </si>
  <si>
    <t>Población        5/</t>
  </si>
  <si>
    <t>Población e Identificación Personal      5/</t>
  </si>
  <si>
    <t>Población         5/</t>
  </si>
  <si>
    <t>Población e Identificación Personal        5/</t>
  </si>
  <si>
    <t>Modernización Integral del Registro Civil    5/</t>
  </si>
  <si>
    <t>Población e Identificación Personal       5/</t>
  </si>
  <si>
    <t>ción Social           6/</t>
  </si>
  <si>
    <t>de Seguridad Pública      3/</t>
  </si>
  <si>
    <t>Policía Federal de Caminos      3/</t>
  </si>
  <si>
    <t>Oficialía Mayor        7/</t>
  </si>
  <si>
    <t>el Empleo en el D.F.          3/</t>
  </si>
  <si>
    <t>Información         4/</t>
  </si>
  <si>
    <t>3/  Se cambio el orden de la Unidad Responsable debido a que se siguio la secuencia de aparición de los indicadores estratégicos conforme al Análisis Programático y al Formato C3AP290F.</t>
  </si>
  <si>
    <t>4/  Se incorporo la Coordinación General de Tecnologías de la Información por autorización de la SHCP mediante oficios 311-A-0090 y 311-A-5772 de la Dir. Gral. de Progr. Y Ppto. de Serv.</t>
  </si>
  <si>
    <t>5/  El Programa y Proyecto se incorporaron mediante oficio de autorización No. 311.A.3102 de la SHCP con fecha 2 de junio del 2000.</t>
  </si>
  <si>
    <t>6/  Proyecto incorporado mediante oficio de autorización No. 311-A-04-0272 de fecha 22 de mayo del 2000, 311-A-04-342 y 348 del 8 y 9 de junio  del 2000.</t>
  </si>
  <si>
    <t>7/  Se incorporó la Unidad Responsable mediante oficios No. 311-A- 04-519, 311-A-4577 y 311-A-4684 de fechas 14, 24 y 28 de julio del 2000.</t>
  </si>
  <si>
    <t>1/  En la columna de Obra Pública se excluyen 24 130.0 miles de pesos, que se reportan en la columna de Ayudas, Subsidios y Tansferencias de Gasto de Capital.</t>
  </si>
  <si>
    <t>2/  En la columna de Obra Pública se excluyen 103 339.5 miles de pesos, que se reportan en la columna de Ayudas, Subsidios y Tansferencias de Gasto de Capital.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</si>
</sst>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172" fontId="6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1</v>
      </c>
      <c r="C5" s="8"/>
      <c r="D5" s="8"/>
      <c r="E5" s="8"/>
      <c r="F5" s="8"/>
      <c r="G5" s="8" t="s">
        <v>45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39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2</v>
      </c>
      <c r="M7" s="13"/>
      <c r="N7" s="13"/>
      <c r="O7" s="13"/>
      <c r="P7" s="13"/>
      <c r="Q7" s="13"/>
      <c r="R7" s="14" t="s">
        <v>3</v>
      </c>
      <c r="S7" s="13"/>
      <c r="T7" s="13"/>
      <c r="U7" s="13"/>
      <c r="V7" s="15"/>
      <c r="W7" s="13" t="s">
        <v>42</v>
      </c>
      <c r="X7" s="13"/>
      <c r="Y7" s="16"/>
      <c r="Z7" s="4"/>
    </row>
    <row r="8" spans="1:26" ht="23.25">
      <c r="A8" s="4"/>
      <c r="B8" s="17" t="s">
        <v>40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4</v>
      </c>
      <c r="P8" s="26"/>
      <c r="Q8" s="27"/>
      <c r="R8" s="28" t="s">
        <v>4</v>
      </c>
      <c r="S8" s="24"/>
      <c r="T8" s="22"/>
      <c r="U8" s="29"/>
      <c r="V8" s="27"/>
      <c r="W8" s="27"/>
      <c r="X8" s="30" t="s">
        <v>5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6</v>
      </c>
      <c r="K9" s="21"/>
      <c r="L9" s="34" t="s">
        <v>7</v>
      </c>
      <c r="M9" s="35" t="s">
        <v>8</v>
      </c>
      <c r="N9" s="36" t="s">
        <v>7</v>
      </c>
      <c r="O9" s="34" t="s">
        <v>9</v>
      </c>
      <c r="P9" s="26" t="s">
        <v>10</v>
      </c>
      <c r="Q9" s="23"/>
      <c r="R9" s="37" t="s">
        <v>9</v>
      </c>
      <c r="S9" s="35" t="s">
        <v>11</v>
      </c>
      <c r="T9" s="34" t="s">
        <v>12</v>
      </c>
      <c r="U9" s="29" t="s">
        <v>13</v>
      </c>
      <c r="V9" s="27"/>
      <c r="W9" s="27"/>
      <c r="X9" s="27"/>
      <c r="Y9" s="35"/>
      <c r="Z9" s="4"/>
    </row>
    <row r="10" spans="1:26" ht="23.25">
      <c r="A10" s="4"/>
      <c r="B10" s="38" t="s">
        <v>32</v>
      </c>
      <c r="C10" s="38" t="s">
        <v>33</v>
      </c>
      <c r="D10" s="38" t="s">
        <v>34</v>
      </c>
      <c r="E10" s="38" t="s">
        <v>35</v>
      </c>
      <c r="F10" s="38" t="s">
        <v>36</v>
      </c>
      <c r="G10" s="38" t="s">
        <v>37</v>
      </c>
      <c r="H10" s="38" t="s">
        <v>38</v>
      </c>
      <c r="I10" s="19"/>
      <c r="J10" s="39"/>
      <c r="K10" s="21"/>
      <c r="L10" s="34" t="s">
        <v>14</v>
      </c>
      <c r="M10" s="35" t="s">
        <v>15</v>
      </c>
      <c r="N10" s="36" t="s">
        <v>16</v>
      </c>
      <c r="O10" s="34" t="s">
        <v>17</v>
      </c>
      <c r="P10" s="26" t="s">
        <v>18</v>
      </c>
      <c r="Q10" s="35" t="s">
        <v>19</v>
      </c>
      <c r="R10" s="37" t="s">
        <v>17</v>
      </c>
      <c r="S10" s="35" t="s">
        <v>20</v>
      </c>
      <c r="T10" s="34" t="s">
        <v>21</v>
      </c>
      <c r="U10" s="29" t="s">
        <v>22</v>
      </c>
      <c r="V10" s="26" t="s">
        <v>19</v>
      </c>
      <c r="W10" s="26" t="s">
        <v>23</v>
      </c>
      <c r="X10" s="26" t="s">
        <v>24</v>
      </c>
      <c r="Y10" s="35" t="s">
        <v>25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26</v>
      </c>
      <c r="P11" s="47"/>
      <c r="Q11" s="48"/>
      <c r="R11" s="49" t="s">
        <v>26</v>
      </c>
      <c r="S11" s="44" t="s">
        <v>27</v>
      </c>
      <c r="T11" s="43"/>
      <c r="U11" s="50" t="s">
        <v>28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 t="s">
        <v>41</v>
      </c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s="79" customFormat="1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354</v>
      </c>
      <c r="K13" s="76"/>
      <c r="L13" s="77">
        <f aca="true" t="shared" si="0" ref="L13:P15">SUM(L20+L104+L1413)</f>
        <v>4331343.078</v>
      </c>
      <c r="M13" s="77">
        <f t="shared" si="0"/>
        <v>280672.69999999995</v>
      </c>
      <c r="N13" s="77">
        <f t="shared" si="0"/>
        <v>786746.2999999999</v>
      </c>
      <c r="O13" s="77">
        <f t="shared" si="0"/>
        <v>2302398.2</v>
      </c>
      <c r="P13" s="77">
        <f t="shared" si="0"/>
        <v>0</v>
      </c>
      <c r="Q13" s="77">
        <f>SUM(L13:P13)</f>
        <v>7701160.278</v>
      </c>
      <c r="R13" s="77">
        <f aca="true" t="shared" si="1" ref="R13:U15">SUM(R20+R104+R1413)</f>
        <v>1168500</v>
      </c>
      <c r="S13" s="77">
        <f t="shared" si="1"/>
        <v>333489.14</v>
      </c>
      <c r="T13" s="77">
        <f t="shared" si="1"/>
        <v>127190.5</v>
      </c>
      <c r="U13" s="77">
        <f t="shared" si="1"/>
        <v>0</v>
      </c>
      <c r="V13" s="77">
        <f>SUM(R13:U13)</f>
        <v>1629179.6400000001</v>
      </c>
      <c r="W13" s="77">
        <f>SUM(Q13+V13)</f>
        <v>9330339.918</v>
      </c>
      <c r="X13" s="77">
        <f>Q13/W13*100</f>
        <v>82.53890368070083</v>
      </c>
      <c r="Y13" s="77">
        <f>V13/W13*100</f>
        <v>17.46109631929918</v>
      </c>
      <c r="Z13" s="78"/>
    </row>
    <row r="14" spans="1:26" s="79" customFormat="1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355</v>
      </c>
      <c r="K14" s="76"/>
      <c r="L14" s="77">
        <f t="shared" si="0"/>
        <v>4118928.3</v>
      </c>
      <c r="M14" s="77">
        <f t="shared" si="0"/>
        <v>274261.3</v>
      </c>
      <c r="N14" s="77">
        <f t="shared" si="0"/>
        <v>906987.3</v>
      </c>
      <c r="O14" s="77">
        <f t="shared" si="0"/>
        <v>2162928.7879999997</v>
      </c>
      <c r="P14" s="77">
        <f t="shared" si="0"/>
        <v>0</v>
      </c>
      <c r="Q14" s="77">
        <f>SUM(L14:P14)</f>
        <v>7463105.687999999</v>
      </c>
      <c r="R14" s="77">
        <f t="shared" si="1"/>
        <v>1197559.449</v>
      </c>
      <c r="S14" s="77">
        <f t="shared" si="1"/>
        <v>476560.6589999999</v>
      </c>
      <c r="T14" s="77">
        <f t="shared" si="1"/>
        <v>23704.5</v>
      </c>
      <c r="U14" s="77">
        <f t="shared" si="1"/>
        <v>0</v>
      </c>
      <c r="V14" s="80">
        <f>SUM(R14:U14)</f>
        <v>1697824.608</v>
      </c>
      <c r="W14" s="80">
        <f>SUM(Q14+V14)</f>
        <v>9160930.296</v>
      </c>
      <c r="X14" s="80">
        <f>Q14/W14*100</f>
        <v>81.46667911291352</v>
      </c>
      <c r="Y14" s="80">
        <f>V14/W14*100</f>
        <v>18.533320887086465</v>
      </c>
      <c r="Z14" s="78"/>
    </row>
    <row r="15" spans="1:26" s="79" customFormat="1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356</v>
      </c>
      <c r="K15" s="76"/>
      <c r="L15" s="77">
        <f t="shared" si="0"/>
        <v>4098207.2</v>
      </c>
      <c r="M15" s="77">
        <f t="shared" si="0"/>
        <v>269525</v>
      </c>
      <c r="N15" s="77">
        <f t="shared" si="0"/>
        <v>863147.3</v>
      </c>
      <c r="O15" s="77">
        <f t="shared" si="0"/>
        <v>2160648.459</v>
      </c>
      <c r="P15" s="77">
        <f t="shared" si="0"/>
        <v>0</v>
      </c>
      <c r="Q15" s="77">
        <f>SUM(L15:P15)</f>
        <v>7391527.959</v>
      </c>
      <c r="R15" s="77">
        <f t="shared" si="1"/>
        <v>1197465.3</v>
      </c>
      <c r="S15" s="77">
        <f t="shared" si="1"/>
        <v>446771.30899999995</v>
      </c>
      <c r="T15" s="77">
        <f t="shared" si="1"/>
        <v>22621.2</v>
      </c>
      <c r="U15" s="77">
        <f t="shared" si="1"/>
        <v>0</v>
      </c>
      <c r="V15" s="80">
        <f>SUM(R15:U15)</f>
        <v>1666857.809</v>
      </c>
      <c r="W15" s="80">
        <f>SUM(Q15+V15)</f>
        <v>9058385.768</v>
      </c>
      <c r="X15" s="80">
        <f>Q15/W15*100</f>
        <v>81.59873236036816</v>
      </c>
      <c r="Y15" s="80">
        <f>V15/W15*100</f>
        <v>18.40126763963184</v>
      </c>
      <c r="Z15" s="78"/>
    </row>
    <row r="16" spans="1:26" s="79" customFormat="1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46</v>
      </c>
      <c r="K16" s="76"/>
      <c r="L16" s="77">
        <f>L15/L13*100</f>
        <v>94.61746913597871</v>
      </c>
      <c r="M16" s="77">
        <f aca="true" t="shared" si="2" ref="M16:W16">M15/M13*100</f>
        <v>96.0282207710262</v>
      </c>
      <c r="N16" s="77">
        <f t="shared" si="2"/>
        <v>109.71100849155569</v>
      </c>
      <c r="O16" s="77">
        <f t="shared" si="2"/>
        <v>93.84338725594901</v>
      </c>
      <c r="P16" s="77"/>
      <c r="Q16" s="77">
        <f t="shared" si="2"/>
        <v>95.97940689684734</v>
      </c>
      <c r="R16" s="77">
        <f t="shared" si="2"/>
        <v>102.47884467265726</v>
      </c>
      <c r="S16" s="77">
        <f t="shared" si="2"/>
        <v>133.96877301611678</v>
      </c>
      <c r="T16" s="77">
        <f t="shared" si="2"/>
        <v>17.78529056808488</v>
      </c>
      <c r="U16" s="77"/>
      <c r="V16" s="80">
        <f t="shared" si="2"/>
        <v>102.31270806944283</v>
      </c>
      <c r="W16" s="80">
        <f t="shared" si="2"/>
        <v>97.08527071478554</v>
      </c>
      <c r="X16" s="80"/>
      <c r="Y16" s="80"/>
      <c r="Z16" s="78"/>
    </row>
    <row r="17" spans="1:26" s="79" customFormat="1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47</v>
      </c>
      <c r="K17" s="76"/>
      <c r="L17" s="77">
        <f>L15/L14*100</f>
        <v>99.49692982031273</v>
      </c>
      <c r="M17" s="77">
        <f aca="true" t="shared" si="3" ref="M17:W17">M15/M14*100</f>
        <v>98.27307024359617</v>
      </c>
      <c r="N17" s="77">
        <f t="shared" si="3"/>
        <v>95.1664152298494</v>
      </c>
      <c r="O17" s="77">
        <f t="shared" si="3"/>
        <v>99.89457216471244</v>
      </c>
      <c r="P17" s="77"/>
      <c r="Q17" s="77">
        <f t="shared" si="3"/>
        <v>99.04091229586778</v>
      </c>
      <c r="R17" s="77">
        <f t="shared" si="3"/>
        <v>99.99213826085389</v>
      </c>
      <c r="S17" s="77">
        <f t="shared" si="3"/>
        <v>93.7490958522449</v>
      </c>
      <c r="T17" s="77">
        <f t="shared" si="3"/>
        <v>95.42998164905399</v>
      </c>
      <c r="U17" s="77"/>
      <c r="V17" s="80">
        <f t="shared" si="3"/>
        <v>98.17608963528463</v>
      </c>
      <c r="W17" s="80">
        <f t="shared" si="3"/>
        <v>98.88063193707765</v>
      </c>
      <c r="X17" s="80"/>
      <c r="Y17" s="80"/>
      <c r="Z17" s="78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51" t="s">
        <v>48</v>
      </c>
      <c r="C19" s="51"/>
      <c r="D19" s="51"/>
      <c r="E19" s="51"/>
      <c r="F19" s="51"/>
      <c r="G19" s="51"/>
      <c r="H19" s="51"/>
      <c r="I19" s="61"/>
      <c r="J19" s="54" t="s">
        <v>49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50</v>
      </c>
      <c r="K20" s="55"/>
      <c r="L20" s="70">
        <f aca="true" t="shared" si="4" ref="L20:O22">SUM(L28)</f>
        <v>94546.29999999999</v>
      </c>
      <c r="M20" s="70">
        <f t="shared" si="4"/>
        <v>2508.6</v>
      </c>
      <c r="N20" s="70">
        <f t="shared" si="4"/>
        <v>5290.3</v>
      </c>
      <c r="O20" s="70">
        <f t="shared" si="4"/>
        <v>0</v>
      </c>
      <c r="P20" s="70"/>
      <c r="Q20" s="70">
        <f>SUM(L20:P20)</f>
        <v>102345.2</v>
      </c>
      <c r="R20" s="70">
        <f aca="true" t="shared" si="5" ref="R20:T22">SUM(R28)</f>
        <v>0</v>
      </c>
      <c r="S20" s="70">
        <f t="shared" si="5"/>
        <v>0</v>
      </c>
      <c r="T20" s="70">
        <f t="shared" si="5"/>
        <v>0</v>
      </c>
      <c r="U20" s="70"/>
      <c r="V20" s="23">
        <f>SUM(R20:U20)</f>
        <v>0</v>
      </c>
      <c r="W20" s="23">
        <f>SUM(Q20+V20)</f>
        <v>102345.2</v>
      </c>
      <c r="X20" s="23">
        <f>Q20/W20*100</f>
        <v>100</v>
      </c>
      <c r="Y20" s="23">
        <f>V20/W20*100</f>
        <v>0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51</v>
      </c>
      <c r="K21" s="55"/>
      <c r="L21" s="70">
        <f t="shared" si="4"/>
        <v>102213.40000000001</v>
      </c>
      <c r="M21" s="70">
        <f t="shared" si="4"/>
        <v>4139.7</v>
      </c>
      <c r="N21" s="70">
        <f t="shared" si="4"/>
        <v>8969.8</v>
      </c>
      <c r="O21" s="70">
        <f t="shared" si="4"/>
        <v>0</v>
      </c>
      <c r="P21" s="70"/>
      <c r="Q21" s="70">
        <f>SUM(L21:P21)</f>
        <v>115322.90000000001</v>
      </c>
      <c r="R21" s="70">
        <f t="shared" si="5"/>
        <v>0</v>
      </c>
      <c r="S21" s="70">
        <f t="shared" si="5"/>
        <v>1448.8</v>
      </c>
      <c r="T21" s="70">
        <f t="shared" si="5"/>
        <v>0</v>
      </c>
      <c r="U21" s="70"/>
      <c r="V21" s="23">
        <f>SUM(R21:U21)</f>
        <v>1448.8</v>
      </c>
      <c r="W21" s="23">
        <f>SUM(Q21+V21)</f>
        <v>116771.70000000001</v>
      </c>
      <c r="X21" s="23">
        <f>Q21/W21*100</f>
        <v>98.75928842347932</v>
      </c>
      <c r="Y21" s="23">
        <f>V21/W21*100</f>
        <v>1.2407115765206806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52</v>
      </c>
      <c r="K22" s="53"/>
      <c r="L22" s="70">
        <f t="shared" si="4"/>
        <v>102166.59999999999</v>
      </c>
      <c r="M22" s="70">
        <f t="shared" si="4"/>
        <v>4094.8999999999996</v>
      </c>
      <c r="N22" s="70">
        <f t="shared" si="4"/>
        <v>8427.3</v>
      </c>
      <c r="O22" s="70">
        <f t="shared" si="4"/>
        <v>0</v>
      </c>
      <c r="P22" s="70"/>
      <c r="Q22" s="23">
        <f>SUM(L22:P22)</f>
        <v>114688.79999999999</v>
      </c>
      <c r="R22" s="70">
        <f t="shared" si="5"/>
        <v>0</v>
      </c>
      <c r="S22" s="70">
        <f t="shared" si="5"/>
        <v>1351.6</v>
      </c>
      <c r="T22" s="70">
        <f t="shared" si="5"/>
        <v>0</v>
      </c>
      <c r="U22" s="70"/>
      <c r="V22" s="23">
        <f>SUM(R22:U22)</f>
        <v>1351.6</v>
      </c>
      <c r="W22" s="23">
        <f>SUM(Q22+V22)</f>
        <v>116040.4</v>
      </c>
      <c r="X22" s="23">
        <f>Q22/W22*100</f>
        <v>98.83523324635213</v>
      </c>
      <c r="Y22" s="23">
        <f>V22/W22*100</f>
        <v>1.1647667536478674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53</v>
      </c>
      <c r="K23" s="53"/>
      <c r="L23" s="70">
        <f>L22/L20*100</f>
        <v>108.05986061855408</v>
      </c>
      <c r="M23" s="23">
        <f>M22/M20*100</f>
        <v>163.23447341146456</v>
      </c>
      <c r="N23" s="70">
        <f>N22/N20*100</f>
        <v>159.29720431733548</v>
      </c>
      <c r="O23" s="70"/>
      <c r="P23" s="23"/>
      <c r="Q23" s="23">
        <f>Q22/Q20*100</f>
        <v>112.06075126141724</v>
      </c>
      <c r="R23" s="23"/>
      <c r="S23" s="70"/>
      <c r="T23" s="70"/>
      <c r="U23" s="70"/>
      <c r="V23" s="23"/>
      <c r="W23" s="23">
        <f>W22/W20*100</f>
        <v>113.38137987907591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54</v>
      </c>
      <c r="K24" s="53"/>
      <c r="L24" s="70">
        <f>L22/L21*100</f>
        <v>99.95421343972511</v>
      </c>
      <c r="M24" s="23">
        <f aca="true" t="shared" si="6" ref="M24:W24">M22/M21*100</f>
        <v>98.91779597555377</v>
      </c>
      <c r="N24" s="70">
        <f t="shared" si="6"/>
        <v>93.95192757921023</v>
      </c>
      <c r="O24" s="70"/>
      <c r="P24" s="23"/>
      <c r="Q24" s="23">
        <f t="shared" si="6"/>
        <v>99.45015257160544</v>
      </c>
      <c r="R24" s="23"/>
      <c r="S24" s="70">
        <f t="shared" si="6"/>
        <v>93.29099944781888</v>
      </c>
      <c r="T24" s="70"/>
      <c r="U24" s="70"/>
      <c r="V24" s="23">
        <f t="shared" si="6"/>
        <v>93.29099944781888</v>
      </c>
      <c r="W24" s="23">
        <f t="shared" si="6"/>
        <v>99.373735245783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51" t="s">
        <v>55</v>
      </c>
      <c r="E26" s="51"/>
      <c r="F26" s="51"/>
      <c r="G26" s="51"/>
      <c r="H26" s="51"/>
      <c r="I26" s="61"/>
      <c r="J26" s="52" t="s">
        <v>56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57</v>
      </c>
      <c r="K27" s="53"/>
      <c r="L27" s="70"/>
      <c r="M27" s="23"/>
      <c r="N27" s="70"/>
      <c r="O27" s="70"/>
      <c r="P27" s="23"/>
      <c r="Q27" s="23"/>
      <c r="R27" s="23"/>
      <c r="S27" s="70"/>
      <c r="T27" s="70"/>
      <c r="U27" s="70"/>
      <c r="V27" s="23"/>
      <c r="W27" s="23"/>
      <c r="X27" s="23"/>
      <c r="Y27" s="23"/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50</v>
      </c>
      <c r="K28" s="53"/>
      <c r="L28" s="21">
        <f aca="true" t="shared" si="7" ref="L28:N30">SUM(L35)</f>
        <v>94546.29999999999</v>
      </c>
      <c r="M28" s="21">
        <f t="shared" si="7"/>
        <v>2508.6</v>
      </c>
      <c r="N28" s="21">
        <f t="shared" si="7"/>
        <v>5290.3</v>
      </c>
      <c r="O28" s="21"/>
      <c r="P28" s="21"/>
      <c r="Q28" s="21">
        <f>SUM(L28:P28)</f>
        <v>102345.2</v>
      </c>
      <c r="R28" s="21"/>
      <c r="S28" s="21">
        <f>SUM(S35)</f>
        <v>0</v>
      </c>
      <c r="T28" s="21"/>
      <c r="U28" s="21"/>
      <c r="V28" s="21">
        <f>SUM(R28:U28)</f>
        <v>0</v>
      </c>
      <c r="W28" s="21">
        <f>SUM(Q28+V28)</f>
        <v>102345.2</v>
      </c>
      <c r="X28" s="21">
        <f>Q28/W28*100</f>
        <v>100</v>
      </c>
      <c r="Y28" s="21">
        <f>V28/W28*100</f>
        <v>0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51</v>
      </c>
      <c r="K29" s="53"/>
      <c r="L29" s="70">
        <f t="shared" si="7"/>
        <v>102213.40000000001</v>
      </c>
      <c r="M29" s="23">
        <f t="shared" si="7"/>
        <v>4139.7</v>
      </c>
      <c r="N29" s="70">
        <f t="shared" si="7"/>
        <v>8969.8</v>
      </c>
      <c r="O29" s="70"/>
      <c r="P29" s="23"/>
      <c r="Q29" s="23">
        <f>SUM(L29:P29)</f>
        <v>115322.90000000001</v>
      </c>
      <c r="R29" s="23"/>
      <c r="S29" s="70">
        <f>SUM(S36)</f>
        <v>1448.8</v>
      </c>
      <c r="T29" s="70"/>
      <c r="U29" s="70"/>
      <c r="V29" s="23">
        <f>SUM(R29:U29)</f>
        <v>1448.8</v>
      </c>
      <c r="W29" s="23">
        <f>SUM(Q29+V29)</f>
        <v>116771.70000000001</v>
      </c>
      <c r="X29" s="23">
        <f>Q29/W29*100</f>
        <v>98.75928842347932</v>
      </c>
      <c r="Y29" s="23">
        <f>V29/W29*100</f>
        <v>1.2407115765206806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52</v>
      </c>
      <c r="K30" s="53"/>
      <c r="L30" s="70">
        <f t="shared" si="7"/>
        <v>102166.59999999999</v>
      </c>
      <c r="M30" s="23">
        <f t="shared" si="7"/>
        <v>4094.8999999999996</v>
      </c>
      <c r="N30" s="70">
        <f t="shared" si="7"/>
        <v>8427.3</v>
      </c>
      <c r="O30" s="70"/>
      <c r="P30" s="23"/>
      <c r="Q30" s="23">
        <f>SUM(L30:P30)</f>
        <v>114688.79999999999</v>
      </c>
      <c r="R30" s="23"/>
      <c r="S30" s="70">
        <f>SUM(S37)</f>
        <v>1351.6</v>
      </c>
      <c r="T30" s="70"/>
      <c r="U30" s="70"/>
      <c r="V30" s="23">
        <f>SUM(R30:U30)</f>
        <v>1351.6</v>
      </c>
      <c r="W30" s="23">
        <f>SUM(Q30+V30)</f>
        <v>116040.4</v>
      </c>
      <c r="X30" s="23">
        <f>Q30/W30*100</f>
        <v>98.83523324635213</v>
      </c>
      <c r="Y30" s="23">
        <f>V30/W30*100</f>
        <v>1.1647667536478674</v>
      </c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53</v>
      </c>
      <c r="K31" s="53"/>
      <c r="L31" s="70">
        <f>L30/L28*100</f>
        <v>108.05986061855408</v>
      </c>
      <c r="M31" s="23">
        <f>M30/M28*100</f>
        <v>163.23447341146456</v>
      </c>
      <c r="N31" s="70">
        <f>N30/N28*100</f>
        <v>159.29720431733548</v>
      </c>
      <c r="O31" s="70"/>
      <c r="P31" s="23"/>
      <c r="Q31" s="23">
        <f>Q30/Q28*100</f>
        <v>112.06075126141724</v>
      </c>
      <c r="R31" s="23"/>
      <c r="S31" s="70"/>
      <c r="T31" s="70"/>
      <c r="U31" s="70"/>
      <c r="V31" s="23"/>
      <c r="W31" s="23">
        <f>W30/W28*100</f>
        <v>113.38137987907591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 t="s">
        <v>54</v>
      </c>
      <c r="K32" s="53"/>
      <c r="L32" s="70">
        <f>L30/L29*100</f>
        <v>99.95421343972511</v>
      </c>
      <c r="M32" s="23">
        <f aca="true" t="shared" si="8" ref="M32:W32">M30/M29*100</f>
        <v>98.91779597555377</v>
      </c>
      <c r="N32" s="70">
        <f t="shared" si="8"/>
        <v>93.95192757921023</v>
      </c>
      <c r="O32" s="70"/>
      <c r="P32" s="23"/>
      <c r="Q32" s="23">
        <f t="shared" si="8"/>
        <v>99.45015257160544</v>
      </c>
      <c r="R32" s="23"/>
      <c r="S32" s="70">
        <f t="shared" si="8"/>
        <v>93.29099944781888</v>
      </c>
      <c r="T32" s="70"/>
      <c r="U32" s="70"/>
      <c r="V32" s="23">
        <f t="shared" si="8"/>
        <v>93.29099944781888</v>
      </c>
      <c r="W32" s="23">
        <f t="shared" si="8"/>
        <v>99.373735245783</v>
      </c>
      <c r="X32" s="23"/>
      <c r="Y32" s="23"/>
      <c r="Z32" s="4"/>
    </row>
    <row r="33" spans="1:26" ht="23.25">
      <c r="A33" s="4"/>
      <c r="B33" s="51"/>
      <c r="C33" s="51"/>
      <c r="D33" s="51"/>
      <c r="E33" s="51"/>
      <c r="F33" s="51"/>
      <c r="G33" s="51"/>
      <c r="H33" s="51"/>
      <c r="I33" s="61"/>
      <c r="J33" s="52"/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 t="s">
        <v>58</v>
      </c>
      <c r="F34" s="51"/>
      <c r="G34" s="51"/>
      <c r="H34" s="51"/>
      <c r="I34" s="61"/>
      <c r="J34" s="52" t="s">
        <v>59</v>
      </c>
      <c r="K34" s="53"/>
      <c r="L34" s="70"/>
      <c r="M34" s="23"/>
      <c r="N34" s="70"/>
      <c r="O34" s="70"/>
      <c r="P34" s="23"/>
      <c r="Q34" s="23"/>
      <c r="R34" s="23"/>
      <c r="S34" s="70"/>
      <c r="T34" s="70"/>
      <c r="U34" s="70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50</v>
      </c>
      <c r="K35" s="53"/>
      <c r="L35" s="70">
        <f>SUM(L44+L74)</f>
        <v>94546.29999999999</v>
      </c>
      <c r="M35" s="23">
        <f>SUM(M44+M74)</f>
        <v>2508.6</v>
      </c>
      <c r="N35" s="70">
        <f>SUM(N44+N74)</f>
        <v>5290.3</v>
      </c>
      <c r="O35" s="70">
        <f>SUM(O44+O74)</f>
        <v>0</v>
      </c>
      <c r="P35" s="23">
        <f>SUM(P44+P74)</f>
        <v>0</v>
      </c>
      <c r="Q35" s="23">
        <f>SUM(L35:P35)</f>
        <v>102345.2</v>
      </c>
      <c r="R35" s="23">
        <f>SUM(R44+R74)</f>
        <v>0</v>
      </c>
      <c r="S35" s="70">
        <f>SUM(S44+S74)</f>
        <v>0</v>
      </c>
      <c r="T35" s="70">
        <f>SUM(T44+T74)</f>
        <v>0</v>
      </c>
      <c r="U35" s="70">
        <f>SUM(U44+U74)</f>
        <v>0</v>
      </c>
      <c r="V35" s="23">
        <f>SUM(R35:U35)</f>
        <v>0</v>
      </c>
      <c r="W35" s="23">
        <f>SUM(Q35+V35)</f>
        <v>102345.2</v>
      </c>
      <c r="X35" s="23">
        <f>Q35/W35*100</f>
        <v>100</v>
      </c>
      <c r="Y35" s="23">
        <f>V35/W35*100</f>
        <v>0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51</v>
      </c>
      <c r="K36" s="53"/>
      <c r="L36" s="70">
        <f aca="true" t="shared" si="9" ref="L36:P37">SUM(L54+L75)</f>
        <v>102213.40000000001</v>
      </c>
      <c r="M36" s="23">
        <f t="shared" si="9"/>
        <v>4139.7</v>
      </c>
      <c r="N36" s="70">
        <f t="shared" si="9"/>
        <v>8969.8</v>
      </c>
      <c r="O36" s="70">
        <f t="shared" si="9"/>
        <v>0</v>
      </c>
      <c r="P36" s="23">
        <f t="shared" si="9"/>
        <v>0</v>
      </c>
      <c r="Q36" s="23">
        <f>SUM(L36:P36)</f>
        <v>115322.90000000001</v>
      </c>
      <c r="R36" s="23">
        <f aca="true" t="shared" si="10" ref="R36:U37">SUM(R54+R75)</f>
        <v>0</v>
      </c>
      <c r="S36" s="70">
        <f t="shared" si="10"/>
        <v>1448.8</v>
      </c>
      <c r="T36" s="70">
        <f t="shared" si="10"/>
        <v>0</v>
      </c>
      <c r="U36" s="70">
        <f t="shared" si="10"/>
        <v>0</v>
      </c>
      <c r="V36" s="23">
        <f>SUM(R36:U36)</f>
        <v>1448.8</v>
      </c>
      <c r="W36" s="23">
        <f>SUM(Q36+V36)</f>
        <v>116771.70000000001</v>
      </c>
      <c r="X36" s="23">
        <f>Q36/W36*100</f>
        <v>98.75928842347932</v>
      </c>
      <c r="Y36" s="23">
        <f>V36/W36*100</f>
        <v>1.2407115765206806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52</v>
      </c>
      <c r="K37" s="53"/>
      <c r="L37" s="21">
        <f t="shared" si="9"/>
        <v>102166.59999999999</v>
      </c>
      <c r="M37" s="21">
        <f t="shared" si="9"/>
        <v>4094.8999999999996</v>
      </c>
      <c r="N37" s="21">
        <f t="shared" si="9"/>
        <v>8427.3</v>
      </c>
      <c r="O37" s="21">
        <f t="shared" si="9"/>
        <v>0</v>
      </c>
      <c r="P37" s="21">
        <f t="shared" si="9"/>
        <v>0</v>
      </c>
      <c r="Q37" s="21">
        <f>SUM(L37:P37)</f>
        <v>114688.79999999999</v>
      </c>
      <c r="R37" s="21">
        <f t="shared" si="10"/>
        <v>0</v>
      </c>
      <c r="S37" s="21">
        <f t="shared" si="10"/>
        <v>1351.6</v>
      </c>
      <c r="T37" s="21">
        <f t="shared" si="10"/>
        <v>0</v>
      </c>
      <c r="U37" s="21">
        <f t="shared" si="10"/>
        <v>0</v>
      </c>
      <c r="V37" s="21">
        <f>SUM(R37:U37)</f>
        <v>1351.6</v>
      </c>
      <c r="W37" s="21">
        <f>SUM(Q37+V37)</f>
        <v>116040.4</v>
      </c>
      <c r="X37" s="21">
        <f>Q37/W37*100</f>
        <v>98.83523324635213</v>
      </c>
      <c r="Y37" s="21">
        <f>V37/W37*100</f>
        <v>1.1647667536478674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53</v>
      </c>
      <c r="K38" s="53"/>
      <c r="L38" s="70">
        <f>L37/L35*100</f>
        <v>108.05986061855408</v>
      </c>
      <c r="M38" s="23">
        <f>M37/M35*100</f>
        <v>163.23447341146456</v>
      </c>
      <c r="N38" s="70">
        <f>N37/N35*100</f>
        <v>159.29720431733548</v>
      </c>
      <c r="O38" s="70"/>
      <c r="P38" s="23"/>
      <c r="Q38" s="23">
        <f>Q37/Q35*100</f>
        <v>112.06075126141724</v>
      </c>
      <c r="R38" s="23"/>
      <c r="S38" s="70"/>
      <c r="T38" s="70"/>
      <c r="U38" s="70"/>
      <c r="V38" s="23"/>
      <c r="W38" s="23">
        <f>W37/W35*100</f>
        <v>113.38137987907591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 t="s">
        <v>54</v>
      </c>
      <c r="K39" s="53"/>
      <c r="L39" s="70">
        <f>L37/L36*100</f>
        <v>99.95421343972511</v>
      </c>
      <c r="M39" s="23">
        <f aca="true" t="shared" si="11" ref="M39:W39">M37/M36*100</f>
        <v>98.91779597555377</v>
      </c>
      <c r="N39" s="70">
        <f t="shared" si="11"/>
        <v>93.95192757921023</v>
      </c>
      <c r="O39" s="70"/>
      <c r="P39" s="23"/>
      <c r="Q39" s="23">
        <f t="shared" si="11"/>
        <v>99.45015257160544</v>
      </c>
      <c r="R39" s="23"/>
      <c r="S39" s="70">
        <f t="shared" si="11"/>
        <v>93.29099944781888</v>
      </c>
      <c r="T39" s="70"/>
      <c r="U39" s="70"/>
      <c r="V39" s="23">
        <f t="shared" si="11"/>
        <v>93.29099944781888</v>
      </c>
      <c r="W39" s="23">
        <f t="shared" si="11"/>
        <v>99.373735245783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61"/>
      <c r="J40" s="52"/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 t="s">
        <v>60</v>
      </c>
      <c r="G41" s="51"/>
      <c r="H41" s="51"/>
      <c r="I41" s="61"/>
      <c r="J41" s="52" t="s">
        <v>61</v>
      </c>
      <c r="K41" s="53"/>
      <c r="L41" s="70"/>
      <c r="M41" s="23"/>
      <c r="N41" s="70"/>
      <c r="O41" s="70"/>
      <c r="P41" s="23"/>
      <c r="Q41" s="23"/>
      <c r="R41" s="23"/>
      <c r="S41" s="70"/>
      <c r="T41" s="70"/>
      <c r="U41" s="70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62</v>
      </c>
      <c r="K42" s="53"/>
      <c r="L42" s="70"/>
      <c r="M42" s="23"/>
      <c r="N42" s="70"/>
      <c r="O42" s="70"/>
      <c r="P42" s="23"/>
      <c r="Q42" s="23"/>
      <c r="R42" s="23"/>
      <c r="S42" s="70"/>
      <c r="T42" s="70"/>
      <c r="U42" s="70"/>
      <c r="V42" s="23"/>
      <c r="W42" s="23"/>
      <c r="X42" s="23"/>
      <c r="Y42" s="23"/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63</v>
      </c>
      <c r="K43" s="53"/>
      <c r="L43" s="70"/>
      <c r="M43" s="23"/>
      <c r="N43" s="70"/>
      <c r="O43" s="70"/>
      <c r="P43" s="23"/>
      <c r="Q43" s="23"/>
      <c r="R43" s="23"/>
      <c r="S43" s="70"/>
      <c r="T43" s="70"/>
      <c r="U43" s="70"/>
      <c r="V43" s="23"/>
      <c r="W43" s="23"/>
      <c r="X43" s="23"/>
      <c r="Y43" s="23"/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50</v>
      </c>
      <c r="K44" s="53"/>
      <c r="L44" s="70">
        <f>SUM(L60)</f>
        <v>65945.4</v>
      </c>
      <c r="M44" s="23">
        <f>SUM(M60)</f>
        <v>1532.3</v>
      </c>
      <c r="N44" s="70">
        <f>SUM(N60)</f>
        <v>3521</v>
      </c>
      <c r="O44" s="70"/>
      <c r="P44" s="23"/>
      <c r="Q44" s="23">
        <f>SUM(L44:P44)</f>
        <v>70998.7</v>
      </c>
      <c r="R44" s="23"/>
      <c r="S44" s="70">
        <f>SUM(S60)</f>
        <v>0</v>
      </c>
      <c r="T44" s="70"/>
      <c r="U44" s="70"/>
      <c r="V44" s="23">
        <f>SUM(R44:U44)</f>
        <v>0</v>
      </c>
      <c r="W44" s="23">
        <f>SUM(Q44+V44)</f>
        <v>70998.7</v>
      </c>
      <c r="X44" s="23">
        <f>Q44/W44*100</f>
        <v>100</v>
      </c>
      <c r="Y44" s="23">
        <f>V44/W44*100</f>
        <v>0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309</v>
      </c>
      <c r="Z47" s="4"/>
    </row>
    <row r="48" spans="1:26" ht="23.25">
      <c r="A48" s="4"/>
      <c r="B48" s="64" t="s">
        <v>39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2</v>
      </c>
      <c r="M48" s="13"/>
      <c r="N48" s="13"/>
      <c r="O48" s="13"/>
      <c r="P48" s="13"/>
      <c r="Q48" s="13"/>
      <c r="R48" s="14" t="s">
        <v>3</v>
      </c>
      <c r="S48" s="13"/>
      <c r="T48" s="13"/>
      <c r="U48" s="13"/>
      <c r="V48" s="15"/>
      <c r="W48" s="13" t="s">
        <v>42</v>
      </c>
      <c r="X48" s="13"/>
      <c r="Y48" s="16"/>
      <c r="Z48" s="4"/>
    </row>
    <row r="49" spans="1:26" ht="23.25">
      <c r="A49" s="4"/>
      <c r="B49" s="17" t="s">
        <v>40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4</v>
      </c>
      <c r="P49" s="26"/>
      <c r="Q49" s="27"/>
      <c r="R49" s="28" t="s">
        <v>4</v>
      </c>
      <c r="S49" s="24"/>
      <c r="T49" s="22"/>
      <c r="U49" s="29"/>
      <c r="V49" s="27"/>
      <c r="W49" s="27"/>
      <c r="X49" s="30" t="s">
        <v>5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6</v>
      </c>
      <c r="K50" s="21"/>
      <c r="L50" s="34" t="s">
        <v>7</v>
      </c>
      <c r="M50" s="35" t="s">
        <v>8</v>
      </c>
      <c r="N50" s="36" t="s">
        <v>7</v>
      </c>
      <c r="O50" s="34" t="s">
        <v>9</v>
      </c>
      <c r="P50" s="26" t="s">
        <v>10</v>
      </c>
      <c r="Q50" s="23"/>
      <c r="R50" s="37" t="s">
        <v>9</v>
      </c>
      <c r="S50" s="35" t="s">
        <v>11</v>
      </c>
      <c r="T50" s="34" t="s">
        <v>12</v>
      </c>
      <c r="U50" s="29" t="s">
        <v>13</v>
      </c>
      <c r="V50" s="27"/>
      <c r="W50" s="27"/>
      <c r="X50" s="27"/>
      <c r="Y50" s="35"/>
      <c r="Z50" s="4"/>
    </row>
    <row r="51" spans="1:26" ht="23.25">
      <c r="A51" s="4"/>
      <c r="B51" s="38" t="s">
        <v>32</v>
      </c>
      <c r="C51" s="38" t="s">
        <v>33</v>
      </c>
      <c r="D51" s="38" t="s">
        <v>34</v>
      </c>
      <c r="E51" s="38" t="s">
        <v>35</v>
      </c>
      <c r="F51" s="38" t="s">
        <v>36</v>
      </c>
      <c r="G51" s="38" t="s">
        <v>37</v>
      </c>
      <c r="H51" s="38" t="s">
        <v>38</v>
      </c>
      <c r="I51" s="19"/>
      <c r="J51" s="39"/>
      <c r="K51" s="21"/>
      <c r="L51" s="34" t="s">
        <v>14</v>
      </c>
      <c r="M51" s="35" t="s">
        <v>15</v>
      </c>
      <c r="N51" s="36" t="s">
        <v>16</v>
      </c>
      <c r="O51" s="34" t="s">
        <v>17</v>
      </c>
      <c r="P51" s="26" t="s">
        <v>18</v>
      </c>
      <c r="Q51" s="35" t="s">
        <v>19</v>
      </c>
      <c r="R51" s="37" t="s">
        <v>17</v>
      </c>
      <c r="S51" s="35" t="s">
        <v>20</v>
      </c>
      <c r="T51" s="34" t="s">
        <v>21</v>
      </c>
      <c r="U51" s="29" t="s">
        <v>22</v>
      </c>
      <c r="V51" s="26" t="s">
        <v>19</v>
      </c>
      <c r="W51" s="26" t="s">
        <v>23</v>
      </c>
      <c r="X51" s="26" t="s">
        <v>24</v>
      </c>
      <c r="Y51" s="35" t="s">
        <v>25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26</v>
      </c>
      <c r="P52" s="47"/>
      <c r="Q52" s="48"/>
      <c r="R52" s="49" t="s">
        <v>26</v>
      </c>
      <c r="S52" s="44" t="s">
        <v>27</v>
      </c>
      <c r="T52" s="43"/>
      <c r="U52" s="50" t="s">
        <v>28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48</v>
      </c>
      <c r="C54" s="51"/>
      <c r="D54" s="51" t="s">
        <v>55</v>
      </c>
      <c r="E54" s="51" t="s">
        <v>58</v>
      </c>
      <c r="F54" s="51" t="s">
        <v>60</v>
      </c>
      <c r="G54" s="51"/>
      <c r="H54" s="51"/>
      <c r="I54" s="61"/>
      <c r="J54" s="54" t="s">
        <v>51</v>
      </c>
      <c r="K54" s="55"/>
      <c r="L54" s="70">
        <f aca="true" t="shared" si="12" ref="L54:N55">SUM(L61)</f>
        <v>71773.6</v>
      </c>
      <c r="M54" s="70">
        <f t="shared" si="12"/>
        <v>2800</v>
      </c>
      <c r="N54" s="70">
        <f t="shared" si="12"/>
        <v>4547.9</v>
      </c>
      <c r="O54" s="70"/>
      <c r="P54" s="70"/>
      <c r="Q54" s="70">
        <f>SUM(L54:P54)</f>
        <v>79121.5</v>
      </c>
      <c r="R54" s="70"/>
      <c r="S54" s="70">
        <f>SUM(S61)</f>
        <v>62</v>
      </c>
      <c r="T54" s="70"/>
      <c r="U54" s="74"/>
      <c r="V54" s="23">
        <f>SUM(R54:U54)</f>
        <v>62</v>
      </c>
      <c r="W54" s="23">
        <f>SUM(Q54+V54)</f>
        <v>79183.5</v>
      </c>
      <c r="X54" s="23">
        <f>Q54/W54*100</f>
        <v>99.92170085939621</v>
      </c>
      <c r="Y54" s="23">
        <f>V54/W54*100</f>
        <v>0.0782991406037874</v>
      </c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52</v>
      </c>
      <c r="K55" s="55"/>
      <c r="L55" s="70">
        <f t="shared" si="12"/>
        <v>71743.4</v>
      </c>
      <c r="M55" s="70">
        <f t="shared" si="12"/>
        <v>2799.7</v>
      </c>
      <c r="N55" s="70">
        <f t="shared" si="12"/>
        <v>4305.9</v>
      </c>
      <c r="O55" s="70"/>
      <c r="P55" s="70"/>
      <c r="Q55" s="70">
        <f>SUM(L55:P55)</f>
        <v>78848.99999999999</v>
      </c>
      <c r="R55" s="70"/>
      <c r="S55" s="70">
        <f>SUM(S62)</f>
        <v>62</v>
      </c>
      <c r="T55" s="70"/>
      <c r="U55" s="70"/>
      <c r="V55" s="23">
        <f>SUM(R55:U55)</f>
        <v>62</v>
      </c>
      <c r="W55" s="23">
        <f>SUM(Q55+V55)</f>
        <v>78910.99999999999</v>
      </c>
      <c r="X55" s="23">
        <f>Q55/W55*100</f>
        <v>99.92143047230424</v>
      </c>
      <c r="Y55" s="23">
        <f>V55/W55*100</f>
        <v>0.07856952769575852</v>
      </c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 t="s">
        <v>53</v>
      </c>
      <c r="K56" s="53"/>
      <c r="L56" s="70">
        <f>L55/L44*100</f>
        <v>108.79212196756711</v>
      </c>
      <c r="M56" s="70">
        <f>M55/M44*100</f>
        <v>182.7122626117601</v>
      </c>
      <c r="N56" s="70">
        <f>N55/N44*100</f>
        <v>122.29196251065038</v>
      </c>
      <c r="O56" s="70"/>
      <c r="P56" s="70"/>
      <c r="Q56" s="23">
        <f>Q55/Q44*100</f>
        <v>111.05696301481575</v>
      </c>
      <c r="R56" s="70"/>
      <c r="S56" s="70"/>
      <c r="T56" s="70"/>
      <c r="U56" s="70"/>
      <c r="V56" s="23"/>
      <c r="W56" s="23">
        <f>W55/W44*100</f>
        <v>111.14428855739611</v>
      </c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1"/>
      <c r="J57" s="52" t="s">
        <v>54</v>
      </c>
      <c r="K57" s="53"/>
      <c r="L57" s="70">
        <f>L55/L54*100</f>
        <v>99.95792324754504</v>
      </c>
      <c r="M57" s="23">
        <f aca="true" t="shared" si="13" ref="M57:W57">M55/M54*100</f>
        <v>99.9892857142857</v>
      </c>
      <c r="N57" s="70">
        <f t="shared" si="13"/>
        <v>94.67886277182875</v>
      </c>
      <c r="O57" s="70"/>
      <c r="P57" s="23"/>
      <c r="Q57" s="23">
        <f t="shared" si="13"/>
        <v>99.65559298041617</v>
      </c>
      <c r="R57" s="23"/>
      <c r="S57" s="70">
        <f t="shared" si="13"/>
        <v>100</v>
      </c>
      <c r="T57" s="70"/>
      <c r="U57" s="70"/>
      <c r="V57" s="23">
        <f t="shared" si="13"/>
        <v>100</v>
      </c>
      <c r="W57" s="23">
        <f t="shared" si="13"/>
        <v>99.65586264815269</v>
      </c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/>
      <c r="K58" s="53"/>
      <c r="L58" s="70"/>
      <c r="M58" s="23"/>
      <c r="N58" s="70"/>
      <c r="O58" s="70"/>
      <c r="P58" s="23"/>
      <c r="Q58" s="23"/>
      <c r="R58" s="23"/>
      <c r="S58" s="70"/>
      <c r="T58" s="70"/>
      <c r="U58" s="70"/>
      <c r="V58" s="23"/>
      <c r="W58" s="23"/>
      <c r="X58" s="23"/>
      <c r="Y58" s="23"/>
      <c r="Z58" s="4"/>
    </row>
    <row r="59" spans="1:26" ht="23.25">
      <c r="A59" s="4"/>
      <c r="B59" s="51"/>
      <c r="C59" s="51"/>
      <c r="D59" s="51"/>
      <c r="E59" s="51"/>
      <c r="F59" s="51"/>
      <c r="G59" s="51" t="s">
        <v>64</v>
      </c>
      <c r="H59" s="51"/>
      <c r="I59" s="61"/>
      <c r="J59" s="52" t="s">
        <v>65</v>
      </c>
      <c r="K59" s="53"/>
      <c r="L59" s="70"/>
      <c r="M59" s="23"/>
      <c r="N59" s="70"/>
      <c r="O59" s="70"/>
      <c r="P59" s="23"/>
      <c r="Q59" s="23"/>
      <c r="R59" s="23"/>
      <c r="S59" s="70"/>
      <c r="T59" s="70"/>
      <c r="U59" s="70"/>
      <c r="V59" s="23"/>
      <c r="W59" s="23"/>
      <c r="X59" s="23"/>
      <c r="Y59" s="23"/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50</v>
      </c>
      <c r="K60" s="53"/>
      <c r="L60" s="70">
        <f aca="true" t="shared" si="14" ref="L60:N62">SUM(L67)</f>
        <v>65945.4</v>
      </c>
      <c r="M60" s="23">
        <f t="shared" si="14"/>
        <v>1532.3</v>
      </c>
      <c r="N60" s="70">
        <f t="shared" si="14"/>
        <v>3521</v>
      </c>
      <c r="O60" s="70"/>
      <c r="P60" s="23"/>
      <c r="Q60" s="23">
        <f>SUM(L60:P60)</f>
        <v>70998.7</v>
      </c>
      <c r="R60" s="23"/>
      <c r="S60" s="70">
        <f>SUM(S67)</f>
        <v>0</v>
      </c>
      <c r="T60" s="70"/>
      <c r="U60" s="70"/>
      <c r="V60" s="23">
        <f>SUM(R60:U60)</f>
        <v>0</v>
      </c>
      <c r="W60" s="23">
        <f>SUM(Q60+V60)</f>
        <v>70998.7</v>
      </c>
      <c r="X60" s="23">
        <f>Q60/W60*100</f>
        <v>100</v>
      </c>
      <c r="Y60" s="23">
        <f>V60/W60*100</f>
        <v>0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51</v>
      </c>
      <c r="K61" s="53"/>
      <c r="L61" s="70">
        <f t="shared" si="14"/>
        <v>71773.6</v>
      </c>
      <c r="M61" s="23">
        <f t="shared" si="14"/>
        <v>2800</v>
      </c>
      <c r="N61" s="70">
        <f t="shared" si="14"/>
        <v>4547.9</v>
      </c>
      <c r="O61" s="70"/>
      <c r="P61" s="23"/>
      <c r="Q61" s="23">
        <f>SUM(L61:P61)</f>
        <v>79121.5</v>
      </c>
      <c r="R61" s="23"/>
      <c r="S61" s="70">
        <f>SUM(S68)</f>
        <v>62</v>
      </c>
      <c r="T61" s="70"/>
      <c r="U61" s="70"/>
      <c r="V61" s="23">
        <f>SUM(R61:U61)</f>
        <v>62</v>
      </c>
      <c r="W61" s="23">
        <f>SUM(Q61+V61)</f>
        <v>79183.5</v>
      </c>
      <c r="X61" s="23">
        <f>Q61/W61*100</f>
        <v>99.92170085939621</v>
      </c>
      <c r="Y61" s="23">
        <f>V61/W61*100</f>
        <v>0.0782991406037874</v>
      </c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52</v>
      </c>
      <c r="K62" s="53"/>
      <c r="L62" s="70">
        <f t="shared" si="14"/>
        <v>71743.4</v>
      </c>
      <c r="M62" s="23">
        <f t="shared" si="14"/>
        <v>2799.7</v>
      </c>
      <c r="N62" s="70">
        <f t="shared" si="14"/>
        <v>4305.9</v>
      </c>
      <c r="O62" s="70"/>
      <c r="P62" s="23"/>
      <c r="Q62" s="23">
        <f>SUM(L62:P62)</f>
        <v>78848.99999999999</v>
      </c>
      <c r="R62" s="23"/>
      <c r="S62" s="70">
        <f>SUM(S69)</f>
        <v>62</v>
      </c>
      <c r="T62" s="70"/>
      <c r="U62" s="70"/>
      <c r="V62" s="23">
        <f>SUM(R62:U62)</f>
        <v>62</v>
      </c>
      <c r="W62" s="23">
        <f>SUM(Q62+V62)</f>
        <v>78910.99999999999</v>
      </c>
      <c r="X62" s="23">
        <f>Q62/W62*100</f>
        <v>99.92143047230424</v>
      </c>
      <c r="Y62" s="23">
        <f>V62/W62*100</f>
        <v>0.07856952769575852</v>
      </c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 t="s">
        <v>53</v>
      </c>
      <c r="K63" s="53"/>
      <c r="L63" s="70">
        <f>L62/L60*100</f>
        <v>108.79212196756711</v>
      </c>
      <c r="M63" s="23">
        <f>M62/M60*100</f>
        <v>182.7122626117601</v>
      </c>
      <c r="N63" s="70">
        <f>N62/N60*100</f>
        <v>122.29196251065038</v>
      </c>
      <c r="O63" s="70"/>
      <c r="P63" s="23"/>
      <c r="Q63" s="23">
        <f>Q62/Q60*100</f>
        <v>111.05696301481575</v>
      </c>
      <c r="R63" s="23"/>
      <c r="S63" s="70"/>
      <c r="T63" s="70"/>
      <c r="U63" s="70"/>
      <c r="V63" s="23"/>
      <c r="W63" s="23">
        <f>W62/W60*100</f>
        <v>111.14428855739611</v>
      </c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1"/>
      <c r="J64" s="52" t="s">
        <v>54</v>
      </c>
      <c r="K64" s="53"/>
      <c r="L64" s="70">
        <f>L62/L61*100</f>
        <v>99.95792324754504</v>
      </c>
      <c r="M64" s="23">
        <f aca="true" t="shared" si="15" ref="M64:W64">M62/M61*100</f>
        <v>99.9892857142857</v>
      </c>
      <c r="N64" s="70">
        <f t="shared" si="15"/>
        <v>94.67886277182875</v>
      </c>
      <c r="O64" s="70"/>
      <c r="P64" s="23"/>
      <c r="Q64" s="23">
        <f t="shared" si="15"/>
        <v>99.65559298041617</v>
      </c>
      <c r="R64" s="23"/>
      <c r="S64" s="70">
        <f t="shared" si="15"/>
        <v>100</v>
      </c>
      <c r="T64" s="70"/>
      <c r="U64" s="70"/>
      <c r="V64" s="23">
        <f t="shared" si="15"/>
        <v>100</v>
      </c>
      <c r="W64" s="23">
        <f t="shared" si="15"/>
        <v>99.65586264815269</v>
      </c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/>
      <c r="K65" s="53"/>
      <c r="L65" s="70"/>
      <c r="M65" s="23"/>
      <c r="N65" s="70"/>
      <c r="O65" s="70"/>
      <c r="P65" s="23"/>
      <c r="Q65" s="23"/>
      <c r="R65" s="23"/>
      <c r="S65" s="70"/>
      <c r="T65" s="70"/>
      <c r="U65" s="70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 t="s">
        <v>66</v>
      </c>
      <c r="I66" s="61"/>
      <c r="J66" s="52" t="s">
        <v>67</v>
      </c>
      <c r="K66" s="53"/>
      <c r="L66" s="70"/>
      <c r="M66" s="23"/>
      <c r="N66" s="70"/>
      <c r="O66" s="70"/>
      <c r="P66" s="23"/>
      <c r="Q66" s="23"/>
      <c r="R66" s="23"/>
      <c r="S66" s="70"/>
      <c r="T66" s="70"/>
      <c r="U66" s="70"/>
      <c r="V66" s="23"/>
      <c r="W66" s="23"/>
      <c r="X66" s="23"/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50</v>
      </c>
      <c r="K67" s="53"/>
      <c r="L67" s="70">
        <v>65945.4</v>
      </c>
      <c r="M67" s="23">
        <v>1532.3</v>
      </c>
      <c r="N67" s="70">
        <v>3521</v>
      </c>
      <c r="O67" s="70"/>
      <c r="P67" s="23"/>
      <c r="Q67" s="23">
        <f>SUM(L67:P67)</f>
        <v>70998.7</v>
      </c>
      <c r="R67" s="23"/>
      <c r="S67" s="70"/>
      <c r="T67" s="70"/>
      <c r="U67" s="70"/>
      <c r="V67" s="23">
        <f>SUM(R67:U67)</f>
        <v>0</v>
      </c>
      <c r="W67" s="23">
        <f>SUM(Q67+V67)</f>
        <v>70998.7</v>
      </c>
      <c r="X67" s="23">
        <f>Q67/W67*100</f>
        <v>100</v>
      </c>
      <c r="Y67" s="23">
        <f>V67/W67*100</f>
        <v>0</v>
      </c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51</v>
      </c>
      <c r="K68" s="53"/>
      <c r="L68" s="21">
        <v>71773.6</v>
      </c>
      <c r="M68" s="21">
        <v>2800</v>
      </c>
      <c r="N68" s="21">
        <v>4547.9</v>
      </c>
      <c r="O68" s="21"/>
      <c r="P68" s="21"/>
      <c r="Q68" s="21">
        <f>SUM(L68:P68)</f>
        <v>79121.5</v>
      </c>
      <c r="R68" s="21"/>
      <c r="S68" s="21">
        <v>62</v>
      </c>
      <c r="T68" s="21"/>
      <c r="U68" s="21"/>
      <c r="V68" s="21">
        <f>SUM(R68:U68)</f>
        <v>62</v>
      </c>
      <c r="W68" s="21">
        <f>SUM(Q68+V68)</f>
        <v>79183.5</v>
      </c>
      <c r="X68" s="21">
        <f>Q68/W68*100</f>
        <v>99.92170085939621</v>
      </c>
      <c r="Y68" s="21">
        <f>V68/W68*100</f>
        <v>0.0782991406037874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52</v>
      </c>
      <c r="K69" s="53"/>
      <c r="L69" s="70">
        <v>71743.4</v>
      </c>
      <c r="M69" s="23">
        <v>2799.7</v>
      </c>
      <c r="N69" s="70">
        <v>4305.9</v>
      </c>
      <c r="O69" s="70"/>
      <c r="P69" s="23"/>
      <c r="Q69" s="23">
        <f>SUM(L69:P69)</f>
        <v>78848.99999999999</v>
      </c>
      <c r="R69" s="23"/>
      <c r="S69" s="70">
        <v>62</v>
      </c>
      <c r="T69" s="70"/>
      <c r="U69" s="70"/>
      <c r="V69" s="23">
        <f>SUM(R69:U69)</f>
        <v>62</v>
      </c>
      <c r="W69" s="23">
        <f>SUM(Q69+V69)</f>
        <v>78910.99999999999</v>
      </c>
      <c r="X69" s="23">
        <f>Q69/W69*100</f>
        <v>99.92143047230424</v>
      </c>
      <c r="Y69" s="23">
        <f>V69/W69*100</f>
        <v>0.07856952769575852</v>
      </c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53</v>
      </c>
      <c r="K70" s="53"/>
      <c r="L70" s="70">
        <f>L69/L67*100</f>
        <v>108.79212196756711</v>
      </c>
      <c r="M70" s="23">
        <f>M69/M67*100</f>
        <v>182.7122626117601</v>
      </c>
      <c r="N70" s="70">
        <f>N69/N67*100</f>
        <v>122.29196251065038</v>
      </c>
      <c r="O70" s="70"/>
      <c r="P70" s="23"/>
      <c r="Q70" s="23">
        <f>Q69/Q67*100</f>
        <v>111.05696301481575</v>
      </c>
      <c r="R70" s="23"/>
      <c r="S70" s="70"/>
      <c r="T70" s="70"/>
      <c r="U70" s="70"/>
      <c r="V70" s="23"/>
      <c r="W70" s="23">
        <f>W69/W67*100</f>
        <v>111.14428855739611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 t="s">
        <v>54</v>
      </c>
      <c r="K71" s="53"/>
      <c r="L71" s="70">
        <f>L69/L68*100</f>
        <v>99.95792324754504</v>
      </c>
      <c r="M71" s="23">
        <f aca="true" t="shared" si="16" ref="M71:W71">M69/M68*100</f>
        <v>99.9892857142857</v>
      </c>
      <c r="N71" s="70">
        <f t="shared" si="16"/>
        <v>94.67886277182875</v>
      </c>
      <c r="O71" s="70"/>
      <c r="P71" s="23"/>
      <c r="Q71" s="23">
        <f t="shared" si="16"/>
        <v>99.65559298041617</v>
      </c>
      <c r="R71" s="23"/>
      <c r="S71" s="70">
        <f t="shared" si="16"/>
        <v>100</v>
      </c>
      <c r="T71" s="70"/>
      <c r="U71" s="70"/>
      <c r="V71" s="23">
        <f t="shared" si="16"/>
        <v>100</v>
      </c>
      <c r="W71" s="23">
        <f t="shared" si="16"/>
        <v>99.65586264815269</v>
      </c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52"/>
      <c r="K72" s="53"/>
      <c r="L72" s="70"/>
      <c r="M72" s="23"/>
      <c r="N72" s="70"/>
      <c r="O72" s="70"/>
      <c r="P72" s="23"/>
      <c r="Q72" s="23"/>
      <c r="R72" s="23"/>
      <c r="S72" s="70"/>
      <c r="T72" s="70"/>
      <c r="U72" s="70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 t="s">
        <v>68</v>
      </c>
      <c r="G73" s="51"/>
      <c r="H73" s="51"/>
      <c r="I73" s="61"/>
      <c r="J73" s="52" t="s">
        <v>69</v>
      </c>
      <c r="K73" s="53"/>
      <c r="L73" s="70"/>
      <c r="M73" s="23"/>
      <c r="N73" s="70"/>
      <c r="O73" s="70"/>
      <c r="P73" s="23"/>
      <c r="Q73" s="23"/>
      <c r="R73" s="23"/>
      <c r="S73" s="70"/>
      <c r="T73" s="70"/>
      <c r="U73" s="70"/>
      <c r="V73" s="23"/>
      <c r="W73" s="23"/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50</v>
      </c>
      <c r="K74" s="53"/>
      <c r="L74" s="70">
        <f aca="true" t="shared" si="17" ref="L74:O76">SUM(L81)</f>
        <v>28600.9</v>
      </c>
      <c r="M74" s="23">
        <f t="shared" si="17"/>
        <v>976.3</v>
      </c>
      <c r="N74" s="70">
        <f t="shared" si="17"/>
        <v>1769.3</v>
      </c>
      <c r="O74" s="70">
        <f t="shared" si="17"/>
        <v>0</v>
      </c>
      <c r="P74" s="23"/>
      <c r="Q74" s="23">
        <f>SUM(L74:P74)</f>
        <v>31346.5</v>
      </c>
      <c r="R74" s="23"/>
      <c r="S74" s="70">
        <f>SUM(S81)</f>
        <v>0</v>
      </c>
      <c r="T74" s="70"/>
      <c r="U74" s="70"/>
      <c r="V74" s="23">
        <f>SUM(R74:U74)</f>
        <v>0</v>
      </c>
      <c r="W74" s="23">
        <f>SUM(Q74+V74)</f>
        <v>31346.5</v>
      </c>
      <c r="X74" s="23">
        <f>Q74/W74*100</f>
        <v>100</v>
      </c>
      <c r="Y74" s="23">
        <f>V74/W74*100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51</v>
      </c>
      <c r="K75" s="53"/>
      <c r="L75" s="70">
        <f t="shared" si="17"/>
        <v>30439.8</v>
      </c>
      <c r="M75" s="23">
        <f t="shared" si="17"/>
        <v>1339.7</v>
      </c>
      <c r="N75" s="70">
        <f t="shared" si="17"/>
        <v>4421.9</v>
      </c>
      <c r="O75" s="70">
        <f t="shared" si="17"/>
        <v>0</v>
      </c>
      <c r="P75" s="23"/>
      <c r="Q75" s="23">
        <f>SUM(L75:P75)</f>
        <v>36201.4</v>
      </c>
      <c r="R75" s="23"/>
      <c r="S75" s="70">
        <f>SUM(S82)</f>
        <v>1386.8</v>
      </c>
      <c r="T75" s="70"/>
      <c r="U75" s="70"/>
      <c r="V75" s="23">
        <f>SUM(R75:U75)</f>
        <v>1386.8</v>
      </c>
      <c r="W75" s="23">
        <f>SUM(Q75+V75)</f>
        <v>37588.200000000004</v>
      </c>
      <c r="X75" s="23">
        <f>Q75/W75*100</f>
        <v>96.31054426655173</v>
      </c>
      <c r="Y75" s="23">
        <f>V75/W75*100</f>
        <v>3.6894557334482623</v>
      </c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52</v>
      </c>
      <c r="K76" s="53"/>
      <c r="L76" s="70">
        <f t="shared" si="17"/>
        <v>30423.2</v>
      </c>
      <c r="M76" s="23">
        <f t="shared" si="17"/>
        <v>1295.2</v>
      </c>
      <c r="N76" s="70">
        <f t="shared" si="17"/>
        <v>4121.4</v>
      </c>
      <c r="O76" s="70">
        <f t="shared" si="17"/>
        <v>0</v>
      </c>
      <c r="P76" s="23"/>
      <c r="Q76" s="23">
        <f>SUM(L76:P76)</f>
        <v>35839.8</v>
      </c>
      <c r="R76" s="23"/>
      <c r="S76" s="70">
        <f>SUM(S83)</f>
        <v>1289.6</v>
      </c>
      <c r="T76" s="70"/>
      <c r="U76" s="70"/>
      <c r="V76" s="23">
        <f>SUM(R76:U76)</f>
        <v>1289.6</v>
      </c>
      <c r="W76" s="23">
        <f>SUM(Q76+V76)</f>
        <v>37129.4</v>
      </c>
      <c r="X76" s="23">
        <f>Q76/W76*100</f>
        <v>96.52674161176857</v>
      </c>
      <c r="Y76" s="23">
        <f>V76/W76*100</f>
        <v>3.4732583882314283</v>
      </c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 t="s">
        <v>53</v>
      </c>
      <c r="K77" s="53"/>
      <c r="L77" s="21">
        <f>L76/L74*100</f>
        <v>106.37147782062802</v>
      </c>
      <c r="M77" s="21">
        <f>M76/M74*100</f>
        <v>132.6641401208645</v>
      </c>
      <c r="N77" s="21">
        <f>N76/N74*100</f>
        <v>232.93958062510595</v>
      </c>
      <c r="O77" s="21"/>
      <c r="P77" s="21"/>
      <c r="Q77" s="21">
        <f>Q76/Q74*100</f>
        <v>114.33429569489417</v>
      </c>
      <c r="R77" s="21"/>
      <c r="S77" s="21"/>
      <c r="T77" s="21"/>
      <c r="U77" s="21"/>
      <c r="V77" s="21"/>
      <c r="W77" s="21">
        <f>W76/W74*100</f>
        <v>118.44831161373679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 t="s">
        <v>54</v>
      </c>
      <c r="K78" s="53"/>
      <c r="L78" s="70">
        <f>L76/L75*100</f>
        <v>99.94546613315462</v>
      </c>
      <c r="M78" s="23">
        <f aca="true" t="shared" si="18" ref="M78:W78">M76/M75*100</f>
        <v>96.67836082705084</v>
      </c>
      <c r="N78" s="70">
        <f t="shared" si="18"/>
        <v>93.20427870372464</v>
      </c>
      <c r="O78" s="70"/>
      <c r="P78" s="23"/>
      <c r="Q78" s="23">
        <f t="shared" si="18"/>
        <v>99.00114360218113</v>
      </c>
      <c r="R78" s="23"/>
      <c r="S78" s="70">
        <f t="shared" si="18"/>
        <v>92.9910585520623</v>
      </c>
      <c r="T78" s="70"/>
      <c r="U78" s="70"/>
      <c r="V78" s="23">
        <f t="shared" si="18"/>
        <v>92.9910585520623</v>
      </c>
      <c r="W78" s="23">
        <f t="shared" si="18"/>
        <v>98.7794041747144</v>
      </c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/>
      <c r="K79" s="53"/>
      <c r="L79" s="70"/>
      <c r="M79" s="23"/>
      <c r="N79" s="70"/>
      <c r="O79" s="70"/>
      <c r="P79" s="23"/>
      <c r="Q79" s="23"/>
      <c r="R79" s="23"/>
      <c r="S79" s="70"/>
      <c r="T79" s="70"/>
      <c r="U79" s="70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 t="s">
        <v>64</v>
      </c>
      <c r="H80" s="51"/>
      <c r="I80" s="61"/>
      <c r="J80" s="52" t="s">
        <v>65</v>
      </c>
      <c r="K80" s="53"/>
      <c r="L80" s="70"/>
      <c r="M80" s="23"/>
      <c r="N80" s="70"/>
      <c r="O80" s="70"/>
      <c r="P80" s="23"/>
      <c r="Q80" s="23"/>
      <c r="R80" s="23"/>
      <c r="S80" s="70"/>
      <c r="T80" s="70"/>
      <c r="U80" s="70"/>
      <c r="V80" s="23"/>
      <c r="W80" s="23"/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50</v>
      </c>
      <c r="K81" s="53"/>
      <c r="L81" s="70">
        <f aca="true" t="shared" si="19" ref="L81:N82">SUM(L88)</f>
        <v>28600.9</v>
      </c>
      <c r="M81" s="23">
        <f t="shared" si="19"/>
        <v>976.3</v>
      </c>
      <c r="N81" s="70">
        <f t="shared" si="19"/>
        <v>1769.3</v>
      </c>
      <c r="O81" s="70"/>
      <c r="P81" s="23"/>
      <c r="Q81" s="23">
        <f>SUM(L81:P81)</f>
        <v>31346.5</v>
      </c>
      <c r="R81" s="23"/>
      <c r="S81" s="70">
        <f>SUM(S88)</f>
        <v>0</v>
      </c>
      <c r="T81" s="70"/>
      <c r="U81" s="70"/>
      <c r="V81" s="23">
        <f>SUM(R81:U81)</f>
        <v>0</v>
      </c>
      <c r="W81" s="23">
        <f>SUM(Q81+V81)</f>
        <v>31346.5</v>
      </c>
      <c r="X81" s="23">
        <f>Q81/W81*100</f>
        <v>100</v>
      </c>
      <c r="Y81" s="23">
        <f>V81/W81*100</f>
        <v>0</v>
      </c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51</v>
      </c>
      <c r="K82" s="53"/>
      <c r="L82" s="70">
        <f t="shared" si="19"/>
        <v>30439.8</v>
      </c>
      <c r="M82" s="23">
        <f t="shared" si="19"/>
        <v>1339.7</v>
      </c>
      <c r="N82" s="70">
        <f t="shared" si="19"/>
        <v>4421.9</v>
      </c>
      <c r="O82" s="70"/>
      <c r="P82" s="23"/>
      <c r="Q82" s="23">
        <f>SUM(L82:P82)</f>
        <v>36201.4</v>
      </c>
      <c r="R82" s="23"/>
      <c r="S82" s="70">
        <f>SUM(S89)</f>
        <v>1386.8</v>
      </c>
      <c r="T82" s="70"/>
      <c r="U82" s="70"/>
      <c r="V82" s="23">
        <f>SUM(R82:U82)</f>
        <v>1386.8</v>
      </c>
      <c r="W82" s="23">
        <f>SUM(Q82+V82)</f>
        <v>37588.200000000004</v>
      </c>
      <c r="X82" s="23">
        <f>Q82/W82*100</f>
        <v>96.31054426655173</v>
      </c>
      <c r="Y82" s="23">
        <f>V82/W82*100</f>
        <v>3.6894557334482623</v>
      </c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52</v>
      </c>
      <c r="K83" s="53"/>
      <c r="L83" s="21">
        <f>SUM(L99)</f>
        <v>30423.2</v>
      </c>
      <c r="M83" s="21">
        <f>SUM(M99)</f>
        <v>1295.2</v>
      </c>
      <c r="N83" s="21">
        <f>SUM(N99)</f>
        <v>4121.4</v>
      </c>
      <c r="O83" s="21"/>
      <c r="P83" s="21"/>
      <c r="Q83" s="21">
        <f>SUM(L83:P83)</f>
        <v>35839.8</v>
      </c>
      <c r="R83" s="21"/>
      <c r="S83" s="21">
        <f>SUM(S99)</f>
        <v>1289.6</v>
      </c>
      <c r="T83" s="21"/>
      <c r="U83" s="21"/>
      <c r="V83" s="21">
        <f>SUM(R83:U83)</f>
        <v>1289.6</v>
      </c>
      <c r="W83" s="21">
        <f>SUM(Q83+V83)</f>
        <v>37129.4</v>
      </c>
      <c r="X83" s="21">
        <f>Q83/W83*100</f>
        <v>96.52674161176857</v>
      </c>
      <c r="Y83" s="21">
        <f>V83/W83*100</f>
        <v>3.4732583882314283</v>
      </c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 t="s">
        <v>53</v>
      </c>
      <c r="K84" s="53"/>
      <c r="L84" s="70">
        <f>L83/L81*100</f>
        <v>106.37147782062802</v>
      </c>
      <c r="M84" s="23">
        <f>M83/M81*100</f>
        <v>132.6641401208645</v>
      </c>
      <c r="N84" s="70">
        <f>N83/N81*100</f>
        <v>232.93958062510595</v>
      </c>
      <c r="O84" s="70"/>
      <c r="P84" s="23"/>
      <c r="Q84" s="23">
        <f>Q83/Q81*100</f>
        <v>114.33429569489417</v>
      </c>
      <c r="R84" s="23"/>
      <c r="S84" s="70"/>
      <c r="T84" s="70"/>
      <c r="U84" s="70"/>
      <c r="V84" s="23"/>
      <c r="W84" s="23">
        <f>W83/W81*100</f>
        <v>118.44831161373679</v>
      </c>
      <c r="X84" s="23"/>
      <c r="Y84" s="23"/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54</v>
      </c>
      <c r="K85" s="53"/>
      <c r="L85" s="70">
        <f>L83/L82*100</f>
        <v>99.94546613315462</v>
      </c>
      <c r="M85" s="23">
        <f aca="true" t="shared" si="20" ref="M85:W85">M83/M82*100</f>
        <v>96.67836082705084</v>
      </c>
      <c r="N85" s="70">
        <f t="shared" si="20"/>
        <v>93.20427870372464</v>
      </c>
      <c r="O85" s="70"/>
      <c r="P85" s="23"/>
      <c r="Q85" s="23">
        <f t="shared" si="20"/>
        <v>99.00114360218113</v>
      </c>
      <c r="R85" s="23"/>
      <c r="S85" s="70">
        <f t="shared" si="20"/>
        <v>92.9910585520623</v>
      </c>
      <c r="T85" s="70"/>
      <c r="U85" s="70"/>
      <c r="V85" s="23">
        <f t="shared" si="20"/>
        <v>92.9910585520623</v>
      </c>
      <c r="W85" s="23">
        <f t="shared" si="20"/>
        <v>98.7794041747144</v>
      </c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/>
      <c r="K86" s="53"/>
      <c r="L86" s="70"/>
      <c r="M86" s="23"/>
      <c r="N86" s="70"/>
      <c r="O86" s="70"/>
      <c r="P86" s="23"/>
      <c r="Q86" s="23"/>
      <c r="R86" s="23"/>
      <c r="S86" s="70"/>
      <c r="T86" s="70"/>
      <c r="U86" s="70"/>
      <c r="V86" s="23"/>
      <c r="W86" s="23"/>
      <c r="X86" s="23"/>
      <c r="Y86" s="23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 t="s">
        <v>70</v>
      </c>
      <c r="I87" s="61"/>
      <c r="J87" s="52" t="s">
        <v>71</v>
      </c>
      <c r="K87" s="53"/>
      <c r="L87" s="70"/>
      <c r="M87" s="23"/>
      <c r="N87" s="70"/>
      <c r="O87" s="70"/>
      <c r="P87" s="23"/>
      <c r="Q87" s="23"/>
      <c r="R87" s="23"/>
      <c r="S87" s="70"/>
      <c r="T87" s="70"/>
      <c r="U87" s="70"/>
      <c r="V87" s="23"/>
      <c r="W87" s="23"/>
      <c r="X87" s="23"/>
      <c r="Y87" s="23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50</v>
      </c>
      <c r="K88" s="53"/>
      <c r="L88" s="70">
        <v>28600.9</v>
      </c>
      <c r="M88" s="23">
        <v>976.3</v>
      </c>
      <c r="N88" s="70">
        <v>1769.3</v>
      </c>
      <c r="O88" s="70"/>
      <c r="P88" s="23"/>
      <c r="Q88" s="23">
        <f>SUM(L88:P88)</f>
        <v>31346.5</v>
      </c>
      <c r="R88" s="23"/>
      <c r="S88" s="70"/>
      <c r="T88" s="70"/>
      <c r="U88" s="70"/>
      <c r="V88" s="23">
        <f>SUM(R88:U88)</f>
        <v>0</v>
      </c>
      <c r="W88" s="23">
        <f>SUM(Q88+V88)</f>
        <v>31346.5</v>
      </c>
      <c r="X88" s="23">
        <f>Q88/W88*100</f>
        <v>100</v>
      </c>
      <c r="Y88" s="23">
        <f>V88/W88*100</f>
        <v>0</v>
      </c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 t="s">
        <v>51</v>
      </c>
      <c r="K89" s="53"/>
      <c r="L89" s="70">
        <v>30439.8</v>
      </c>
      <c r="M89" s="23">
        <v>1339.7</v>
      </c>
      <c r="N89" s="70">
        <v>4421.9</v>
      </c>
      <c r="O89" s="70"/>
      <c r="P89" s="23"/>
      <c r="Q89" s="23">
        <f>SUM(L89:P89)</f>
        <v>36201.4</v>
      </c>
      <c r="R89" s="23"/>
      <c r="S89" s="70">
        <v>1386.8</v>
      </c>
      <c r="T89" s="70"/>
      <c r="U89" s="70"/>
      <c r="V89" s="23">
        <f>SUM(R89:U89)</f>
        <v>1386.8</v>
      </c>
      <c r="W89" s="23">
        <f>SUM(Q89+V89)</f>
        <v>37588.200000000004</v>
      </c>
      <c r="X89" s="23">
        <f>Q89/W89*100</f>
        <v>96.31054426655173</v>
      </c>
      <c r="Y89" s="23">
        <f>V89/W89*100</f>
        <v>3.6894557334482623</v>
      </c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310</v>
      </c>
      <c r="Z92" s="4"/>
    </row>
    <row r="93" spans="1:26" ht="23.25">
      <c r="A93" s="4"/>
      <c r="B93" s="64" t="s">
        <v>39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2</v>
      </c>
      <c r="M93" s="13"/>
      <c r="N93" s="13"/>
      <c r="O93" s="13"/>
      <c r="P93" s="13"/>
      <c r="Q93" s="13"/>
      <c r="R93" s="14" t="s">
        <v>3</v>
      </c>
      <c r="S93" s="13"/>
      <c r="T93" s="13"/>
      <c r="U93" s="13"/>
      <c r="V93" s="15"/>
      <c r="W93" s="13" t="s">
        <v>42</v>
      </c>
      <c r="X93" s="13"/>
      <c r="Y93" s="16"/>
      <c r="Z93" s="4"/>
    </row>
    <row r="94" spans="1:26" ht="23.25">
      <c r="A94" s="4"/>
      <c r="B94" s="17" t="s">
        <v>40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4</v>
      </c>
      <c r="P94" s="26"/>
      <c r="Q94" s="27"/>
      <c r="R94" s="28" t="s">
        <v>4</v>
      </c>
      <c r="S94" s="24"/>
      <c r="T94" s="22"/>
      <c r="U94" s="29"/>
      <c r="V94" s="27"/>
      <c r="W94" s="27"/>
      <c r="X94" s="30" t="s">
        <v>5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6</v>
      </c>
      <c r="K95" s="21"/>
      <c r="L95" s="34" t="s">
        <v>7</v>
      </c>
      <c r="M95" s="35" t="s">
        <v>8</v>
      </c>
      <c r="N95" s="36" t="s">
        <v>7</v>
      </c>
      <c r="O95" s="34" t="s">
        <v>9</v>
      </c>
      <c r="P95" s="26" t="s">
        <v>10</v>
      </c>
      <c r="Q95" s="23"/>
      <c r="R95" s="37" t="s">
        <v>9</v>
      </c>
      <c r="S95" s="35" t="s">
        <v>11</v>
      </c>
      <c r="T95" s="34" t="s">
        <v>12</v>
      </c>
      <c r="U95" s="29" t="s">
        <v>13</v>
      </c>
      <c r="V95" s="27"/>
      <c r="W95" s="27"/>
      <c r="X95" s="27"/>
      <c r="Y95" s="35"/>
      <c r="Z95" s="4"/>
    </row>
    <row r="96" spans="1:26" ht="23.25">
      <c r="A96" s="4"/>
      <c r="B96" s="38" t="s">
        <v>32</v>
      </c>
      <c r="C96" s="38" t="s">
        <v>33</v>
      </c>
      <c r="D96" s="38" t="s">
        <v>34</v>
      </c>
      <c r="E96" s="38" t="s">
        <v>35</v>
      </c>
      <c r="F96" s="38" t="s">
        <v>36</v>
      </c>
      <c r="G96" s="38" t="s">
        <v>37</v>
      </c>
      <c r="H96" s="38" t="s">
        <v>38</v>
      </c>
      <c r="I96" s="19"/>
      <c r="J96" s="39"/>
      <c r="K96" s="21"/>
      <c r="L96" s="34" t="s">
        <v>14</v>
      </c>
      <c r="M96" s="35" t="s">
        <v>15</v>
      </c>
      <c r="N96" s="36" t="s">
        <v>16</v>
      </c>
      <c r="O96" s="34" t="s">
        <v>17</v>
      </c>
      <c r="P96" s="26" t="s">
        <v>18</v>
      </c>
      <c r="Q96" s="35" t="s">
        <v>19</v>
      </c>
      <c r="R96" s="37" t="s">
        <v>17</v>
      </c>
      <c r="S96" s="35" t="s">
        <v>20</v>
      </c>
      <c r="T96" s="34" t="s">
        <v>21</v>
      </c>
      <c r="U96" s="29" t="s">
        <v>22</v>
      </c>
      <c r="V96" s="26" t="s">
        <v>19</v>
      </c>
      <c r="W96" s="26" t="s">
        <v>23</v>
      </c>
      <c r="X96" s="26" t="s">
        <v>24</v>
      </c>
      <c r="Y96" s="35" t="s">
        <v>25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26</v>
      </c>
      <c r="P97" s="47"/>
      <c r="Q97" s="48"/>
      <c r="R97" s="49" t="s">
        <v>26</v>
      </c>
      <c r="S97" s="44" t="s">
        <v>27</v>
      </c>
      <c r="T97" s="43"/>
      <c r="U97" s="50" t="s">
        <v>28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48</v>
      </c>
      <c r="C99" s="51"/>
      <c r="D99" s="51" t="s">
        <v>55</v>
      </c>
      <c r="E99" s="51" t="s">
        <v>58</v>
      </c>
      <c r="F99" s="51" t="s">
        <v>68</v>
      </c>
      <c r="G99" s="51" t="s">
        <v>64</v>
      </c>
      <c r="H99" s="51" t="s">
        <v>70</v>
      </c>
      <c r="I99" s="61"/>
      <c r="J99" s="54" t="s">
        <v>52</v>
      </c>
      <c r="K99" s="55"/>
      <c r="L99" s="70">
        <v>30423.2</v>
      </c>
      <c r="M99" s="70">
        <v>1295.2</v>
      </c>
      <c r="N99" s="70">
        <v>4121.4</v>
      </c>
      <c r="O99" s="70"/>
      <c r="P99" s="70"/>
      <c r="Q99" s="70">
        <f>SUM(L99:P99)</f>
        <v>35839.8</v>
      </c>
      <c r="R99" s="70"/>
      <c r="S99" s="70">
        <v>1289.6</v>
      </c>
      <c r="T99" s="70"/>
      <c r="U99" s="74"/>
      <c r="V99" s="23">
        <f>SUM(R99:U99)</f>
        <v>1289.6</v>
      </c>
      <c r="W99" s="23">
        <f>SUM(Q99+V99)</f>
        <v>37129.4</v>
      </c>
      <c r="X99" s="23">
        <f>Q99/W99*100</f>
        <v>96.52674161176857</v>
      </c>
      <c r="Y99" s="23">
        <f>V99/W99*100</f>
        <v>3.4732583882314283</v>
      </c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53</v>
      </c>
      <c r="K100" s="55"/>
      <c r="L100" s="70">
        <f>L99/L88*100</f>
        <v>106.37147782062802</v>
      </c>
      <c r="M100" s="70">
        <f>M99/M88*100</f>
        <v>132.6641401208645</v>
      </c>
      <c r="N100" s="70">
        <f>N99/N88*100</f>
        <v>232.93958062510595</v>
      </c>
      <c r="O100" s="70"/>
      <c r="P100" s="70"/>
      <c r="Q100" s="70">
        <f>Q99/Q88*100</f>
        <v>114.33429569489417</v>
      </c>
      <c r="R100" s="70"/>
      <c r="S100" s="70"/>
      <c r="T100" s="70"/>
      <c r="U100" s="70"/>
      <c r="V100" s="23"/>
      <c r="W100" s="23">
        <f>W99/W88*100</f>
        <v>118.44831161373679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 t="s">
        <v>54</v>
      </c>
      <c r="K101" s="53"/>
      <c r="L101" s="70">
        <f>L99/L89*100</f>
        <v>99.94546613315462</v>
      </c>
      <c r="M101" s="70">
        <f aca="true" t="shared" si="21" ref="M101:W101">M99/M89*100</f>
        <v>96.67836082705084</v>
      </c>
      <c r="N101" s="70">
        <f t="shared" si="21"/>
        <v>93.20427870372464</v>
      </c>
      <c r="O101" s="70"/>
      <c r="P101" s="70"/>
      <c r="Q101" s="23">
        <f t="shared" si="21"/>
        <v>99.00114360218113</v>
      </c>
      <c r="R101" s="70"/>
      <c r="S101" s="70">
        <f t="shared" si="21"/>
        <v>92.9910585520623</v>
      </c>
      <c r="T101" s="70"/>
      <c r="U101" s="70"/>
      <c r="V101" s="23">
        <f t="shared" si="21"/>
        <v>92.9910585520623</v>
      </c>
      <c r="W101" s="23">
        <f t="shared" si="21"/>
        <v>98.7794041747144</v>
      </c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/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 t="s">
        <v>72</v>
      </c>
      <c r="C103" s="51"/>
      <c r="D103" s="51"/>
      <c r="E103" s="51"/>
      <c r="F103" s="51"/>
      <c r="G103" s="51"/>
      <c r="H103" s="51"/>
      <c r="I103" s="61"/>
      <c r="J103" s="52" t="s">
        <v>73</v>
      </c>
      <c r="K103" s="53"/>
      <c r="L103" s="70"/>
      <c r="M103" s="23"/>
      <c r="N103" s="70"/>
      <c r="O103" s="70"/>
      <c r="P103" s="23"/>
      <c r="Q103" s="23"/>
      <c r="R103" s="23"/>
      <c r="S103" s="70"/>
      <c r="T103" s="70"/>
      <c r="U103" s="70"/>
      <c r="V103" s="23"/>
      <c r="W103" s="23"/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50</v>
      </c>
      <c r="K104" s="53"/>
      <c r="L104" s="70">
        <f aca="true" t="shared" si="22" ref="L104:P106">SUM(L111+L163+L1153)</f>
        <v>3832674.4000000004</v>
      </c>
      <c r="M104" s="23">
        <f t="shared" si="22"/>
        <v>278164.1</v>
      </c>
      <c r="N104" s="70">
        <f t="shared" si="22"/>
        <v>781455.9999999999</v>
      </c>
      <c r="O104" s="70">
        <f t="shared" si="22"/>
        <v>2301398.2</v>
      </c>
      <c r="P104" s="23">
        <f t="shared" si="22"/>
        <v>0</v>
      </c>
      <c r="Q104" s="23">
        <f>SUM(L104:P104)</f>
        <v>7193692.7</v>
      </c>
      <c r="R104" s="23">
        <f aca="true" t="shared" si="23" ref="R104:U106">SUM(R111+R163+R1153)</f>
        <v>1168500</v>
      </c>
      <c r="S104" s="70">
        <f t="shared" si="23"/>
        <v>333489.14</v>
      </c>
      <c r="T104" s="70">
        <f t="shared" si="23"/>
        <v>127190.5</v>
      </c>
      <c r="U104" s="70">
        <f t="shared" si="23"/>
        <v>0</v>
      </c>
      <c r="V104" s="23">
        <f>SUM(R104:U104)</f>
        <v>1629179.6400000001</v>
      </c>
      <c r="W104" s="23">
        <f>SUM(Q104+V104)</f>
        <v>8822872.34</v>
      </c>
      <c r="X104" s="23">
        <f>Q104/W104*100</f>
        <v>81.53458899531125</v>
      </c>
      <c r="Y104" s="23">
        <f>V104/W104*100</f>
        <v>18.465411004688754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51</v>
      </c>
      <c r="K105" s="53"/>
      <c r="L105" s="70">
        <f t="shared" si="22"/>
        <v>3648176.5999999996</v>
      </c>
      <c r="M105" s="23">
        <f t="shared" si="22"/>
        <v>270121.6</v>
      </c>
      <c r="N105" s="70">
        <f t="shared" si="22"/>
        <v>898017.5</v>
      </c>
      <c r="O105" s="70">
        <f t="shared" si="22"/>
        <v>2162037.388</v>
      </c>
      <c r="P105" s="23">
        <f t="shared" si="22"/>
        <v>0</v>
      </c>
      <c r="Q105" s="23">
        <f>SUM(L105:P105)</f>
        <v>6978353.0879999995</v>
      </c>
      <c r="R105" s="23">
        <f t="shared" si="23"/>
        <v>1197559.449</v>
      </c>
      <c r="S105" s="70">
        <f t="shared" si="23"/>
        <v>475111.85899999994</v>
      </c>
      <c r="T105" s="70">
        <f t="shared" si="23"/>
        <v>23704.5</v>
      </c>
      <c r="U105" s="70">
        <f t="shared" si="23"/>
        <v>0</v>
      </c>
      <c r="V105" s="23">
        <f>SUM(R105:U105)</f>
        <v>1696375.808</v>
      </c>
      <c r="W105" s="23">
        <f>SUM(Q105+V105)</f>
        <v>8674728.896</v>
      </c>
      <c r="X105" s="23">
        <f>Q105/W105*100</f>
        <v>80.44462451406159</v>
      </c>
      <c r="Y105" s="23">
        <f>V105/W105*100</f>
        <v>19.555375485938413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52</v>
      </c>
      <c r="K106" s="53"/>
      <c r="L106" s="70">
        <f t="shared" si="22"/>
        <v>3640772.1</v>
      </c>
      <c r="M106" s="23">
        <f t="shared" si="22"/>
        <v>265430.1</v>
      </c>
      <c r="N106" s="70">
        <f t="shared" si="22"/>
        <v>854720</v>
      </c>
      <c r="O106" s="70">
        <f t="shared" si="22"/>
        <v>2159757.059</v>
      </c>
      <c r="P106" s="23">
        <f t="shared" si="22"/>
        <v>0</v>
      </c>
      <c r="Q106" s="23">
        <f>SUM(L106:P106)</f>
        <v>6920679.259</v>
      </c>
      <c r="R106" s="23">
        <f t="shared" si="23"/>
        <v>1197465.3</v>
      </c>
      <c r="S106" s="70">
        <f t="shared" si="23"/>
        <v>445419.709</v>
      </c>
      <c r="T106" s="70">
        <f t="shared" si="23"/>
        <v>22621.2</v>
      </c>
      <c r="U106" s="70">
        <f t="shared" si="23"/>
        <v>0</v>
      </c>
      <c r="V106" s="23">
        <f>SUM(R106:U106)</f>
        <v>1665506.209</v>
      </c>
      <c r="W106" s="23">
        <f>SUM(Q106+V106)</f>
        <v>8586185.468</v>
      </c>
      <c r="X106" s="23">
        <f>Q106/W106*100</f>
        <v>80.6024897178473</v>
      </c>
      <c r="Y106" s="23">
        <f>V106/W106*100</f>
        <v>19.397510282152687</v>
      </c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53</v>
      </c>
      <c r="K107" s="53"/>
      <c r="L107" s="70">
        <f aca="true" t="shared" si="24" ref="L107:W107">L106/L104*100</f>
        <v>94.99299236063464</v>
      </c>
      <c r="M107" s="23">
        <f t="shared" si="24"/>
        <v>95.42212672303867</v>
      </c>
      <c r="N107" s="70">
        <f t="shared" si="24"/>
        <v>109.37531991564467</v>
      </c>
      <c r="O107" s="70">
        <f t="shared" si="24"/>
        <v>93.84543096453277</v>
      </c>
      <c r="P107" s="23"/>
      <c r="Q107" s="23">
        <f t="shared" si="24"/>
        <v>96.20482202416014</v>
      </c>
      <c r="R107" s="23">
        <f t="shared" si="24"/>
        <v>102.47884467265726</v>
      </c>
      <c r="S107" s="70">
        <f t="shared" si="24"/>
        <v>133.56348245702992</v>
      </c>
      <c r="T107" s="70">
        <f t="shared" si="24"/>
        <v>17.78529056808488</v>
      </c>
      <c r="U107" s="70"/>
      <c r="V107" s="23">
        <f t="shared" si="24"/>
        <v>102.22974607023691</v>
      </c>
      <c r="W107" s="23">
        <f t="shared" si="24"/>
        <v>97.31734901198854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54</v>
      </c>
      <c r="K108" s="53"/>
      <c r="L108" s="70">
        <f>L106/L105*100</f>
        <v>99.79703559306861</v>
      </c>
      <c r="M108" s="23">
        <f aca="true" t="shared" si="25" ref="M108:W108">M106/M105*100</f>
        <v>98.2631896153436</v>
      </c>
      <c r="N108" s="70">
        <f t="shared" si="25"/>
        <v>95.17854607510434</v>
      </c>
      <c r="O108" s="70">
        <f t="shared" si="25"/>
        <v>99.89452869720678</v>
      </c>
      <c r="P108" s="23"/>
      <c r="Q108" s="23">
        <f t="shared" si="25"/>
        <v>99.17353237543718</v>
      </c>
      <c r="R108" s="23">
        <f t="shared" si="25"/>
        <v>99.99213826085389</v>
      </c>
      <c r="S108" s="70">
        <f t="shared" si="25"/>
        <v>93.7504927655363</v>
      </c>
      <c r="T108" s="70">
        <f t="shared" si="25"/>
        <v>95.42998164905399</v>
      </c>
      <c r="U108" s="70"/>
      <c r="V108" s="23">
        <f t="shared" si="25"/>
        <v>98.18026177605098</v>
      </c>
      <c r="W108" s="23">
        <f t="shared" si="25"/>
        <v>98.97929458013579</v>
      </c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/>
      <c r="K109" s="53"/>
      <c r="L109" s="70"/>
      <c r="M109" s="23"/>
      <c r="N109" s="70"/>
      <c r="O109" s="70"/>
      <c r="P109" s="23"/>
      <c r="Q109" s="23"/>
      <c r="R109" s="23"/>
      <c r="S109" s="70"/>
      <c r="T109" s="70"/>
      <c r="U109" s="70"/>
      <c r="V109" s="23"/>
      <c r="W109" s="23"/>
      <c r="X109" s="23"/>
      <c r="Y109" s="23"/>
      <c r="Z109" s="4"/>
    </row>
    <row r="110" spans="1:26" ht="23.25">
      <c r="A110" s="4"/>
      <c r="B110" s="51"/>
      <c r="C110" s="51" t="s">
        <v>74</v>
      </c>
      <c r="D110" s="51"/>
      <c r="E110" s="51"/>
      <c r="F110" s="51"/>
      <c r="G110" s="51"/>
      <c r="H110" s="51"/>
      <c r="I110" s="61"/>
      <c r="J110" s="52" t="s">
        <v>75</v>
      </c>
      <c r="K110" s="53"/>
      <c r="L110" s="70"/>
      <c r="M110" s="23"/>
      <c r="N110" s="70"/>
      <c r="O110" s="70"/>
      <c r="P110" s="23"/>
      <c r="Q110" s="23"/>
      <c r="R110" s="23"/>
      <c r="S110" s="70"/>
      <c r="T110" s="70"/>
      <c r="U110" s="70"/>
      <c r="V110" s="23"/>
      <c r="W110" s="23"/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50</v>
      </c>
      <c r="K111" s="53"/>
      <c r="L111" s="70">
        <f aca="true" t="shared" si="26" ref="L111:P113">SUM(L118)</f>
        <v>9403.1</v>
      </c>
      <c r="M111" s="23">
        <f t="shared" si="26"/>
        <v>772.9</v>
      </c>
      <c r="N111" s="70">
        <f t="shared" si="26"/>
        <v>4183.2</v>
      </c>
      <c r="O111" s="70">
        <f t="shared" si="26"/>
        <v>0</v>
      </c>
      <c r="P111" s="23">
        <f t="shared" si="26"/>
        <v>0</v>
      </c>
      <c r="Q111" s="23">
        <f>SUM(L111:P111)</f>
        <v>14359.2</v>
      </c>
      <c r="R111" s="23">
        <f aca="true" t="shared" si="27" ref="R111:U113">SUM(R118)</f>
        <v>0</v>
      </c>
      <c r="S111" s="70">
        <f t="shared" si="27"/>
        <v>0</v>
      </c>
      <c r="T111" s="70">
        <f t="shared" si="27"/>
        <v>0</v>
      </c>
      <c r="U111" s="70">
        <f t="shared" si="27"/>
        <v>0</v>
      </c>
      <c r="V111" s="23">
        <f>SUM(R111:U111)</f>
        <v>0</v>
      </c>
      <c r="W111" s="23">
        <f>SUM(Q111+V111)</f>
        <v>14359.2</v>
      </c>
      <c r="X111" s="23">
        <f>Q111/W111*100</f>
        <v>100</v>
      </c>
      <c r="Y111" s="23">
        <f>V111/W111*100</f>
        <v>0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51</v>
      </c>
      <c r="K112" s="53"/>
      <c r="L112" s="70">
        <f t="shared" si="26"/>
        <v>10326.3</v>
      </c>
      <c r="M112" s="23">
        <f t="shared" si="26"/>
        <v>769.6</v>
      </c>
      <c r="N112" s="70">
        <f t="shared" si="26"/>
        <v>1152.2</v>
      </c>
      <c r="O112" s="70">
        <f t="shared" si="26"/>
        <v>0</v>
      </c>
      <c r="P112" s="23">
        <f t="shared" si="26"/>
        <v>0</v>
      </c>
      <c r="Q112" s="23">
        <f>SUM(L112:P112)</f>
        <v>12248.1</v>
      </c>
      <c r="R112" s="23">
        <f t="shared" si="27"/>
        <v>0</v>
      </c>
      <c r="S112" s="70">
        <f t="shared" si="27"/>
        <v>48.6</v>
      </c>
      <c r="T112" s="70">
        <f t="shared" si="27"/>
        <v>0</v>
      </c>
      <c r="U112" s="70">
        <f t="shared" si="27"/>
        <v>0</v>
      </c>
      <c r="V112" s="23">
        <f>SUM(R112:U112)</f>
        <v>48.6</v>
      </c>
      <c r="W112" s="23">
        <f>SUM(Q112+V112)</f>
        <v>12296.7</v>
      </c>
      <c r="X112" s="23">
        <f>Q112/W112*100</f>
        <v>99.60477201200322</v>
      </c>
      <c r="Y112" s="23">
        <f>V112/W112*100</f>
        <v>0.3952279879967796</v>
      </c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52</v>
      </c>
      <c r="K113" s="53"/>
      <c r="L113" s="21">
        <f t="shared" si="26"/>
        <v>10311.5</v>
      </c>
      <c r="M113" s="21">
        <f t="shared" si="26"/>
        <v>737</v>
      </c>
      <c r="N113" s="21">
        <f t="shared" si="26"/>
        <v>890.3</v>
      </c>
      <c r="O113" s="21">
        <f t="shared" si="26"/>
        <v>0</v>
      </c>
      <c r="P113" s="21">
        <f t="shared" si="26"/>
        <v>0</v>
      </c>
      <c r="Q113" s="21">
        <f>SUM(L113:P113)</f>
        <v>11938.8</v>
      </c>
      <c r="R113" s="21">
        <f t="shared" si="27"/>
        <v>0</v>
      </c>
      <c r="S113" s="21">
        <f t="shared" si="27"/>
        <v>48.6</v>
      </c>
      <c r="T113" s="21">
        <f t="shared" si="27"/>
        <v>0</v>
      </c>
      <c r="U113" s="21">
        <f t="shared" si="27"/>
        <v>0</v>
      </c>
      <c r="V113" s="21">
        <f>SUM(R113:U113)</f>
        <v>48.6</v>
      </c>
      <c r="W113" s="21">
        <f>SUM(Q113+V113)</f>
        <v>11987.4</v>
      </c>
      <c r="X113" s="21">
        <f>Q113/W113*100</f>
        <v>99.59457430301816</v>
      </c>
      <c r="Y113" s="21">
        <f>V113/W113*100</f>
        <v>0.405425696981831</v>
      </c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53</v>
      </c>
      <c r="K114" s="53"/>
      <c r="L114" s="70">
        <f>L113/L111*100</f>
        <v>109.6606438302262</v>
      </c>
      <c r="M114" s="23">
        <f>M113/M111*100</f>
        <v>95.35515590632683</v>
      </c>
      <c r="N114" s="70">
        <f>N113/N111*100</f>
        <v>21.28275004781029</v>
      </c>
      <c r="O114" s="70"/>
      <c r="P114" s="23"/>
      <c r="Q114" s="23">
        <f>Q113/Q111*100</f>
        <v>83.14390773859267</v>
      </c>
      <c r="R114" s="23"/>
      <c r="S114" s="70"/>
      <c r="T114" s="70"/>
      <c r="U114" s="70"/>
      <c r="V114" s="23"/>
      <c r="W114" s="23">
        <f>W113/W111*100</f>
        <v>83.48236670566604</v>
      </c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 t="s">
        <v>54</v>
      </c>
      <c r="K115" s="53"/>
      <c r="L115" s="70">
        <f>L113/L112*100</f>
        <v>99.85667664119772</v>
      </c>
      <c r="M115" s="23">
        <f aca="true" t="shared" si="28" ref="M115:W115">M113/M112*100</f>
        <v>95.76403326403326</v>
      </c>
      <c r="N115" s="70">
        <f t="shared" si="28"/>
        <v>77.26957125499044</v>
      </c>
      <c r="O115" s="70"/>
      <c r="P115" s="23"/>
      <c r="Q115" s="23">
        <f t="shared" si="28"/>
        <v>97.47471036324</v>
      </c>
      <c r="R115" s="23"/>
      <c r="S115" s="70">
        <f t="shared" si="28"/>
        <v>100</v>
      </c>
      <c r="T115" s="70"/>
      <c r="U115" s="70"/>
      <c r="V115" s="23">
        <f t="shared" si="28"/>
        <v>100</v>
      </c>
      <c r="W115" s="23">
        <f t="shared" si="28"/>
        <v>97.48469101466246</v>
      </c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/>
      <c r="K116" s="53"/>
      <c r="L116" s="70"/>
      <c r="M116" s="23"/>
      <c r="N116" s="70"/>
      <c r="O116" s="70"/>
      <c r="P116" s="23"/>
      <c r="Q116" s="23"/>
      <c r="R116" s="23"/>
      <c r="S116" s="70"/>
      <c r="T116" s="70"/>
      <c r="U116" s="70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 t="s">
        <v>76</v>
      </c>
      <c r="E117" s="51"/>
      <c r="F117" s="51"/>
      <c r="G117" s="51"/>
      <c r="H117" s="51"/>
      <c r="I117" s="61"/>
      <c r="J117" s="52" t="s">
        <v>77</v>
      </c>
      <c r="K117" s="53"/>
      <c r="L117" s="70"/>
      <c r="M117" s="23"/>
      <c r="N117" s="70"/>
      <c r="O117" s="70"/>
      <c r="P117" s="23"/>
      <c r="Q117" s="23"/>
      <c r="R117" s="23"/>
      <c r="S117" s="70"/>
      <c r="T117" s="70"/>
      <c r="U117" s="70"/>
      <c r="V117" s="23"/>
      <c r="W117" s="23"/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 t="s">
        <v>50</v>
      </c>
      <c r="K118" s="53"/>
      <c r="L118" s="70">
        <f aca="true" t="shared" si="29" ref="L118:P120">SUM(L125)</f>
        <v>9403.1</v>
      </c>
      <c r="M118" s="23">
        <f t="shared" si="29"/>
        <v>772.9</v>
      </c>
      <c r="N118" s="70">
        <f t="shared" si="29"/>
        <v>4183.2</v>
      </c>
      <c r="O118" s="70">
        <f t="shared" si="29"/>
        <v>0</v>
      </c>
      <c r="P118" s="23">
        <f t="shared" si="29"/>
        <v>0</v>
      </c>
      <c r="Q118" s="23">
        <f>SUM(L118:P118)</f>
        <v>14359.2</v>
      </c>
      <c r="R118" s="23">
        <f aca="true" t="shared" si="30" ref="R118:U120">SUM(R125)</f>
        <v>0</v>
      </c>
      <c r="S118" s="70">
        <f t="shared" si="30"/>
        <v>0</v>
      </c>
      <c r="T118" s="70">
        <f t="shared" si="30"/>
        <v>0</v>
      </c>
      <c r="U118" s="70">
        <f t="shared" si="30"/>
        <v>0</v>
      </c>
      <c r="V118" s="23">
        <f>SUM(R118:U118)</f>
        <v>0</v>
      </c>
      <c r="W118" s="23">
        <f>SUM(Q118+V118)</f>
        <v>14359.2</v>
      </c>
      <c r="X118" s="23">
        <f>Q118/W118*100</f>
        <v>100</v>
      </c>
      <c r="Y118" s="23">
        <f>V118/W118*100</f>
        <v>0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51</v>
      </c>
      <c r="K119" s="53"/>
      <c r="L119" s="70">
        <f t="shared" si="29"/>
        <v>10326.3</v>
      </c>
      <c r="M119" s="23">
        <f t="shared" si="29"/>
        <v>769.6</v>
      </c>
      <c r="N119" s="70">
        <f t="shared" si="29"/>
        <v>1152.2</v>
      </c>
      <c r="O119" s="70">
        <f t="shared" si="29"/>
        <v>0</v>
      </c>
      <c r="P119" s="23">
        <f t="shared" si="29"/>
        <v>0</v>
      </c>
      <c r="Q119" s="23">
        <f>SUM(L119:P119)</f>
        <v>12248.1</v>
      </c>
      <c r="R119" s="23">
        <f t="shared" si="30"/>
        <v>0</v>
      </c>
      <c r="S119" s="70">
        <f t="shared" si="30"/>
        <v>48.6</v>
      </c>
      <c r="T119" s="70">
        <f t="shared" si="30"/>
        <v>0</v>
      </c>
      <c r="U119" s="70">
        <f t="shared" si="30"/>
        <v>0</v>
      </c>
      <c r="V119" s="23">
        <f>SUM(R119:U119)</f>
        <v>48.6</v>
      </c>
      <c r="W119" s="23">
        <f>SUM(Q119+V119)</f>
        <v>12296.7</v>
      </c>
      <c r="X119" s="23">
        <f>Q119/W119*100</f>
        <v>99.60477201200322</v>
      </c>
      <c r="Y119" s="23">
        <f>V119/W119*100</f>
        <v>0.3952279879967796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52</v>
      </c>
      <c r="K120" s="53"/>
      <c r="L120" s="70">
        <f t="shared" si="29"/>
        <v>10311.5</v>
      </c>
      <c r="M120" s="23">
        <f t="shared" si="29"/>
        <v>737</v>
      </c>
      <c r="N120" s="70">
        <f t="shared" si="29"/>
        <v>890.3</v>
      </c>
      <c r="O120" s="70">
        <f t="shared" si="29"/>
        <v>0</v>
      </c>
      <c r="P120" s="23">
        <f t="shared" si="29"/>
        <v>0</v>
      </c>
      <c r="Q120" s="23">
        <f>SUM(L120:P120)</f>
        <v>11938.8</v>
      </c>
      <c r="R120" s="23">
        <f t="shared" si="30"/>
        <v>0</v>
      </c>
      <c r="S120" s="70">
        <f t="shared" si="30"/>
        <v>48.6</v>
      </c>
      <c r="T120" s="70">
        <f t="shared" si="30"/>
        <v>0</v>
      </c>
      <c r="U120" s="70">
        <f t="shared" si="30"/>
        <v>0</v>
      </c>
      <c r="V120" s="23">
        <f>SUM(R120:U120)</f>
        <v>48.6</v>
      </c>
      <c r="W120" s="23">
        <f>SUM(Q120+V120)</f>
        <v>11987.4</v>
      </c>
      <c r="X120" s="23">
        <f>Q120/W120*100</f>
        <v>99.59457430301816</v>
      </c>
      <c r="Y120" s="23">
        <f>V120/W120*100</f>
        <v>0.405425696981831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53</v>
      </c>
      <c r="K121" s="53"/>
      <c r="L121" s="70">
        <f>L120/L118*100</f>
        <v>109.6606438302262</v>
      </c>
      <c r="M121" s="23">
        <f>M120/M118*100</f>
        <v>95.35515590632683</v>
      </c>
      <c r="N121" s="70">
        <f>N120/N118*100</f>
        <v>21.28275004781029</v>
      </c>
      <c r="O121" s="70"/>
      <c r="P121" s="23"/>
      <c r="Q121" s="23">
        <f>Q120/Q118*100</f>
        <v>83.14390773859267</v>
      </c>
      <c r="R121" s="23"/>
      <c r="S121" s="70"/>
      <c r="T121" s="70"/>
      <c r="U121" s="70"/>
      <c r="V121" s="23"/>
      <c r="W121" s="23">
        <f>W120/W118*100</f>
        <v>83.48236670566604</v>
      </c>
      <c r="X121" s="23"/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 t="s">
        <v>54</v>
      </c>
      <c r="K122" s="53"/>
      <c r="L122" s="21">
        <f>L120/L119*100</f>
        <v>99.85667664119772</v>
      </c>
      <c r="M122" s="21">
        <f aca="true" t="shared" si="31" ref="M122:W122">M120/M119*100</f>
        <v>95.76403326403326</v>
      </c>
      <c r="N122" s="21">
        <f t="shared" si="31"/>
        <v>77.26957125499044</v>
      </c>
      <c r="O122" s="21"/>
      <c r="P122" s="21"/>
      <c r="Q122" s="21">
        <f t="shared" si="31"/>
        <v>97.47471036324</v>
      </c>
      <c r="R122" s="21"/>
      <c r="S122" s="21">
        <f t="shared" si="31"/>
        <v>100</v>
      </c>
      <c r="T122" s="21"/>
      <c r="U122" s="21"/>
      <c r="V122" s="21">
        <f t="shared" si="31"/>
        <v>100</v>
      </c>
      <c r="W122" s="21">
        <f t="shared" si="31"/>
        <v>97.48469101466246</v>
      </c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/>
      <c r="K123" s="53"/>
      <c r="L123" s="70"/>
      <c r="M123" s="23"/>
      <c r="N123" s="70"/>
      <c r="O123" s="70"/>
      <c r="P123" s="23"/>
      <c r="Q123" s="23"/>
      <c r="R123" s="23"/>
      <c r="S123" s="70"/>
      <c r="T123" s="70"/>
      <c r="U123" s="70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 t="s">
        <v>58</v>
      </c>
      <c r="F124" s="51"/>
      <c r="G124" s="51"/>
      <c r="H124" s="51"/>
      <c r="I124" s="61"/>
      <c r="J124" s="52" t="s">
        <v>59</v>
      </c>
      <c r="K124" s="53"/>
      <c r="L124" s="70"/>
      <c r="M124" s="23"/>
      <c r="N124" s="70"/>
      <c r="O124" s="70"/>
      <c r="P124" s="23"/>
      <c r="Q124" s="23"/>
      <c r="R124" s="23"/>
      <c r="S124" s="70"/>
      <c r="T124" s="70"/>
      <c r="U124" s="70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50</v>
      </c>
      <c r="K125" s="53"/>
      <c r="L125" s="70">
        <f aca="true" t="shared" si="32" ref="L125:P126">SUM(L133)</f>
        <v>9403.1</v>
      </c>
      <c r="M125" s="23">
        <f t="shared" si="32"/>
        <v>772.9</v>
      </c>
      <c r="N125" s="70">
        <f t="shared" si="32"/>
        <v>4183.2</v>
      </c>
      <c r="O125" s="70">
        <f t="shared" si="32"/>
        <v>0</v>
      </c>
      <c r="P125" s="23">
        <f t="shared" si="32"/>
        <v>0</v>
      </c>
      <c r="Q125" s="23">
        <f>SUM(L125:P125)</f>
        <v>14359.2</v>
      </c>
      <c r="R125" s="23">
        <f aca="true" t="shared" si="33" ref="R125:U126">SUM(R133)</f>
        <v>0</v>
      </c>
      <c r="S125" s="70">
        <f t="shared" si="33"/>
        <v>0</v>
      </c>
      <c r="T125" s="70">
        <f t="shared" si="33"/>
        <v>0</v>
      </c>
      <c r="U125" s="70">
        <f t="shared" si="33"/>
        <v>0</v>
      </c>
      <c r="V125" s="23">
        <f>SUM(R125:U125)</f>
        <v>0</v>
      </c>
      <c r="W125" s="23">
        <f>SUM(Q125+V125)</f>
        <v>14359.2</v>
      </c>
      <c r="X125" s="23">
        <f>Q125/W125*100</f>
        <v>100</v>
      </c>
      <c r="Y125" s="23">
        <f>V125/W125*100</f>
        <v>0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51</v>
      </c>
      <c r="K126" s="53"/>
      <c r="L126" s="70">
        <f t="shared" si="32"/>
        <v>10326.3</v>
      </c>
      <c r="M126" s="23">
        <f t="shared" si="32"/>
        <v>769.6</v>
      </c>
      <c r="N126" s="70">
        <f t="shared" si="32"/>
        <v>1152.2</v>
      </c>
      <c r="O126" s="70">
        <f t="shared" si="32"/>
        <v>0</v>
      </c>
      <c r="P126" s="23">
        <f t="shared" si="32"/>
        <v>0</v>
      </c>
      <c r="Q126" s="23">
        <f>SUM(L126:P126)</f>
        <v>12248.1</v>
      </c>
      <c r="R126" s="23">
        <f t="shared" si="33"/>
        <v>0</v>
      </c>
      <c r="S126" s="70">
        <f t="shared" si="33"/>
        <v>48.6</v>
      </c>
      <c r="T126" s="70">
        <f t="shared" si="33"/>
        <v>0</v>
      </c>
      <c r="U126" s="70">
        <f t="shared" si="33"/>
        <v>0</v>
      </c>
      <c r="V126" s="23">
        <f>SUM(R126:U126)</f>
        <v>48.6</v>
      </c>
      <c r="W126" s="23">
        <f>SUM(Q126+V126)</f>
        <v>12296.7</v>
      </c>
      <c r="X126" s="23">
        <f>Q126/W126*100</f>
        <v>99.60477201200322</v>
      </c>
      <c r="Y126" s="23">
        <f>V126/W126*100</f>
        <v>0.3952279879967796</v>
      </c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52</v>
      </c>
      <c r="K127" s="53"/>
      <c r="L127" s="70">
        <f>SUM(L144)</f>
        <v>10311.5</v>
      </c>
      <c r="M127" s="23">
        <f>SUM(M144)</f>
        <v>737</v>
      </c>
      <c r="N127" s="70">
        <f>SUM(N144)</f>
        <v>890.3</v>
      </c>
      <c r="O127" s="70">
        <f>SUM(O144)</f>
        <v>0</v>
      </c>
      <c r="P127" s="23">
        <f>SUM(P144)</f>
        <v>0</v>
      </c>
      <c r="Q127" s="23">
        <f>SUM(L127:P127)</f>
        <v>11938.8</v>
      </c>
      <c r="R127" s="23">
        <f>SUM(R144)</f>
        <v>0</v>
      </c>
      <c r="S127" s="70">
        <f>SUM(S144)</f>
        <v>48.6</v>
      </c>
      <c r="T127" s="70">
        <f>SUM(T144)</f>
        <v>0</v>
      </c>
      <c r="U127" s="70">
        <f>SUM(U144)</f>
        <v>0</v>
      </c>
      <c r="V127" s="23">
        <f>SUM(R127:U127)</f>
        <v>48.6</v>
      </c>
      <c r="W127" s="23">
        <f>SUM(Q127+V127)</f>
        <v>11987.4</v>
      </c>
      <c r="X127" s="23">
        <f>Q127/W127*100</f>
        <v>99.59457430301816</v>
      </c>
      <c r="Y127" s="23">
        <f>V127/W127*100</f>
        <v>0.405425696981831</v>
      </c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53</v>
      </c>
      <c r="K128" s="53"/>
      <c r="L128" s="21">
        <f>L127/L125*100</f>
        <v>109.6606438302262</v>
      </c>
      <c r="M128" s="21">
        <f>M127/M125*100</f>
        <v>95.35515590632683</v>
      </c>
      <c r="N128" s="21">
        <f>N127/N125*100</f>
        <v>21.28275004781029</v>
      </c>
      <c r="O128" s="21"/>
      <c r="P128" s="21"/>
      <c r="Q128" s="21">
        <f>Q127/Q125*100</f>
        <v>83.14390773859267</v>
      </c>
      <c r="R128" s="21"/>
      <c r="S128" s="21"/>
      <c r="T128" s="21"/>
      <c r="U128" s="21"/>
      <c r="V128" s="21"/>
      <c r="W128" s="21">
        <f>W127/W125*100</f>
        <v>83.48236670566604</v>
      </c>
      <c r="X128" s="21"/>
      <c r="Y128" s="21"/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 t="s">
        <v>54</v>
      </c>
      <c r="K129" s="53"/>
      <c r="L129" s="70">
        <f>L127/L126*100</f>
        <v>99.85667664119772</v>
      </c>
      <c r="M129" s="23">
        <f aca="true" t="shared" si="34" ref="M129:W129">M127/M126*100</f>
        <v>95.76403326403326</v>
      </c>
      <c r="N129" s="70">
        <f t="shared" si="34"/>
        <v>77.26957125499044</v>
      </c>
      <c r="O129" s="70"/>
      <c r="P129" s="23"/>
      <c r="Q129" s="23">
        <f t="shared" si="34"/>
        <v>97.47471036324</v>
      </c>
      <c r="R129" s="23"/>
      <c r="S129" s="70">
        <f t="shared" si="34"/>
        <v>100</v>
      </c>
      <c r="T129" s="70"/>
      <c r="U129" s="70"/>
      <c r="V129" s="23">
        <f t="shared" si="34"/>
        <v>100</v>
      </c>
      <c r="W129" s="23">
        <f t="shared" si="34"/>
        <v>97.48469101466246</v>
      </c>
      <c r="X129" s="23"/>
      <c r="Y129" s="23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/>
      <c r="K130" s="53"/>
      <c r="L130" s="70"/>
      <c r="M130" s="23"/>
      <c r="N130" s="70"/>
      <c r="O130" s="70"/>
      <c r="P130" s="23"/>
      <c r="Q130" s="23"/>
      <c r="R130" s="23"/>
      <c r="S130" s="70"/>
      <c r="T130" s="70"/>
      <c r="U130" s="70"/>
      <c r="V130" s="23"/>
      <c r="W130" s="23"/>
      <c r="X130" s="23"/>
      <c r="Y130" s="23"/>
      <c r="Z130" s="4"/>
    </row>
    <row r="131" spans="1:26" ht="23.25">
      <c r="A131" s="4"/>
      <c r="B131" s="56"/>
      <c r="C131" s="56"/>
      <c r="D131" s="56"/>
      <c r="E131" s="56"/>
      <c r="F131" s="56" t="s">
        <v>78</v>
      </c>
      <c r="G131" s="56"/>
      <c r="H131" s="56"/>
      <c r="I131" s="61"/>
      <c r="J131" s="52" t="s">
        <v>79</v>
      </c>
      <c r="K131" s="53"/>
      <c r="L131" s="70"/>
      <c r="M131" s="23"/>
      <c r="N131" s="70"/>
      <c r="O131" s="70"/>
      <c r="P131" s="23"/>
      <c r="Q131" s="23"/>
      <c r="R131" s="23"/>
      <c r="S131" s="70"/>
      <c r="T131" s="70"/>
      <c r="U131" s="70"/>
      <c r="V131" s="23"/>
      <c r="W131" s="23"/>
      <c r="X131" s="23"/>
      <c r="Y131" s="23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80</v>
      </c>
      <c r="K132" s="53"/>
      <c r="L132" s="70"/>
      <c r="M132" s="23"/>
      <c r="N132" s="70"/>
      <c r="O132" s="70"/>
      <c r="P132" s="23"/>
      <c r="Q132" s="23"/>
      <c r="R132" s="23"/>
      <c r="S132" s="70"/>
      <c r="T132" s="70"/>
      <c r="U132" s="70"/>
      <c r="V132" s="23"/>
      <c r="W132" s="23"/>
      <c r="X132" s="23"/>
      <c r="Y132" s="23"/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50</v>
      </c>
      <c r="K133" s="53"/>
      <c r="L133" s="70">
        <f aca="true" t="shared" si="35" ref="L133:P134">SUM(L149)</f>
        <v>9403.1</v>
      </c>
      <c r="M133" s="23">
        <f t="shared" si="35"/>
        <v>772.9</v>
      </c>
      <c r="N133" s="70">
        <f t="shared" si="35"/>
        <v>4183.2</v>
      </c>
      <c r="O133" s="70">
        <f t="shared" si="35"/>
        <v>0</v>
      </c>
      <c r="P133" s="23">
        <f t="shared" si="35"/>
        <v>0</v>
      </c>
      <c r="Q133" s="23">
        <f>SUM(L133:P133)</f>
        <v>14359.2</v>
      </c>
      <c r="R133" s="23">
        <f aca="true" t="shared" si="36" ref="R133:U134">SUM(R149)</f>
        <v>0</v>
      </c>
      <c r="S133" s="70">
        <f t="shared" si="36"/>
        <v>0</v>
      </c>
      <c r="T133" s="70">
        <f t="shared" si="36"/>
        <v>0</v>
      </c>
      <c r="U133" s="70">
        <f t="shared" si="36"/>
        <v>0</v>
      </c>
      <c r="V133" s="23">
        <f>SUM(R133:U133)</f>
        <v>0</v>
      </c>
      <c r="W133" s="23">
        <f>SUM(Q133+V133)</f>
        <v>14359.2</v>
      </c>
      <c r="X133" s="23">
        <f>Q133/W133*100</f>
        <v>100</v>
      </c>
      <c r="Y133" s="23">
        <f>V133/W133*100</f>
        <v>0</v>
      </c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 t="s">
        <v>51</v>
      </c>
      <c r="K134" s="53"/>
      <c r="L134" s="70">
        <f t="shared" si="35"/>
        <v>10326.3</v>
      </c>
      <c r="M134" s="23">
        <f t="shared" si="35"/>
        <v>769.6</v>
      </c>
      <c r="N134" s="70">
        <f t="shared" si="35"/>
        <v>1152.2</v>
      </c>
      <c r="O134" s="70">
        <f t="shared" si="35"/>
        <v>0</v>
      </c>
      <c r="P134" s="23">
        <f t="shared" si="35"/>
        <v>0</v>
      </c>
      <c r="Q134" s="23">
        <f>SUM(L134:P134)</f>
        <v>12248.1</v>
      </c>
      <c r="R134" s="23">
        <f t="shared" si="36"/>
        <v>0</v>
      </c>
      <c r="S134" s="70">
        <f t="shared" si="36"/>
        <v>48.6</v>
      </c>
      <c r="T134" s="70">
        <f t="shared" si="36"/>
        <v>0</v>
      </c>
      <c r="U134" s="70">
        <f t="shared" si="36"/>
        <v>0</v>
      </c>
      <c r="V134" s="23">
        <f>SUM(R134:U134)</f>
        <v>48.6</v>
      </c>
      <c r="W134" s="23">
        <f>SUM(Q134+V134)</f>
        <v>12296.7</v>
      </c>
      <c r="X134" s="23">
        <f>Q134/W134*100</f>
        <v>99.60477201200322</v>
      </c>
      <c r="Y134" s="23">
        <f>V134/W134*100</f>
        <v>0.3952279879967796</v>
      </c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311</v>
      </c>
      <c r="Z137" s="4"/>
    </row>
    <row r="138" spans="1:26" ht="23.25">
      <c r="A138" s="4"/>
      <c r="B138" s="64" t="s">
        <v>39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2</v>
      </c>
      <c r="M138" s="13"/>
      <c r="N138" s="13"/>
      <c r="O138" s="13"/>
      <c r="P138" s="13"/>
      <c r="Q138" s="13"/>
      <c r="R138" s="14" t="s">
        <v>3</v>
      </c>
      <c r="S138" s="13"/>
      <c r="T138" s="13"/>
      <c r="U138" s="13"/>
      <c r="V138" s="15"/>
      <c r="W138" s="13" t="s">
        <v>42</v>
      </c>
      <c r="X138" s="13"/>
      <c r="Y138" s="16"/>
      <c r="Z138" s="4"/>
    </row>
    <row r="139" spans="1:26" ht="23.25">
      <c r="A139" s="4"/>
      <c r="B139" s="17" t="s">
        <v>40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4</v>
      </c>
      <c r="P139" s="26"/>
      <c r="Q139" s="27"/>
      <c r="R139" s="28" t="s">
        <v>4</v>
      </c>
      <c r="S139" s="24"/>
      <c r="T139" s="22"/>
      <c r="U139" s="29"/>
      <c r="V139" s="27"/>
      <c r="W139" s="27"/>
      <c r="X139" s="30" t="s">
        <v>5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6</v>
      </c>
      <c r="K140" s="21"/>
      <c r="L140" s="34" t="s">
        <v>7</v>
      </c>
      <c r="M140" s="35" t="s">
        <v>8</v>
      </c>
      <c r="N140" s="36" t="s">
        <v>7</v>
      </c>
      <c r="O140" s="34" t="s">
        <v>9</v>
      </c>
      <c r="P140" s="26" t="s">
        <v>10</v>
      </c>
      <c r="Q140" s="23"/>
      <c r="R140" s="37" t="s">
        <v>9</v>
      </c>
      <c r="S140" s="35" t="s">
        <v>11</v>
      </c>
      <c r="T140" s="34" t="s">
        <v>12</v>
      </c>
      <c r="U140" s="29" t="s">
        <v>13</v>
      </c>
      <c r="V140" s="27"/>
      <c r="W140" s="27"/>
      <c r="X140" s="27"/>
      <c r="Y140" s="35"/>
      <c r="Z140" s="4"/>
    </row>
    <row r="141" spans="1:26" ht="23.25">
      <c r="A141" s="4"/>
      <c r="B141" s="38" t="s">
        <v>32</v>
      </c>
      <c r="C141" s="38" t="s">
        <v>33</v>
      </c>
      <c r="D141" s="38" t="s">
        <v>34</v>
      </c>
      <c r="E141" s="38" t="s">
        <v>35</v>
      </c>
      <c r="F141" s="38" t="s">
        <v>36</v>
      </c>
      <c r="G141" s="38" t="s">
        <v>37</v>
      </c>
      <c r="H141" s="38" t="s">
        <v>38</v>
      </c>
      <c r="I141" s="19"/>
      <c r="J141" s="39"/>
      <c r="K141" s="21"/>
      <c r="L141" s="34" t="s">
        <v>14</v>
      </c>
      <c r="M141" s="35" t="s">
        <v>15</v>
      </c>
      <c r="N141" s="36" t="s">
        <v>16</v>
      </c>
      <c r="O141" s="34" t="s">
        <v>17</v>
      </c>
      <c r="P141" s="26" t="s">
        <v>18</v>
      </c>
      <c r="Q141" s="35" t="s">
        <v>19</v>
      </c>
      <c r="R141" s="37" t="s">
        <v>17</v>
      </c>
      <c r="S141" s="35" t="s">
        <v>20</v>
      </c>
      <c r="T141" s="34" t="s">
        <v>21</v>
      </c>
      <c r="U141" s="29" t="s">
        <v>22</v>
      </c>
      <c r="V141" s="26" t="s">
        <v>19</v>
      </c>
      <c r="W141" s="26" t="s">
        <v>23</v>
      </c>
      <c r="X141" s="26" t="s">
        <v>24</v>
      </c>
      <c r="Y141" s="35" t="s">
        <v>25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26</v>
      </c>
      <c r="P142" s="47"/>
      <c r="Q142" s="48"/>
      <c r="R142" s="49" t="s">
        <v>26</v>
      </c>
      <c r="S142" s="44" t="s">
        <v>27</v>
      </c>
      <c r="T142" s="43"/>
      <c r="U142" s="50" t="s">
        <v>28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72</v>
      </c>
      <c r="C144" s="51" t="s">
        <v>74</v>
      </c>
      <c r="D144" s="51" t="s">
        <v>76</v>
      </c>
      <c r="E144" s="51" t="s">
        <v>58</v>
      </c>
      <c r="F144" s="51" t="s">
        <v>78</v>
      </c>
      <c r="G144" s="51"/>
      <c r="H144" s="51"/>
      <c r="I144" s="61"/>
      <c r="J144" s="54" t="s">
        <v>52</v>
      </c>
      <c r="K144" s="55"/>
      <c r="L144" s="70">
        <f>SUM(L151)</f>
        <v>10311.5</v>
      </c>
      <c r="M144" s="70">
        <f>SUM(M151)</f>
        <v>737</v>
      </c>
      <c r="N144" s="70">
        <f>SUM(N151)</f>
        <v>890.3</v>
      </c>
      <c r="O144" s="70">
        <f>SUM(O151)</f>
        <v>0</v>
      </c>
      <c r="P144" s="70">
        <f>SUM(P151)</f>
        <v>0</v>
      </c>
      <c r="Q144" s="70">
        <f>SUM(L144:P144)</f>
        <v>11938.8</v>
      </c>
      <c r="R144" s="70">
        <f>SUM(R151)</f>
        <v>0</v>
      </c>
      <c r="S144" s="70">
        <f>SUM(S151)</f>
        <v>48.6</v>
      </c>
      <c r="T144" s="70">
        <f>SUM(T151)</f>
        <v>0</v>
      </c>
      <c r="U144" s="74">
        <f>SUM(U151)</f>
        <v>0</v>
      </c>
      <c r="V144" s="23">
        <f>SUM(R144:U144)</f>
        <v>48.6</v>
      </c>
      <c r="W144" s="23">
        <f>SUM(Q144+V144)</f>
        <v>11987.4</v>
      </c>
      <c r="X144" s="23">
        <f>Q144/W144*100</f>
        <v>99.59457430301816</v>
      </c>
      <c r="Y144" s="23">
        <f>V144/W144*100</f>
        <v>0.405425696981831</v>
      </c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53</v>
      </c>
      <c r="K145" s="55"/>
      <c r="L145" s="70">
        <f>L144/L133*100</f>
        <v>109.6606438302262</v>
      </c>
      <c r="M145" s="70">
        <f>M144/M133*100</f>
        <v>95.35515590632683</v>
      </c>
      <c r="N145" s="70">
        <f>N144/N133*100</f>
        <v>21.28275004781029</v>
      </c>
      <c r="O145" s="70"/>
      <c r="P145" s="70"/>
      <c r="Q145" s="70">
        <f>Q144/Q133*100</f>
        <v>83.14390773859267</v>
      </c>
      <c r="R145" s="70"/>
      <c r="S145" s="70"/>
      <c r="T145" s="70"/>
      <c r="U145" s="70"/>
      <c r="V145" s="23"/>
      <c r="W145" s="23">
        <f>W144/W133*100</f>
        <v>83.48236670566604</v>
      </c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 t="s">
        <v>54</v>
      </c>
      <c r="K146" s="53"/>
      <c r="L146" s="70">
        <f>L144/L134*100</f>
        <v>99.85667664119772</v>
      </c>
      <c r="M146" s="70">
        <f aca="true" t="shared" si="37" ref="M146:W146">M144/M134*100</f>
        <v>95.76403326403326</v>
      </c>
      <c r="N146" s="70">
        <f t="shared" si="37"/>
        <v>77.26957125499044</v>
      </c>
      <c r="O146" s="70"/>
      <c r="P146" s="70"/>
      <c r="Q146" s="23">
        <f t="shared" si="37"/>
        <v>97.47471036324</v>
      </c>
      <c r="R146" s="70"/>
      <c r="S146" s="70">
        <f t="shared" si="37"/>
        <v>100</v>
      </c>
      <c r="T146" s="70"/>
      <c r="U146" s="70"/>
      <c r="V146" s="23">
        <f t="shared" si="37"/>
        <v>100</v>
      </c>
      <c r="W146" s="23">
        <f t="shared" si="37"/>
        <v>97.48469101466246</v>
      </c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1"/>
      <c r="J147" s="52"/>
      <c r="K147" s="53"/>
      <c r="L147" s="70"/>
      <c r="M147" s="23"/>
      <c r="N147" s="70"/>
      <c r="O147" s="70"/>
      <c r="P147" s="23"/>
      <c r="Q147" s="23"/>
      <c r="R147" s="23"/>
      <c r="S147" s="70"/>
      <c r="T147" s="70"/>
      <c r="U147" s="70"/>
      <c r="V147" s="23"/>
      <c r="W147" s="23"/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 t="s">
        <v>64</v>
      </c>
      <c r="H148" s="51"/>
      <c r="I148" s="61"/>
      <c r="J148" s="52" t="s">
        <v>65</v>
      </c>
      <c r="K148" s="53"/>
      <c r="L148" s="70"/>
      <c r="M148" s="23"/>
      <c r="N148" s="70"/>
      <c r="O148" s="70"/>
      <c r="P148" s="23"/>
      <c r="Q148" s="23"/>
      <c r="R148" s="23"/>
      <c r="S148" s="70"/>
      <c r="T148" s="70"/>
      <c r="U148" s="70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50</v>
      </c>
      <c r="K149" s="53"/>
      <c r="L149" s="70">
        <f aca="true" t="shared" si="38" ref="L149:P151">SUM(L156)</f>
        <v>9403.1</v>
      </c>
      <c r="M149" s="23">
        <f t="shared" si="38"/>
        <v>772.9</v>
      </c>
      <c r="N149" s="70">
        <f t="shared" si="38"/>
        <v>4183.2</v>
      </c>
      <c r="O149" s="70">
        <f t="shared" si="38"/>
        <v>0</v>
      </c>
      <c r="P149" s="23">
        <f t="shared" si="38"/>
        <v>0</v>
      </c>
      <c r="Q149" s="23">
        <f>SUM(L149:P149)</f>
        <v>14359.2</v>
      </c>
      <c r="R149" s="23">
        <f aca="true" t="shared" si="39" ref="R149:U151">SUM(R156)</f>
        <v>0</v>
      </c>
      <c r="S149" s="70">
        <f t="shared" si="39"/>
        <v>0</v>
      </c>
      <c r="T149" s="70">
        <f t="shared" si="39"/>
        <v>0</v>
      </c>
      <c r="U149" s="70">
        <f t="shared" si="39"/>
        <v>0</v>
      </c>
      <c r="V149" s="23">
        <f>SUM(R149:U149)</f>
        <v>0</v>
      </c>
      <c r="W149" s="23">
        <f>SUM(Q149+V149)</f>
        <v>14359.2</v>
      </c>
      <c r="X149" s="23">
        <f>Q149/W149*100</f>
        <v>100</v>
      </c>
      <c r="Y149" s="23">
        <f>V149/W149*100</f>
        <v>0</v>
      </c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 t="s">
        <v>51</v>
      </c>
      <c r="K150" s="53"/>
      <c r="L150" s="70">
        <f t="shared" si="38"/>
        <v>10326.3</v>
      </c>
      <c r="M150" s="23">
        <f t="shared" si="38"/>
        <v>769.6</v>
      </c>
      <c r="N150" s="70">
        <f t="shared" si="38"/>
        <v>1152.2</v>
      </c>
      <c r="O150" s="70">
        <f t="shared" si="38"/>
        <v>0</v>
      </c>
      <c r="P150" s="23">
        <f t="shared" si="38"/>
        <v>0</v>
      </c>
      <c r="Q150" s="23">
        <f>SUM(L150:P150)</f>
        <v>12248.1</v>
      </c>
      <c r="R150" s="23">
        <f t="shared" si="39"/>
        <v>0</v>
      </c>
      <c r="S150" s="70">
        <f t="shared" si="39"/>
        <v>48.6</v>
      </c>
      <c r="T150" s="70">
        <f t="shared" si="39"/>
        <v>0</v>
      </c>
      <c r="U150" s="70">
        <f t="shared" si="39"/>
        <v>0</v>
      </c>
      <c r="V150" s="23">
        <f>SUM(R150:U150)</f>
        <v>48.6</v>
      </c>
      <c r="W150" s="23">
        <f>SUM(Q150+V150)</f>
        <v>12296.7</v>
      </c>
      <c r="X150" s="23">
        <f>Q150/W150*100</f>
        <v>99.60477201200322</v>
      </c>
      <c r="Y150" s="23">
        <f>V150/W150*100</f>
        <v>0.3952279879967796</v>
      </c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1"/>
      <c r="J151" s="52" t="s">
        <v>52</v>
      </c>
      <c r="K151" s="53"/>
      <c r="L151" s="70">
        <f t="shared" si="38"/>
        <v>10311.5</v>
      </c>
      <c r="M151" s="23">
        <f>SUM(M158)</f>
        <v>737</v>
      </c>
      <c r="N151" s="70">
        <v>890.3</v>
      </c>
      <c r="O151" s="70">
        <f t="shared" si="38"/>
        <v>0</v>
      </c>
      <c r="P151" s="23">
        <f t="shared" si="38"/>
        <v>0</v>
      </c>
      <c r="Q151" s="23">
        <f>SUM(L151:P151)</f>
        <v>11938.8</v>
      </c>
      <c r="R151" s="23">
        <f t="shared" si="39"/>
        <v>0</v>
      </c>
      <c r="S151" s="70">
        <f t="shared" si="39"/>
        <v>48.6</v>
      </c>
      <c r="T151" s="70">
        <f t="shared" si="39"/>
        <v>0</v>
      </c>
      <c r="U151" s="70">
        <f t="shared" si="39"/>
        <v>0</v>
      </c>
      <c r="V151" s="23">
        <f>SUM(R151:U151)</f>
        <v>48.6</v>
      </c>
      <c r="W151" s="23">
        <f>SUM(Q151+V151)</f>
        <v>11987.4</v>
      </c>
      <c r="X151" s="23">
        <f>Q151/W151*100</f>
        <v>99.59457430301816</v>
      </c>
      <c r="Y151" s="23">
        <f>V151/W151*100</f>
        <v>0.405425696981831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53</v>
      </c>
      <c r="K152" s="53"/>
      <c r="L152" s="70">
        <f>L151/L149*100</f>
        <v>109.6606438302262</v>
      </c>
      <c r="M152" s="23">
        <f>M151/M149*100</f>
        <v>95.35515590632683</v>
      </c>
      <c r="N152" s="70">
        <f>N151/N149*100</f>
        <v>21.28275004781029</v>
      </c>
      <c r="O152" s="70"/>
      <c r="P152" s="23"/>
      <c r="Q152" s="23">
        <f>Q151/Q149*100</f>
        <v>83.14390773859267</v>
      </c>
      <c r="R152" s="23"/>
      <c r="S152" s="70"/>
      <c r="T152" s="70"/>
      <c r="U152" s="70"/>
      <c r="V152" s="23"/>
      <c r="W152" s="23">
        <f>W151/W149*100</f>
        <v>83.48236670566604</v>
      </c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54</v>
      </c>
      <c r="K153" s="53"/>
      <c r="L153" s="70">
        <f>L151/L150*100</f>
        <v>99.85667664119772</v>
      </c>
      <c r="M153" s="23">
        <f aca="true" t="shared" si="40" ref="M153:W153">M151/M150*100</f>
        <v>95.76403326403326</v>
      </c>
      <c r="N153" s="70">
        <f t="shared" si="40"/>
        <v>77.26957125499044</v>
      </c>
      <c r="O153" s="70"/>
      <c r="P153" s="23"/>
      <c r="Q153" s="23">
        <f t="shared" si="40"/>
        <v>97.47471036324</v>
      </c>
      <c r="R153" s="23"/>
      <c r="S153" s="70">
        <f t="shared" si="40"/>
        <v>100</v>
      </c>
      <c r="T153" s="70"/>
      <c r="U153" s="70"/>
      <c r="V153" s="23">
        <f t="shared" si="40"/>
        <v>100</v>
      </c>
      <c r="W153" s="23">
        <f t="shared" si="40"/>
        <v>97.48469101466246</v>
      </c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/>
      <c r="K154" s="53"/>
      <c r="L154" s="70"/>
      <c r="M154" s="23"/>
      <c r="N154" s="70"/>
      <c r="O154" s="70"/>
      <c r="P154" s="23"/>
      <c r="Q154" s="23"/>
      <c r="R154" s="23"/>
      <c r="S154" s="70"/>
      <c r="T154" s="70"/>
      <c r="U154" s="70"/>
      <c r="V154" s="23"/>
      <c r="W154" s="23"/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 t="s">
        <v>81</v>
      </c>
      <c r="I155" s="61"/>
      <c r="J155" s="52" t="s">
        <v>82</v>
      </c>
      <c r="K155" s="53"/>
      <c r="L155" s="70"/>
      <c r="M155" s="23"/>
      <c r="N155" s="70"/>
      <c r="O155" s="70"/>
      <c r="P155" s="23"/>
      <c r="Q155" s="23"/>
      <c r="R155" s="23"/>
      <c r="S155" s="70"/>
      <c r="T155" s="70"/>
      <c r="U155" s="70"/>
      <c r="V155" s="23"/>
      <c r="W155" s="23"/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50</v>
      </c>
      <c r="K156" s="53"/>
      <c r="L156" s="70">
        <v>9403.1</v>
      </c>
      <c r="M156" s="23">
        <v>772.9</v>
      </c>
      <c r="N156" s="70">
        <v>4183.2</v>
      </c>
      <c r="O156" s="70"/>
      <c r="P156" s="23"/>
      <c r="Q156" s="23">
        <f>SUM(L156:P156)</f>
        <v>14359.2</v>
      </c>
      <c r="R156" s="23"/>
      <c r="S156" s="70"/>
      <c r="T156" s="70"/>
      <c r="U156" s="70"/>
      <c r="V156" s="23">
        <f>SUM(R156:U156)</f>
        <v>0</v>
      </c>
      <c r="W156" s="23">
        <f>SUM(Q156+V156)</f>
        <v>14359.2</v>
      </c>
      <c r="X156" s="23">
        <f>Q156/W156*100</f>
        <v>100</v>
      </c>
      <c r="Y156" s="23">
        <f>V156/W156*100</f>
        <v>0</v>
      </c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 t="s">
        <v>51</v>
      </c>
      <c r="K157" s="53"/>
      <c r="L157" s="70">
        <v>10326.3</v>
      </c>
      <c r="M157" s="23">
        <v>769.6</v>
      </c>
      <c r="N157" s="70">
        <v>1152.2</v>
      </c>
      <c r="O157" s="70"/>
      <c r="P157" s="23"/>
      <c r="Q157" s="23">
        <f>SUM(L157:P157)</f>
        <v>12248.1</v>
      </c>
      <c r="R157" s="23"/>
      <c r="S157" s="70">
        <v>48.6</v>
      </c>
      <c r="T157" s="70"/>
      <c r="U157" s="70"/>
      <c r="V157" s="23">
        <f>SUM(R157:U157)</f>
        <v>48.6</v>
      </c>
      <c r="W157" s="23">
        <f>SUM(Q157+V157)</f>
        <v>12296.7</v>
      </c>
      <c r="X157" s="23">
        <f>Q157/W157*100</f>
        <v>99.60477201200322</v>
      </c>
      <c r="Y157" s="23">
        <f>V157/W157*100</f>
        <v>0.3952279879967796</v>
      </c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 t="s">
        <v>52</v>
      </c>
      <c r="K158" s="53"/>
      <c r="L158" s="21">
        <v>10311.5</v>
      </c>
      <c r="M158" s="21">
        <v>737</v>
      </c>
      <c r="N158" s="21">
        <v>890.3</v>
      </c>
      <c r="O158" s="21"/>
      <c r="P158" s="21"/>
      <c r="Q158" s="21">
        <f>SUM(L158:P158)</f>
        <v>11938.8</v>
      </c>
      <c r="R158" s="21"/>
      <c r="S158" s="21">
        <v>48.6</v>
      </c>
      <c r="T158" s="21"/>
      <c r="U158" s="21"/>
      <c r="V158" s="21">
        <f>SUM(R158:U158)</f>
        <v>48.6</v>
      </c>
      <c r="W158" s="21">
        <f>SUM(Q158+V158)</f>
        <v>11987.4</v>
      </c>
      <c r="X158" s="21">
        <f>Q158/W158*100</f>
        <v>99.59457430301816</v>
      </c>
      <c r="Y158" s="21">
        <f>V158/W158*100</f>
        <v>0.405425696981831</v>
      </c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53</v>
      </c>
      <c r="K159" s="53"/>
      <c r="L159" s="70">
        <f>L158/L156*100</f>
        <v>109.6606438302262</v>
      </c>
      <c r="M159" s="23">
        <f>M158/M156*100</f>
        <v>95.35515590632683</v>
      </c>
      <c r="N159" s="70">
        <f>N158/N156*100</f>
        <v>21.28275004781029</v>
      </c>
      <c r="O159" s="70"/>
      <c r="P159" s="23"/>
      <c r="Q159" s="23">
        <f>Q158/Q156*100</f>
        <v>83.14390773859267</v>
      </c>
      <c r="R159" s="23"/>
      <c r="S159" s="70"/>
      <c r="T159" s="70"/>
      <c r="U159" s="70"/>
      <c r="V159" s="23"/>
      <c r="W159" s="23">
        <f>W158/W156*100</f>
        <v>83.48236670566604</v>
      </c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54</v>
      </c>
      <c r="K160" s="53"/>
      <c r="L160" s="70">
        <f>L158/L157*100</f>
        <v>99.85667664119772</v>
      </c>
      <c r="M160" s="23">
        <f aca="true" t="shared" si="41" ref="M160:W160">M158/M157*100</f>
        <v>95.76403326403326</v>
      </c>
      <c r="N160" s="70">
        <f t="shared" si="41"/>
        <v>77.26957125499044</v>
      </c>
      <c r="O160" s="70"/>
      <c r="P160" s="23"/>
      <c r="Q160" s="23">
        <f t="shared" si="41"/>
        <v>97.47471036324</v>
      </c>
      <c r="R160" s="23"/>
      <c r="S160" s="70">
        <f t="shared" si="41"/>
        <v>100</v>
      </c>
      <c r="T160" s="70"/>
      <c r="U160" s="70"/>
      <c r="V160" s="23">
        <f t="shared" si="41"/>
        <v>100</v>
      </c>
      <c r="W160" s="23">
        <f t="shared" si="41"/>
        <v>97.48469101466246</v>
      </c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/>
      <c r="K161" s="53"/>
      <c r="L161" s="70"/>
      <c r="M161" s="23"/>
      <c r="N161" s="70"/>
      <c r="O161" s="70"/>
      <c r="P161" s="23"/>
      <c r="Q161" s="23"/>
      <c r="R161" s="23"/>
      <c r="S161" s="70"/>
      <c r="T161" s="70"/>
      <c r="U161" s="70"/>
      <c r="V161" s="23"/>
      <c r="W161" s="23"/>
      <c r="X161" s="23"/>
      <c r="Y161" s="23"/>
      <c r="Z161" s="4"/>
    </row>
    <row r="162" spans="1:26" ht="23.25">
      <c r="A162" s="4"/>
      <c r="B162" s="51"/>
      <c r="C162" s="51" t="s">
        <v>76</v>
      </c>
      <c r="D162" s="51"/>
      <c r="E162" s="51"/>
      <c r="F162" s="51"/>
      <c r="G162" s="51"/>
      <c r="H162" s="51"/>
      <c r="I162" s="61"/>
      <c r="J162" s="52" t="s">
        <v>83</v>
      </c>
      <c r="K162" s="53"/>
      <c r="L162" s="70"/>
      <c r="M162" s="23"/>
      <c r="N162" s="70"/>
      <c r="O162" s="70"/>
      <c r="P162" s="23"/>
      <c r="Q162" s="23"/>
      <c r="R162" s="23"/>
      <c r="S162" s="70"/>
      <c r="T162" s="70"/>
      <c r="U162" s="70"/>
      <c r="V162" s="23"/>
      <c r="W162" s="23"/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50</v>
      </c>
      <c r="K163" s="53"/>
      <c r="L163" s="70">
        <f aca="true" t="shared" si="42" ref="L163:P165">SUM(L170+L685+L737+L865+L1067)</f>
        <v>1984112.4000000001</v>
      </c>
      <c r="M163" s="23">
        <f t="shared" si="42"/>
        <v>171077.59999999998</v>
      </c>
      <c r="N163" s="70">
        <f t="shared" si="42"/>
        <v>729895.8999999999</v>
      </c>
      <c r="O163" s="70">
        <f t="shared" si="42"/>
        <v>749398.2</v>
      </c>
      <c r="P163" s="23">
        <f t="shared" si="42"/>
        <v>0</v>
      </c>
      <c r="Q163" s="23">
        <f>SUM(L163:P163)</f>
        <v>3634484.0999999996</v>
      </c>
      <c r="R163" s="23">
        <f aca="true" t="shared" si="43" ref="R163:U165">SUM(R170+R685+R737+R865+R1067)</f>
        <v>162000</v>
      </c>
      <c r="S163" s="70">
        <f t="shared" si="43"/>
        <v>220679.64</v>
      </c>
      <c r="T163" s="70">
        <f t="shared" si="43"/>
        <v>42000</v>
      </c>
      <c r="U163" s="70">
        <f t="shared" si="43"/>
        <v>0</v>
      </c>
      <c r="V163" s="23">
        <f>SUM(R163:U163)</f>
        <v>424679.64</v>
      </c>
      <c r="W163" s="23">
        <f>SUM(Q163+V163)</f>
        <v>4059163.7399999998</v>
      </c>
      <c r="X163" s="23">
        <f>Q163/W163*100</f>
        <v>89.53775538012664</v>
      </c>
      <c r="Y163" s="23">
        <f>V163/W163*100</f>
        <v>10.462244619873355</v>
      </c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 t="s">
        <v>51</v>
      </c>
      <c r="K164" s="53"/>
      <c r="L164" s="70">
        <f t="shared" si="42"/>
        <v>1991343.6</v>
      </c>
      <c r="M164" s="23">
        <f t="shared" si="42"/>
        <v>121376.7</v>
      </c>
      <c r="N164" s="70">
        <f t="shared" si="42"/>
        <v>830700.5</v>
      </c>
      <c r="O164" s="70">
        <f t="shared" si="42"/>
        <v>908638.688</v>
      </c>
      <c r="P164" s="23">
        <f t="shared" si="42"/>
        <v>0</v>
      </c>
      <c r="Q164" s="23">
        <f>SUM(L164:P164)</f>
        <v>3852059.4880000004</v>
      </c>
      <c r="R164" s="23">
        <f t="shared" si="43"/>
        <v>378351.949</v>
      </c>
      <c r="S164" s="70">
        <f t="shared" si="43"/>
        <v>110404.05900000001</v>
      </c>
      <c r="T164" s="70">
        <f t="shared" si="43"/>
        <v>0</v>
      </c>
      <c r="U164" s="70">
        <f t="shared" si="43"/>
        <v>0</v>
      </c>
      <c r="V164" s="23">
        <f>SUM(R164:U164)</f>
        <v>488756.00800000003</v>
      </c>
      <c r="W164" s="23">
        <f>SUM(Q164+V164)</f>
        <v>4340815.496</v>
      </c>
      <c r="X164" s="23">
        <f>Q164/W164*100</f>
        <v>88.74045652365594</v>
      </c>
      <c r="Y164" s="23">
        <f>V164/W164*100</f>
        <v>11.259543476344058</v>
      </c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 t="s">
        <v>52</v>
      </c>
      <c r="K165" s="53"/>
      <c r="L165" s="70">
        <f t="shared" si="42"/>
        <v>1986279.9000000001</v>
      </c>
      <c r="M165" s="23">
        <f t="shared" si="42"/>
        <v>117063.69999999998</v>
      </c>
      <c r="N165" s="70">
        <f t="shared" si="42"/>
        <v>790453.2</v>
      </c>
      <c r="O165" s="70">
        <f t="shared" si="42"/>
        <v>907151.8589999999</v>
      </c>
      <c r="P165" s="23">
        <f t="shared" si="42"/>
        <v>0</v>
      </c>
      <c r="Q165" s="23">
        <f>SUM(L165:P165)</f>
        <v>3800948.659</v>
      </c>
      <c r="R165" s="23">
        <f t="shared" si="43"/>
        <v>378257.8</v>
      </c>
      <c r="S165" s="70">
        <f t="shared" si="43"/>
        <v>82049.709</v>
      </c>
      <c r="T165" s="70">
        <f t="shared" si="43"/>
        <v>0</v>
      </c>
      <c r="U165" s="70">
        <f t="shared" si="43"/>
        <v>0</v>
      </c>
      <c r="V165" s="23">
        <f>SUM(R165:U165)</f>
        <v>460307.50899999996</v>
      </c>
      <c r="W165" s="23">
        <f>SUM(Q165+V165)</f>
        <v>4261256.168</v>
      </c>
      <c r="X165" s="23">
        <f>Q165/W165*100</f>
        <v>89.1978446999575</v>
      </c>
      <c r="Y165" s="23">
        <f>V165/W165*100</f>
        <v>10.802155300042502</v>
      </c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53</v>
      </c>
      <c r="K166" s="53"/>
      <c r="L166" s="70">
        <f aca="true" t="shared" si="44" ref="L166:W166">L165/L163*100</f>
        <v>100.1092428029783</v>
      </c>
      <c r="M166" s="23">
        <f t="shared" si="44"/>
        <v>68.4272517267018</v>
      </c>
      <c r="N166" s="70">
        <f t="shared" si="44"/>
        <v>108.29670368062077</v>
      </c>
      <c r="O166" s="70">
        <f t="shared" si="44"/>
        <v>121.05071229154274</v>
      </c>
      <c r="P166" s="23"/>
      <c r="Q166" s="23">
        <f t="shared" si="44"/>
        <v>104.58014272231925</v>
      </c>
      <c r="R166" s="23">
        <f t="shared" si="44"/>
        <v>233.49246913580245</v>
      </c>
      <c r="S166" s="70">
        <f t="shared" si="44"/>
        <v>37.180461686451906</v>
      </c>
      <c r="T166" s="70">
        <f t="shared" si="44"/>
        <v>0</v>
      </c>
      <c r="U166" s="70"/>
      <c r="V166" s="23">
        <f t="shared" si="44"/>
        <v>108.38935179468456</v>
      </c>
      <c r="W166" s="23">
        <f t="shared" si="44"/>
        <v>104.97867149355251</v>
      </c>
      <c r="X166" s="23"/>
      <c r="Y166" s="23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 t="s">
        <v>54</v>
      </c>
      <c r="K167" s="53"/>
      <c r="L167" s="21">
        <f>L165/L164*100</f>
        <v>99.74571440107071</v>
      </c>
      <c r="M167" s="21">
        <f aca="true" t="shared" si="45" ref="M167:W167">M165/M164*100</f>
        <v>96.44659971806779</v>
      </c>
      <c r="N167" s="21">
        <f t="shared" si="45"/>
        <v>95.15501675995138</v>
      </c>
      <c r="O167" s="21">
        <f t="shared" si="45"/>
        <v>99.83636741208184</v>
      </c>
      <c r="P167" s="21"/>
      <c r="Q167" s="21">
        <f t="shared" si="45"/>
        <v>98.67315577136797</v>
      </c>
      <c r="R167" s="21">
        <f t="shared" si="45"/>
        <v>99.97511602616324</v>
      </c>
      <c r="S167" s="21">
        <f t="shared" si="45"/>
        <v>74.31765620139021</v>
      </c>
      <c r="T167" s="21"/>
      <c r="U167" s="21"/>
      <c r="V167" s="21">
        <f t="shared" si="45"/>
        <v>94.17940679309254</v>
      </c>
      <c r="W167" s="21">
        <f t="shared" si="45"/>
        <v>98.16718015144129</v>
      </c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/>
      <c r="K168" s="53"/>
      <c r="L168" s="70"/>
      <c r="M168" s="23"/>
      <c r="N168" s="70"/>
      <c r="O168" s="70"/>
      <c r="P168" s="23"/>
      <c r="Q168" s="23"/>
      <c r="R168" s="23"/>
      <c r="S168" s="70"/>
      <c r="T168" s="70"/>
      <c r="U168" s="70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 t="s">
        <v>76</v>
      </c>
      <c r="E169" s="51"/>
      <c r="F169" s="51"/>
      <c r="G169" s="51"/>
      <c r="H169" s="51"/>
      <c r="I169" s="61"/>
      <c r="J169" s="52" t="s">
        <v>77</v>
      </c>
      <c r="K169" s="53"/>
      <c r="L169" s="70"/>
      <c r="M169" s="23"/>
      <c r="N169" s="70"/>
      <c r="O169" s="70"/>
      <c r="P169" s="23"/>
      <c r="Q169" s="23"/>
      <c r="R169" s="23"/>
      <c r="S169" s="70"/>
      <c r="T169" s="70"/>
      <c r="U169" s="70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50</v>
      </c>
      <c r="K170" s="53"/>
      <c r="L170" s="70">
        <f aca="true" t="shared" si="46" ref="L170:P172">SUM(L177)</f>
        <v>1464617.5</v>
      </c>
      <c r="M170" s="23">
        <f t="shared" si="46"/>
        <v>149312.69999999998</v>
      </c>
      <c r="N170" s="70">
        <f t="shared" si="46"/>
        <v>583177.8999999999</v>
      </c>
      <c r="O170" s="70">
        <f t="shared" si="46"/>
        <v>494463</v>
      </c>
      <c r="P170" s="23">
        <f t="shared" si="46"/>
        <v>0</v>
      </c>
      <c r="Q170" s="23">
        <f>SUM(L170:P170)</f>
        <v>2691571.0999999996</v>
      </c>
      <c r="R170" s="23">
        <f aca="true" t="shared" si="47" ref="R170:U172">SUM(R177)</f>
        <v>111900</v>
      </c>
      <c r="S170" s="70">
        <f t="shared" si="47"/>
        <v>156479.64</v>
      </c>
      <c r="T170" s="70">
        <f t="shared" si="47"/>
        <v>42000</v>
      </c>
      <c r="U170" s="70">
        <f t="shared" si="47"/>
        <v>0</v>
      </c>
      <c r="V170" s="23">
        <f>SUM(R170:U170)</f>
        <v>310379.64</v>
      </c>
      <c r="W170" s="23">
        <f>SUM(Q170+V170)</f>
        <v>3001950.7399999998</v>
      </c>
      <c r="X170" s="23">
        <f>Q170/W170*100</f>
        <v>89.66073507255486</v>
      </c>
      <c r="Y170" s="23">
        <f>V170/W170*100</f>
        <v>10.339264927445146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51</v>
      </c>
      <c r="K171" s="53"/>
      <c r="L171" s="70">
        <f t="shared" si="46"/>
        <v>1480071.9</v>
      </c>
      <c r="M171" s="23">
        <f t="shared" si="46"/>
        <v>92796.20000000001</v>
      </c>
      <c r="N171" s="70">
        <f t="shared" si="46"/>
        <v>709410.9</v>
      </c>
      <c r="O171" s="70">
        <f t="shared" si="46"/>
        <v>601076.5</v>
      </c>
      <c r="P171" s="23">
        <f t="shared" si="46"/>
        <v>0</v>
      </c>
      <c r="Q171" s="23">
        <f>SUM(L171:P171)</f>
        <v>2883355.5</v>
      </c>
      <c r="R171" s="23">
        <f t="shared" si="47"/>
        <v>121549.34899999999</v>
      </c>
      <c r="S171" s="70">
        <f t="shared" si="47"/>
        <v>59172.759000000005</v>
      </c>
      <c r="T171" s="70">
        <f t="shared" si="47"/>
        <v>0</v>
      </c>
      <c r="U171" s="70">
        <f t="shared" si="47"/>
        <v>0</v>
      </c>
      <c r="V171" s="23">
        <f>SUM(R171:U171)</f>
        <v>180722.108</v>
      </c>
      <c r="W171" s="23">
        <f>SUM(Q171+V171)</f>
        <v>3064077.608</v>
      </c>
      <c r="X171" s="23">
        <f>Q171/W171*100</f>
        <v>94.10190826994223</v>
      </c>
      <c r="Y171" s="23">
        <f>V171/W171*100</f>
        <v>5.898091730057772</v>
      </c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 t="s">
        <v>52</v>
      </c>
      <c r="K172" s="53"/>
      <c r="L172" s="70">
        <f t="shared" si="46"/>
        <v>1475606.1</v>
      </c>
      <c r="M172" s="23">
        <f t="shared" si="46"/>
        <v>89191.4</v>
      </c>
      <c r="N172" s="70">
        <f t="shared" si="46"/>
        <v>672774.6</v>
      </c>
      <c r="O172" s="70">
        <f t="shared" si="46"/>
        <v>599601.359</v>
      </c>
      <c r="P172" s="23">
        <f t="shared" si="46"/>
        <v>0</v>
      </c>
      <c r="Q172" s="23">
        <f>SUM(L172:P172)</f>
        <v>2837173.4590000003</v>
      </c>
      <c r="R172" s="23">
        <f t="shared" si="47"/>
        <v>121455.19999999998</v>
      </c>
      <c r="S172" s="70">
        <f t="shared" si="47"/>
        <v>37283.109</v>
      </c>
      <c r="T172" s="70">
        <f t="shared" si="47"/>
        <v>0</v>
      </c>
      <c r="U172" s="70">
        <f t="shared" si="47"/>
        <v>0</v>
      </c>
      <c r="V172" s="23">
        <f>SUM(R172:U172)</f>
        <v>158738.30899999998</v>
      </c>
      <c r="W172" s="23">
        <f>SUM(Q172+V172)</f>
        <v>2995911.768</v>
      </c>
      <c r="X172" s="23">
        <f>Q172/W172*100</f>
        <v>94.70150253770758</v>
      </c>
      <c r="Y172" s="23">
        <f>V172/W172*100</f>
        <v>5.298497462292421</v>
      </c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53</v>
      </c>
      <c r="K173" s="53"/>
      <c r="L173" s="21">
        <f aca="true" t="shared" si="48" ref="L173:W173">L172/L170*100</f>
        <v>100.75027097518637</v>
      </c>
      <c r="M173" s="21">
        <f t="shared" si="48"/>
        <v>59.73463744209301</v>
      </c>
      <c r="N173" s="21">
        <f t="shared" si="48"/>
        <v>115.3635280074914</v>
      </c>
      <c r="O173" s="21">
        <f t="shared" si="48"/>
        <v>121.26313981025882</v>
      </c>
      <c r="P173" s="21"/>
      <c r="Q173" s="21">
        <f t="shared" si="48"/>
        <v>105.40956763133624</v>
      </c>
      <c r="R173" s="21">
        <f t="shared" si="48"/>
        <v>108.53905272564788</v>
      </c>
      <c r="S173" s="21">
        <f t="shared" si="48"/>
        <v>23.826172529538024</v>
      </c>
      <c r="T173" s="21">
        <f t="shared" si="48"/>
        <v>0</v>
      </c>
      <c r="U173" s="21"/>
      <c r="V173" s="21">
        <f t="shared" si="48"/>
        <v>51.14327376628183</v>
      </c>
      <c r="W173" s="21">
        <f t="shared" si="48"/>
        <v>99.79883174232234</v>
      </c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 t="s">
        <v>54</v>
      </c>
      <c r="K174" s="53"/>
      <c r="L174" s="70">
        <f>L172/L171*100</f>
        <v>99.69827141505762</v>
      </c>
      <c r="M174" s="23">
        <f aca="true" t="shared" si="49" ref="M174:W174">M172/M171*100</f>
        <v>96.11535817199409</v>
      </c>
      <c r="N174" s="70">
        <f t="shared" si="49"/>
        <v>94.83567280965093</v>
      </c>
      <c r="O174" s="70">
        <f t="shared" si="49"/>
        <v>99.75458348479769</v>
      </c>
      <c r="P174" s="23"/>
      <c r="Q174" s="23">
        <f t="shared" si="49"/>
        <v>98.39832303023336</v>
      </c>
      <c r="R174" s="23">
        <f t="shared" si="49"/>
        <v>99.92254257157724</v>
      </c>
      <c r="S174" s="70">
        <f t="shared" si="49"/>
        <v>63.00721756104019</v>
      </c>
      <c r="T174" s="70"/>
      <c r="U174" s="70"/>
      <c r="V174" s="23">
        <f t="shared" si="49"/>
        <v>87.83557847831212</v>
      </c>
      <c r="W174" s="23">
        <f t="shared" si="49"/>
        <v>97.77532266734936</v>
      </c>
      <c r="X174" s="23"/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/>
      <c r="K175" s="53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6" ht="23.25">
      <c r="A176" s="4"/>
      <c r="B176" s="56"/>
      <c r="C176" s="56"/>
      <c r="D176" s="56"/>
      <c r="E176" s="56" t="s">
        <v>58</v>
      </c>
      <c r="F176" s="56"/>
      <c r="G176" s="56"/>
      <c r="H176" s="56"/>
      <c r="I176" s="61"/>
      <c r="J176" s="52" t="s">
        <v>59</v>
      </c>
      <c r="K176" s="53"/>
      <c r="L176" s="70"/>
      <c r="M176" s="23"/>
      <c r="N176" s="70"/>
      <c r="O176" s="70"/>
      <c r="P176" s="23"/>
      <c r="Q176" s="23"/>
      <c r="R176" s="23"/>
      <c r="S176" s="70"/>
      <c r="T176" s="70"/>
      <c r="U176" s="70"/>
      <c r="V176" s="23"/>
      <c r="W176" s="23"/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50</v>
      </c>
      <c r="K177" s="53"/>
      <c r="L177" s="70">
        <f aca="true" t="shared" si="50" ref="L177:P178">SUM(L194+L268+L324+L376+L424+L446+L482+L513+L534+L565+L649)</f>
        <v>1464617.5</v>
      </c>
      <c r="M177" s="23">
        <f t="shared" si="50"/>
        <v>149312.69999999998</v>
      </c>
      <c r="N177" s="70">
        <f t="shared" si="50"/>
        <v>583177.8999999999</v>
      </c>
      <c r="O177" s="70">
        <f t="shared" si="50"/>
        <v>494463</v>
      </c>
      <c r="P177" s="23">
        <f t="shared" si="50"/>
        <v>0</v>
      </c>
      <c r="Q177" s="23">
        <f>SUM(L177:P177)</f>
        <v>2691571.0999999996</v>
      </c>
      <c r="R177" s="23">
        <f aca="true" t="shared" si="51" ref="R177:U178">SUM(R194+R268+R324+R376+R424+R446+R482+R513+R534+R565+R649)</f>
        <v>111900</v>
      </c>
      <c r="S177" s="70">
        <f t="shared" si="51"/>
        <v>156479.64</v>
      </c>
      <c r="T177" s="70">
        <f t="shared" si="51"/>
        <v>42000</v>
      </c>
      <c r="U177" s="70">
        <f t="shared" si="51"/>
        <v>0</v>
      </c>
      <c r="V177" s="23">
        <f>SUM(R177:U177)</f>
        <v>310379.64</v>
      </c>
      <c r="W177" s="23">
        <f>SUM(Q177+V177)</f>
        <v>3001950.7399999998</v>
      </c>
      <c r="X177" s="23">
        <f>Q177/W177*100</f>
        <v>89.66073507255486</v>
      </c>
      <c r="Y177" s="23">
        <f>V177/W177*100</f>
        <v>10.339264927445146</v>
      </c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51</v>
      </c>
      <c r="K178" s="53"/>
      <c r="L178" s="70">
        <f t="shared" si="50"/>
        <v>1480071.9</v>
      </c>
      <c r="M178" s="23">
        <f t="shared" si="50"/>
        <v>92796.20000000001</v>
      </c>
      <c r="N178" s="70">
        <f t="shared" si="50"/>
        <v>709410.9</v>
      </c>
      <c r="O178" s="70">
        <f t="shared" si="50"/>
        <v>601076.5</v>
      </c>
      <c r="P178" s="23">
        <f t="shared" si="50"/>
        <v>0</v>
      </c>
      <c r="Q178" s="23">
        <f>SUM(L178:P178)</f>
        <v>2883355.5</v>
      </c>
      <c r="R178" s="23">
        <f t="shared" si="51"/>
        <v>121549.34899999999</v>
      </c>
      <c r="S178" s="70">
        <f t="shared" si="51"/>
        <v>59172.759000000005</v>
      </c>
      <c r="T178" s="70">
        <f t="shared" si="51"/>
        <v>0</v>
      </c>
      <c r="U178" s="70">
        <f t="shared" si="51"/>
        <v>0</v>
      </c>
      <c r="V178" s="23">
        <f>SUM(R178:U178)</f>
        <v>180722.108</v>
      </c>
      <c r="W178" s="23">
        <f>SUM(Q178+V178)</f>
        <v>3064077.608</v>
      </c>
      <c r="X178" s="23">
        <f>Q178/W178*100</f>
        <v>94.10190826994223</v>
      </c>
      <c r="Y178" s="23">
        <f>V178/W178*100</f>
        <v>5.898091730057772</v>
      </c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 t="s">
        <v>52</v>
      </c>
      <c r="K179" s="53"/>
      <c r="L179" s="70">
        <f>SUM(L196+L279+L326+L378+L426+L448+L484+L515+L536+L567+L651)</f>
        <v>1475606.1</v>
      </c>
      <c r="M179" s="23">
        <f>SUM(M196+M279+M326+M378+M426+M448+M484+M515+M536+M567+M651)</f>
        <v>89191.4</v>
      </c>
      <c r="N179" s="70">
        <f>SUM(N196+N279+N326+N378+N426+N448+N484+N515+N536+N567+N651)</f>
        <v>672774.6</v>
      </c>
      <c r="O179" s="70">
        <f>SUM(O196+O279+O326+O378+O426+O448+O484+O515+O536+O567+O651)</f>
        <v>599601.359</v>
      </c>
      <c r="P179" s="23">
        <f>SUM(P196+P279+P326+P378+P426+P448+P484+P515+P536+P567+P651)</f>
        <v>0</v>
      </c>
      <c r="Q179" s="23">
        <f>SUM(L179:P179)</f>
        <v>2837173.4590000003</v>
      </c>
      <c r="R179" s="23">
        <f>SUM(R196+R279+R326+R378+R426+R448+R484+R515+R536+R567+R651)</f>
        <v>121455.19999999998</v>
      </c>
      <c r="S179" s="70">
        <f>SUM(S196+S279+S326+S378+S426+S448+S484+S515+S536+S567+S651)</f>
        <v>37283.109</v>
      </c>
      <c r="T179" s="70">
        <f>SUM(T196+T279+T326+T378+T426+T448+T484+T515+T536+T567+T651)</f>
        <v>0</v>
      </c>
      <c r="U179" s="70">
        <f>SUM(U196+U279+U326+U378+U426+U448+U484+U515+U536+U567+U651)</f>
        <v>0</v>
      </c>
      <c r="V179" s="23">
        <f>SUM(R179:U179)</f>
        <v>158738.30899999998</v>
      </c>
      <c r="W179" s="23">
        <f>SUM(Q179+V179)</f>
        <v>2995911.768</v>
      </c>
      <c r="X179" s="23">
        <f>Q179/W179*100</f>
        <v>94.70150253770758</v>
      </c>
      <c r="Y179" s="23">
        <f>V179/W179*100</f>
        <v>5.298497462292421</v>
      </c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312</v>
      </c>
      <c r="Z182" s="4"/>
    </row>
    <row r="183" spans="1:26" ht="23.25">
      <c r="A183" s="4"/>
      <c r="B183" s="64" t="s">
        <v>39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2</v>
      </c>
      <c r="M183" s="13"/>
      <c r="N183" s="13"/>
      <c r="O183" s="13"/>
      <c r="P183" s="13"/>
      <c r="Q183" s="13"/>
      <c r="R183" s="14" t="s">
        <v>3</v>
      </c>
      <c r="S183" s="13"/>
      <c r="T183" s="13"/>
      <c r="U183" s="13"/>
      <c r="V183" s="15"/>
      <c r="W183" s="13" t="s">
        <v>42</v>
      </c>
      <c r="X183" s="13"/>
      <c r="Y183" s="16"/>
      <c r="Z183" s="4"/>
    </row>
    <row r="184" spans="1:26" ht="23.25">
      <c r="A184" s="4"/>
      <c r="B184" s="17" t="s">
        <v>40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4</v>
      </c>
      <c r="P184" s="26"/>
      <c r="Q184" s="27"/>
      <c r="R184" s="28" t="s">
        <v>4</v>
      </c>
      <c r="S184" s="24"/>
      <c r="T184" s="22"/>
      <c r="U184" s="29"/>
      <c r="V184" s="27"/>
      <c r="W184" s="27"/>
      <c r="X184" s="30" t="s">
        <v>5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6</v>
      </c>
      <c r="K185" s="21"/>
      <c r="L185" s="34" t="s">
        <v>7</v>
      </c>
      <c r="M185" s="35" t="s">
        <v>8</v>
      </c>
      <c r="N185" s="36" t="s">
        <v>7</v>
      </c>
      <c r="O185" s="34" t="s">
        <v>9</v>
      </c>
      <c r="P185" s="26" t="s">
        <v>10</v>
      </c>
      <c r="Q185" s="23"/>
      <c r="R185" s="37" t="s">
        <v>9</v>
      </c>
      <c r="S185" s="35" t="s">
        <v>11</v>
      </c>
      <c r="T185" s="34" t="s">
        <v>12</v>
      </c>
      <c r="U185" s="29" t="s">
        <v>13</v>
      </c>
      <c r="V185" s="27"/>
      <c r="W185" s="27"/>
      <c r="X185" s="27"/>
      <c r="Y185" s="35"/>
      <c r="Z185" s="4"/>
    </row>
    <row r="186" spans="1:26" ht="23.25">
      <c r="A186" s="4"/>
      <c r="B186" s="38" t="s">
        <v>32</v>
      </c>
      <c r="C186" s="38" t="s">
        <v>33</v>
      </c>
      <c r="D186" s="38" t="s">
        <v>34</v>
      </c>
      <c r="E186" s="38" t="s">
        <v>35</v>
      </c>
      <c r="F186" s="38" t="s">
        <v>36</v>
      </c>
      <c r="G186" s="38" t="s">
        <v>37</v>
      </c>
      <c r="H186" s="38" t="s">
        <v>38</v>
      </c>
      <c r="I186" s="19"/>
      <c r="J186" s="39"/>
      <c r="K186" s="21"/>
      <c r="L186" s="34" t="s">
        <v>14</v>
      </c>
      <c r="M186" s="35" t="s">
        <v>15</v>
      </c>
      <c r="N186" s="36" t="s">
        <v>16</v>
      </c>
      <c r="O186" s="34" t="s">
        <v>17</v>
      </c>
      <c r="P186" s="26" t="s">
        <v>18</v>
      </c>
      <c r="Q186" s="35" t="s">
        <v>19</v>
      </c>
      <c r="R186" s="37" t="s">
        <v>17</v>
      </c>
      <c r="S186" s="35" t="s">
        <v>20</v>
      </c>
      <c r="T186" s="34" t="s">
        <v>21</v>
      </c>
      <c r="U186" s="29" t="s">
        <v>22</v>
      </c>
      <c r="V186" s="26" t="s">
        <v>19</v>
      </c>
      <c r="W186" s="26" t="s">
        <v>23</v>
      </c>
      <c r="X186" s="26" t="s">
        <v>24</v>
      </c>
      <c r="Y186" s="35" t="s">
        <v>25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26</v>
      </c>
      <c r="P187" s="47"/>
      <c r="Q187" s="48"/>
      <c r="R187" s="49" t="s">
        <v>26</v>
      </c>
      <c r="S187" s="44" t="s">
        <v>27</v>
      </c>
      <c r="T187" s="43"/>
      <c r="U187" s="50" t="s">
        <v>28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51" t="s">
        <v>72</v>
      </c>
      <c r="C189" s="51" t="s">
        <v>76</v>
      </c>
      <c r="D189" s="51" t="s">
        <v>76</v>
      </c>
      <c r="E189" s="51" t="s">
        <v>58</v>
      </c>
      <c r="F189" s="51"/>
      <c r="G189" s="51"/>
      <c r="H189" s="51"/>
      <c r="I189" s="61"/>
      <c r="J189" s="54" t="s">
        <v>53</v>
      </c>
      <c r="K189" s="55"/>
      <c r="L189" s="70">
        <f>L179/L177*100</f>
        <v>100.75027097518637</v>
      </c>
      <c r="M189" s="70">
        <f aca="true" t="shared" si="52" ref="M189:W189">M179/M177*100</f>
        <v>59.73463744209301</v>
      </c>
      <c r="N189" s="70">
        <f t="shared" si="52"/>
        <v>115.3635280074914</v>
      </c>
      <c r="O189" s="70">
        <f t="shared" si="52"/>
        <v>121.26313981025882</v>
      </c>
      <c r="P189" s="70"/>
      <c r="Q189" s="70">
        <f t="shared" si="52"/>
        <v>105.40956763133624</v>
      </c>
      <c r="R189" s="70">
        <f t="shared" si="52"/>
        <v>108.53905272564788</v>
      </c>
      <c r="S189" s="70">
        <f t="shared" si="52"/>
        <v>23.826172529538024</v>
      </c>
      <c r="T189" s="70">
        <f t="shared" si="52"/>
        <v>0</v>
      </c>
      <c r="U189" s="74"/>
      <c r="V189" s="23">
        <f t="shared" si="52"/>
        <v>51.14327376628183</v>
      </c>
      <c r="W189" s="23">
        <f t="shared" si="52"/>
        <v>99.79883174232234</v>
      </c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54</v>
      </c>
      <c r="K190" s="55"/>
      <c r="L190" s="70">
        <f>L179/L178*100</f>
        <v>99.69827141505762</v>
      </c>
      <c r="M190" s="70">
        <f aca="true" t="shared" si="53" ref="M190:W190">M179/M178*100</f>
        <v>96.11535817199409</v>
      </c>
      <c r="N190" s="70">
        <f t="shared" si="53"/>
        <v>94.83567280965093</v>
      </c>
      <c r="O190" s="70">
        <f t="shared" si="53"/>
        <v>99.75458348479769</v>
      </c>
      <c r="P190" s="70"/>
      <c r="Q190" s="70">
        <f t="shared" si="53"/>
        <v>98.39832303023336</v>
      </c>
      <c r="R190" s="70">
        <f t="shared" si="53"/>
        <v>99.92254257157724</v>
      </c>
      <c r="S190" s="70">
        <f t="shared" si="53"/>
        <v>63.00721756104019</v>
      </c>
      <c r="T190" s="70"/>
      <c r="U190" s="70"/>
      <c r="V190" s="23">
        <f t="shared" si="53"/>
        <v>87.83557847831212</v>
      </c>
      <c r="W190" s="23">
        <f t="shared" si="53"/>
        <v>97.77532266734936</v>
      </c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/>
      <c r="K191" s="53"/>
      <c r="L191" s="70"/>
      <c r="M191" s="70"/>
      <c r="N191" s="70"/>
      <c r="O191" s="70"/>
      <c r="P191" s="70"/>
      <c r="Q191" s="23"/>
      <c r="R191" s="70"/>
      <c r="S191" s="70"/>
      <c r="T191" s="70"/>
      <c r="U191" s="70"/>
      <c r="V191" s="23"/>
      <c r="W191" s="23"/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 t="s">
        <v>84</v>
      </c>
      <c r="G192" s="51"/>
      <c r="H192" s="51"/>
      <c r="I192" s="61"/>
      <c r="J192" s="52" t="s">
        <v>85</v>
      </c>
      <c r="K192" s="53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86</v>
      </c>
      <c r="K193" s="53"/>
      <c r="L193" s="70"/>
      <c r="M193" s="23"/>
      <c r="N193" s="70"/>
      <c r="O193" s="70"/>
      <c r="P193" s="23"/>
      <c r="Q193" s="23"/>
      <c r="R193" s="23"/>
      <c r="S193" s="70"/>
      <c r="T193" s="70"/>
      <c r="U193" s="70"/>
      <c r="V193" s="23"/>
      <c r="W193" s="23"/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50</v>
      </c>
      <c r="K194" s="53"/>
      <c r="L194" s="70">
        <f aca="true" t="shared" si="54" ref="L194:P196">SUM(L201)</f>
        <v>107804.2</v>
      </c>
      <c r="M194" s="23">
        <f t="shared" si="54"/>
        <v>7648.1</v>
      </c>
      <c r="N194" s="70">
        <f t="shared" si="54"/>
        <v>27161</v>
      </c>
      <c r="O194" s="70">
        <f t="shared" si="54"/>
        <v>0</v>
      </c>
      <c r="P194" s="23">
        <f t="shared" si="54"/>
        <v>0</v>
      </c>
      <c r="Q194" s="23">
        <f>SUM(L194:P194)</f>
        <v>142613.3</v>
      </c>
      <c r="R194" s="23">
        <f aca="true" t="shared" si="55" ref="R194:U196">SUM(R201)</f>
        <v>0</v>
      </c>
      <c r="S194" s="70">
        <f t="shared" si="55"/>
        <v>0</v>
      </c>
      <c r="T194" s="70">
        <f t="shared" si="55"/>
        <v>0</v>
      </c>
      <c r="U194" s="70">
        <f t="shared" si="55"/>
        <v>0</v>
      </c>
      <c r="V194" s="23">
        <f>SUM(R194:U194)</f>
        <v>0</v>
      </c>
      <c r="W194" s="23">
        <f>SUM(Q194+V194)</f>
        <v>142613.3</v>
      </c>
      <c r="X194" s="23">
        <f>Q194/W194*100</f>
        <v>100</v>
      </c>
      <c r="Y194" s="23">
        <f>V194/W194*100</f>
        <v>0</v>
      </c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 t="s">
        <v>51</v>
      </c>
      <c r="K195" s="53"/>
      <c r="L195" s="70">
        <f t="shared" si="54"/>
        <v>76130.90000000001</v>
      </c>
      <c r="M195" s="23">
        <f t="shared" si="54"/>
        <v>14173.3</v>
      </c>
      <c r="N195" s="70">
        <f t="shared" si="54"/>
        <v>32268.399999999998</v>
      </c>
      <c r="O195" s="70">
        <f t="shared" si="54"/>
        <v>36249</v>
      </c>
      <c r="P195" s="23">
        <f t="shared" si="54"/>
        <v>0</v>
      </c>
      <c r="Q195" s="23">
        <f>SUM(L195:P195)</f>
        <v>158821.6</v>
      </c>
      <c r="R195" s="23">
        <f t="shared" si="55"/>
        <v>0</v>
      </c>
      <c r="S195" s="70">
        <f t="shared" si="55"/>
        <v>2393.55</v>
      </c>
      <c r="T195" s="70">
        <f t="shared" si="55"/>
        <v>0</v>
      </c>
      <c r="U195" s="70">
        <f t="shared" si="55"/>
        <v>0</v>
      </c>
      <c r="V195" s="23">
        <f>SUM(R195:U195)</f>
        <v>2393.55</v>
      </c>
      <c r="W195" s="23">
        <f>SUM(Q195+V195)</f>
        <v>161215.15</v>
      </c>
      <c r="X195" s="23">
        <f>Q195/W195*100</f>
        <v>98.51530702914708</v>
      </c>
      <c r="Y195" s="23">
        <f>V195/W195*100</f>
        <v>1.4846929708529255</v>
      </c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 t="s">
        <v>52</v>
      </c>
      <c r="K196" s="53"/>
      <c r="L196" s="70">
        <f t="shared" si="54"/>
        <v>74729.6</v>
      </c>
      <c r="M196" s="23">
        <f t="shared" si="54"/>
        <v>13912.699999999999</v>
      </c>
      <c r="N196" s="70">
        <f t="shared" si="54"/>
        <v>29974.9</v>
      </c>
      <c r="O196" s="70">
        <f t="shared" si="54"/>
        <v>35454</v>
      </c>
      <c r="P196" s="23">
        <f t="shared" si="54"/>
        <v>0</v>
      </c>
      <c r="Q196" s="23">
        <f>SUM(L196:P196)</f>
        <v>154071.2</v>
      </c>
      <c r="R196" s="23">
        <f t="shared" si="55"/>
        <v>0</v>
      </c>
      <c r="S196" s="70">
        <f t="shared" si="55"/>
        <v>2393.5</v>
      </c>
      <c r="T196" s="70">
        <f t="shared" si="55"/>
        <v>0</v>
      </c>
      <c r="U196" s="70">
        <f t="shared" si="55"/>
        <v>0</v>
      </c>
      <c r="V196" s="23">
        <f>SUM(R196:U196)</f>
        <v>2393.5</v>
      </c>
      <c r="W196" s="23">
        <f>SUM(Q196+V196)</f>
        <v>156464.7</v>
      </c>
      <c r="X196" s="23">
        <f>Q196/W196*100</f>
        <v>98.47026198241521</v>
      </c>
      <c r="Y196" s="23">
        <f>V196/W196*100</f>
        <v>1.529738017584797</v>
      </c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 t="s">
        <v>53</v>
      </c>
      <c r="K197" s="53"/>
      <c r="L197" s="70">
        <f>L196/L194*100</f>
        <v>69.31974821018105</v>
      </c>
      <c r="M197" s="23">
        <f>M196/M194*100</f>
        <v>181.9105398726481</v>
      </c>
      <c r="N197" s="70">
        <f>N196/N194*100</f>
        <v>110.36007510769119</v>
      </c>
      <c r="O197" s="70"/>
      <c r="P197" s="23"/>
      <c r="Q197" s="23">
        <f>Q196/Q194*100</f>
        <v>108.03424365048704</v>
      </c>
      <c r="R197" s="23"/>
      <c r="S197" s="70"/>
      <c r="T197" s="70"/>
      <c r="U197" s="70"/>
      <c r="V197" s="23"/>
      <c r="W197" s="23">
        <f>W196/W194*100</f>
        <v>109.71255836587473</v>
      </c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 t="s">
        <v>54</v>
      </c>
      <c r="K198" s="53"/>
      <c r="L198" s="70">
        <f>L196/L195*100</f>
        <v>98.15935448024389</v>
      </c>
      <c r="M198" s="23">
        <f aca="true" t="shared" si="56" ref="M198:W198">M196/M195*100</f>
        <v>98.16133151771288</v>
      </c>
      <c r="N198" s="70">
        <f t="shared" si="56"/>
        <v>92.89242726630388</v>
      </c>
      <c r="O198" s="70">
        <f t="shared" si="56"/>
        <v>97.80683605064966</v>
      </c>
      <c r="P198" s="23"/>
      <c r="Q198" s="23">
        <f t="shared" si="56"/>
        <v>97.00897107194488</v>
      </c>
      <c r="R198" s="23"/>
      <c r="S198" s="70">
        <f t="shared" si="56"/>
        <v>99.99791105262058</v>
      </c>
      <c r="T198" s="70"/>
      <c r="U198" s="70"/>
      <c r="V198" s="23">
        <f t="shared" si="56"/>
        <v>99.99791105262058</v>
      </c>
      <c r="W198" s="23">
        <f t="shared" si="56"/>
        <v>97.05334765374099</v>
      </c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/>
      <c r="K199" s="53"/>
      <c r="L199" s="70"/>
      <c r="M199" s="23"/>
      <c r="N199" s="70"/>
      <c r="O199" s="70"/>
      <c r="P199" s="23"/>
      <c r="Q199" s="23"/>
      <c r="R199" s="23"/>
      <c r="S199" s="70"/>
      <c r="T199" s="70"/>
      <c r="U199" s="70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 t="s">
        <v>64</v>
      </c>
      <c r="H200" s="51"/>
      <c r="I200" s="61"/>
      <c r="J200" s="52" t="s">
        <v>65</v>
      </c>
      <c r="K200" s="53"/>
      <c r="L200" s="70"/>
      <c r="M200" s="23"/>
      <c r="N200" s="70"/>
      <c r="O200" s="70"/>
      <c r="P200" s="23"/>
      <c r="Q200" s="23"/>
      <c r="R200" s="23"/>
      <c r="S200" s="70"/>
      <c r="T200" s="70"/>
      <c r="U200" s="70"/>
      <c r="V200" s="23"/>
      <c r="W200" s="23"/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50</v>
      </c>
      <c r="K201" s="53"/>
      <c r="L201" s="70">
        <f aca="true" t="shared" si="57" ref="L201:P202">SUM(L208+L215+L223+L239+L246+L253+L260)</f>
        <v>107804.2</v>
      </c>
      <c r="M201" s="23">
        <f t="shared" si="57"/>
        <v>7648.1</v>
      </c>
      <c r="N201" s="70">
        <f t="shared" si="57"/>
        <v>27161</v>
      </c>
      <c r="O201" s="70">
        <f t="shared" si="57"/>
        <v>0</v>
      </c>
      <c r="P201" s="23">
        <f t="shared" si="57"/>
        <v>0</v>
      </c>
      <c r="Q201" s="23">
        <f>SUM(L201:P201)</f>
        <v>142613.3</v>
      </c>
      <c r="R201" s="23">
        <f aca="true" t="shared" si="58" ref="R201:U202">SUM(R208+R215+R223+R239+R246+R253+R260)</f>
        <v>0</v>
      </c>
      <c r="S201" s="70">
        <f t="shared" si="58"/>
        <v>0</v>
      </c>
      <c r="T201" s="70">
        <f t="shared" si="58"/>
        <v>0</v>
      </c>
      <c r="U201" s="70">
        <f t="shared" si="58"/>
        <v>0</v>
      </c>
      <c r="V201" s="23">
        <f>SUM(R201:U201)</f>
        <v>0</v>
      </c>
      <c r="W201" s="23">
        <f>SUM(Q201+V201)</f>
        <v>142613.3</v>
      </c>
      <c r="X201" s="23">
        <f>Q201/W201*100</f>
        <v>100</v>
      </c>
      <c r="Y201" s="23">
        <f>V201/W201*100</f>
        <v>0</v>
      </c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51</v>
      </c>
      <c r="K202" s="53"/>
      <c r="L202" s="70">
        <f t="shared" si="57"/>
        <v>76130.90000000001</v>
      </c>
      <c r="M202" s="23">
        <f t="shared" si="57"/>
        <v>14173.3</v>
      </c>
      <c r="N202" s="70">
        <f t="shared" si="57"/>
        <v>32268.399999999998</v>
      </c>
      <c r="O202" s="70">
        <f t="shared" si="57"/>
        <v>36249</v>
      </c>
      <c r="P202" s="23">
        <f t="shared" si="57"/>
        <v>0</v>
      </c>
      <c r="Q202" s="23">
        <f>SUM(L202:P202)</f>
        <v>158821.6</v>
      </c>
      <c r="R202" s="23">
        <f t="shared" si="58"/>
        <v>0</v>
      </c>
      <c r="S202" s="70">
        <f t="shared" si="58"/>
        <v>2393.55</v>
      </c>
      <c r="T202" s="70">
        <f t="shared" si="58"/>
        <v>0</v>
      </c>
      <c r="U202" s="70">
        <f t="shared" si="58"/>
        <v>0</v>
      </c>
      <c r="V202" s="23">
        <f>SUM(R202:U202)</f>
        <v>2393.55</v>
      </c>
      <c r="W202" s="23">
        <f>SUM(Q202+V202)</f>
        <v>161215.15</v>
      </c>
      <c r="X202" s="23">
        <f>Q202/W202*100</f>
        <v>98.51530702914708</v>
      </c>
      <c r="Y202" s="23">
        <f>V202/W202*100</f>
        <v>1.4846929708529255</v>
      </c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52</v>
      </c>
      <c r="K203" s="53"/>
      <c r="L203" s="21">
        <f>SUM(L210+L217+L234+L241+L248+L255+L262)</f>
        <v>74729.6</v>
      </c>
      <c r="M203" s="21">
        <f>SUM(M210+M217+M234+M241+M248+M255+M262)</f>
        <v>13912.699999999999</v>
      </c>
      <c r="N203" s="21">
        <f>SUM(N210+N217+N234+N241+N248+N255+N262)</f>
        <v>29974.9</v>
      </c>
      <c r="O203" s="21">
        <f>SUM(O210+O217+O234+O241+O248+O255+O262)</f>
        <v>35454</v>
      </c>
      <c r="P203" s="21">
        <f>SUM(P210+P217+P234+P241+P248+P255+P262)</f>
        <v>0</v>
      </c>
      <c r="Q203" s="21">
        <f>SUM(L203:P203)</f>
        <v>154071.2</v>
      </c>
      <c r="R203" s="21">
        <f>SUM(R210+R217+R234+R241+R248+R255+R262)</f>
        <v>0</v>
      </c>
      <c r="S203" s="21">
        <f>SUM(S210+S217+S234+S241+S248+S255+S262)</f>
        <v>2393.5</v>
      </c>
      <c r="T203" s="21">
        <f>SUM(T210+T217+T234+T241+T248+T255+T262)</f>
        <v>0</v>
      </c>
      <c r="U203" s="21">
        <f>SUM(U210+U217+U234+U241+U248+U255+U262)</f>
        <v>0</v>
      </c>
      <c r="V203" s="21">
        <f>SUM(R203:U203)</f>
        <v>2393.5</v>
      </c>
      <c r="W203" s="21">
        <f>SUM(Q203+V203)</f>
        <v>156464.7</v>
      </c>
      <c r="X203" s="21">
        <f>Q203/W203*100</f>
        <v>98.47026198241521</v>
      </c>
      <c r="Y203" s="21">
        <f>V203/W203*100</f>
        <v>1.529738017584797</v>
      </c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 t="s">
        <v>53</v>
      </c>
      <c r="K204" s="53"/>
      <c r="L204" s="70">
        <f>L203/L201*100</f>
        <v>69.31974821018105</v>
      </c>
      <c r="M204" s="23">
        <f>M203/M201*100</f>
        <v>181.9105398726481</v>
      </c>
      <c r="N204" s="70">
        <f>N203/N201*100</f>
        <v>110.36007510769119</v>
      </c>
      <c r="O204" s="70"/>
      <c r="P204" s="23"/>
      <c r="Q204" s="23">
        <f>Q203/Q201*100</f>
        <v>108.03424365048704</v>
      </c>
      <c r="R204" s="23"/>
      <c r="S204" s="70"/>
      <c r="T204" s="70"/>
      <c r="U204" s="70"/>
      <c r="V204" s="23"/>
      <c r="W204" s="23">
        <f>W203/W201*100</f>
        <v>109.71255836587473</v>
      </c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 t="s">
        <v>54</v>
      </c>
      <c r="K205" s="53"/>
      <c r="L205" s="70">
        <f>L203/L202*100</f>
        <v>98.15935448024389</v>
      </c>
      <c r="M205" s="23">
        <f aca="true" t="shared" si="59" ref="M205:W205">M203/M202*100</f>
        <v>98.16133151771288</v>
      </c>
      <c r="N205" s="70">
        <f t="shared" si="59"/>
        <v>92.89242726630388</v>
      </c>
      <c r="O205" s="70">
        <f t="shared" si="59"/>
        <v>97.80683605064966</v>
      </c>
      <c r="P205" s="23"/>
      <c r="Q205" s="23">
        <f t="shared" si="59"/>
        <v>97.00897107194488</v>
      </c>
      <c r="R205" s="23"/>
      <c r="S205" s="70">
        <f t="shared" si="59"/>
        <v>99.99791105262058</v>
      </c>
      <c r="T205" s="70"/>
      <c r="U205" s="70"/>
      <c r="V205" s="23">
        <f t="shared" si="59"/>
        <v>99.99791105262058</v>
      </c>
      <c r="W205" s="23">
        <f t="shared" si="59"/>
        <v>97.05334765374099</v>
      </c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52"/>
      <c r="K206" s="53"/>
      <c r="L206" s="70"/>
      <c r="M206" s="23"/>
      <c r="N206" s="70"/>
      <c r="O206" s="70"/>
      <c r="P206" s="23"/>
      <c r="Q206" s="23"/>
      <c r="R206" s="23"/>
      <c r="S206" s="70"/>
      <c r="T206" s="70"/>
      <c r="U206" s="70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 t="s">
        <v>87</v>
      </c>
      <c r="I207" s="61"/>
      <c r="J207" s="52" t="s">
        <v>88</v>
      </c>
      <c r="K207" s="53"/>
      <c r="L207" s="70"/>
      <c r="M207" s="23"/>
      <c r="N207" s="70"/>
      <c r="O207" s="70"/>
      <c r="P207" s="23"/>
      <c r="Q207" s="23"/>
      <c r="R207" s="23"/>
      <c r="S207" s="70"/>
      <c r="T207" s="70"/>
      <c r="U207" s="70"/>
      <c r="V207" s="23"/>
      <c r="W207" s="23"/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50</v>
      </c>
      <c r="K208" s="53"/>
      <c r="L208" s="70">
        <v>14981.8</v>
      </c>
      <c r="M208" s="23">
        <v>756</v>
      </c>
      <c r="N208" s="70">
        <v>3549.2</v>
      </c>
      <c r="O208" s="70"/>
      <c r="P208" s="23"/>
      <c r="Q208" s="23">
        <f>SUM(L208:P208)</f>
        <v>19287</v>
      </c>
      <c r="R208" s="23"/>
      <c r="S208" s="70"/>
      <c r="T208" s="70"/>
      <c r="U208" s="70"/>
      <c r="V208" s="23">
        <f>SUM(R208:U208)</f>
        <v>0</v>
      </c>
      <c r="W208" s="23">
        <f>SUM(Q208+V208)</f>
        <v>19287</v>
      </c>
      <c r="X208" s="23">
        <f>Q208/W208*100</f>
        <v>100</v>
      </c>
      <c r="Y208" s="23">
        <f>V208/W208*100</f>
        <v>0</v>
      </c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51</v>
      </c>
      <c r="K209" s="53"/>
      <c r="L209" s="70">
        <v>16235.7</v>
      </c>
      <c r="M209" s="23">
        <v>4532.8</v>
      </c>
      <c r="N209" s="70">
        <v>8916.5</v>
      </c>
      <c r="O209" s="70"/>
      <c r="P209" s="23"/>
      <c r="Q209" s="23">
        <f>SUM(L209:P209)</f>
        <v>29685</v>
      </c>
      <c r="R209" s="23"/>
      <c r="S209" s="70">
        <v>81.7</v>
      </c>
      <c r="T209" s="70"/>
      <c r="U209" s="70"/>
      <c r="V209" s="23">
        <f>SUM(R209:U209)</f>
        <v>81.7</v>
      </c>
      <c r="W209" s="23">
        <f>SUM(Q209+V209)</f>
        <v>29766.7</v>
      </c>
      <c r="X209" s="23">
        <f>Q209/W209*100</f>
        <v>99.72553222224835</v>
      </c>
      <c r="Y209" s="23">
        <f>V209/W209*100</f>
        <v>0.27446777775164866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52</v>
      </c>
      <c r="K210" s="53"/>
      <c r="L210" s="70">
        <v>15930.8</v>
      </c>
      <c r="M210" s="23">
        <v>4379.6</v>
      </c>
      <c r="N210" s="70">
        <v>8393.7</v>
      </c>
      <c r="O210" s="70"/>
      <c r="P210" s="23"/>
      <c r="Q210" s="23">
        <f>SUM(L210:P210)</f>
        <v>28704.100000000002</v>
      </c>
      <c r="R210" s="23"/>
      <c r="S210" s="70">
        <v>81.7</v>
      </c>
      <c r="T210" s="70"/>
      <c r="U210" s="70"/>
      <c r="V210" s="23">
        <f>SUM(R210:U210)</f>
        <v>81.7</v>
      </c>
      <c r="W210" s="23">
        <f>SUM(Q210+V210)</f>
        <v>28785.800000000003</v>
      </c>
      <c r="X210" s="23">
        <f>Q210/W210*100</f>
        <v>99.71617950517269</v>
      </c>
      <c r="Y210" s="23">
        <f>V210/W210*100</f>
        <v>0.2838204948273107</v>
      </c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53</v>
      </c>
      <c r="K211" s="53"/>
      <c r="L211" s="70">
        <f>L210/L208*100</f>
        <v>106.33435234751498</v>
      </c>
      <c r="M211" s="23">
        <f>M210/M208*100</f>
        <v>579.3121693121693</v>
      </c>
      <c r="N211" s="70">
        <f>N210/N208*100</f>
        <v>236.49554829257303</v>
      </c>
      <c r="O211" s="70"/>
      <c r="P211" s="23"/>
      <c r="Q211" s="23">
        <f>Q210/Q208*100</f>
        <v>148.8261523305854</v>
      </c>
      <c r="R211" s="23"/>
      <c r="S211" s="70"/>
      <c r="T211" s="70"/>
      <c r="U211" s="70"/>
      <c r="V211" s="23"/>
      <c r="W211" s="23">
        <f>W210/W208*100</f>
        <v>149.24975372012236</v>
      </c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 t="s">
        <v>54</v>
      </c>
      <c r="K212" s="53"/>
      <c r="L212" s="21">
        <f>L210/L209*100</f>
        <v>98.12203970263062</v>
      </c>
      <c r="M212" s="21">
        <f aca="true" t="shared" si="60" ref="M212:W212">M210/M209*100</f>
        <v>96.62019061066009</v>
      </c>
      <c r="N212" s="21">
        <f t="shared" si="60"/>
        <v>94.13671283575394</v>
      </c>
      <c r="O212" s="21"/>
      <c r="P212" s="21"/>
      <c r="Q212" s="21">
        <f t="shared" si="60"/>
        <v>96.69563752737074</v>
      </c>
      <c r="R212" s="21"/>
      <c r="S212" s="21">
        <f t="shared" si="60"/>
        <v>100</v>
      </c>
      <c r="T212" s="21"/>
      <c r="U212" s="21"/>
      <c r="V212" s="21">
        <f t="shared" si="60"/>
        <v>100</v>
      </c>
      <c r="W212" s="21">
        <f t="shared" si="60"/>
        <v>96.70470693761823</v>
      </c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/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 t="s">
        <v>89</v>
      </c>
      <c r="I214" s="61"/>
      <c r="J214" s="52" t="s">
        <v>90</v>
      </c>
      <c r="K214" s="53"/>
      <c r="L214" s="70"/>
      <c r="M214" s="23"/>
      <c r="N214" s="70"/>
      <c r="O214" s="70"/>
      <c r="P214" s="23"/>
      <c r="Q214" s="23"/>
      <c r="R214" s="23"/>
      <c r="S214" s="70"/>
      <c r="T214" s="70"/>
      <c r="U214" s="70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50</v>
      </c>
      <c r="K215" s="53"/>
      <c r="L215" s="70">
        <v>25925.5</v>
      </c>
      <c r="M215" s="23">
        <v>1110.4</v>
      </c>
      <c r="N215" s="70">
        <v>5046.9</v>
      </c>
      <c r="O215" s="70"/>
      <c r="P215" s="23"/>
      <c r="Q215" s="23">
        <f>SUM(L215:P215)</f>
        <v>32082.800000000003</v>
      </c>
      <c r="R215" s="23"/>
      <c r="S215" s="70"/>
      <c r="T215" s="70"/>
      <c r="U215" s="70"/>
      <c r="V215" s="23">
        <f>SUM(R215:U215)</f>
        <v>0</v>
      </c>
      <c r="W215" s="23">
        <f>SUM(Q215+V215)</f>
        <v>32082.800000000003</v>
      </c>
      <c r="X215" s="23">
        <f>Q215/W215*100</f>
        <v>100</v>
      </c>
      <c r="Y215" s="23">
        <f>V215/W215*100</f>
        <v>0</v>
      </c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51</v>
      </c>
      <c r="K216" s="53"/>
      <c r="L216" s="70">
        <v>7282.7</v>
      </c>
      <c r="M216" s="23">
        <v>1632.3</v>
      </c>
      <c r="N216" s="70">
        <v>3252.3</v>
      </c>
      <c r="O216" s="70"/>
      <c r="P216" s="23"/>
      <c r="Q216" s="23">
        <f>SUM(L216:P216)</f>
        <v>12167.3</v>
      </c>
      <c r="R216" s="23"/>
      <c r="S216" s="70">
        <v>17.35</v>
      </c>
      <c r="T216" s="70"/>
      <c r="U216" s="70"/>
      <c r="V216" s="23">
        <f>SUM(R216:U216)</f>
        <v>17.35</v>
      </c>
      <c r="W216" s="23">
        <f>SUM(Q216+V216)</f>
        <v>12184.65</v>
      </c>
      <c r="X216" s="23">
        <f>Q216/W216*100</f>
        <v>99.85760772775582</v>
      </c>
      <c r="Y216" s="23">
        <f>V216/W216*100</f>
        <v>0.14239227224417608</v>
      </c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 t="s">
        <v>52</v>
      </c>
      <c r="K217" s="53"/>
      <c r="L217" s="70">
        <v>6855.1</v>
      </c>
      <c r="M217" s="23">
        <v>1600.7</v>
      </c>
      <c r="N217" s="70">
        <v>2874.9</v>
      </c>
      <c r="O217" s="70"/>
      <c r="P217" s="23"/>
      <c r="Q217" s="23">
        <f>SUM(L217:P217)</f>
        <v>11330.7</v>
      </c>
      <c r="R217" s="23"/>
      <c r="S217" s="70">
        <v>17.3</v>
      </c>
      <c r="T217" s="70"/>
      <c r="U217" s="70"/>
      <c r="V217" s="23">
        <f>SUM(R217:U217)</f>
        <v>17.3</v>
      </c>
      <c r="W217" s="23">
        <f>SUM(Q217+V217)</f>
        <v>11348</v>
      </c>
      <c r="X217" s="23">
        <f>Q217/W217*100</f>
        <v>99.84755022911527</v>
      </c>
      <c r="Y217" s="23">
        <f>V217/W217*100</f>
        <v>0.1524497708847374</v>
      </c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53</v>
      </c>
      <c r="K218" s="53"/>
      <c r="L218" s="21">
        <f>L217/L215*100</f>
        <v>26.441534396636516</v>
      </c>
      <c r="M218" s="21">
        <f>M217/M215*100</f>
        <v>144.15525936599423</v>
      </c>
      <c r="N218" s="21">
        <f>N217/N215*100</f>
        <v>56.96368067526601</v>
      </c>
      <c r="O218" s="21"/>
      <c r="P218" s="21"/>
      <c r="Q218" s="21">
        <f>Q217/Q215*100</f>
        <v>35.31705462116773</v>
      </c>
      <c r="R218" s="21"/>
      <c r="S218" s="21"/>
      <c r="T218" s="21"/>
      <c r="U218" s="21"/>
      <c r="V218" s="21"/>
      <c r="W218" s="21">
        <f>W217/W215*100</f>
        <v>35.370977595471714</v>
      </c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 t="s">
        <v>54</v>
      </c>
      <c r="K219" s="53"/>
      <c r="L219" s="70">
        <f>L217/L216*100</f>
        <v>94.12855122413391</v>
      </c>
      <c r="M219" s="23">
        <f aca="true" t="shared" si="61" ref="M219:W219">M217/M216*100</f>
        <v>98.06408135759358</v>
      </c>
      <c r="N219" s="70">
        <f t="shared" si="61"/>
        <v>88.39590443686006</v>
      </c>
      <c r="O219" s="70"/>
      <c r="P219" s="23"/>
      <c r="Q219" s="23">
        <f t="shared" si="61"/>
        <v>93.12419353513106</v>
      </c>
      <c r="R219" s="23"/>
      <c r="S219" s="70">
        <f t="shared" si="61"/>
        <v>99.71181556195965</v>
      </c>
      <c r="T219" s="70"/>
      <c r="U219" s="70"/>
      <c r="V219" s="23">
        <f t="shared" si="61"/>
        <v>99.71181556195965</v>
      </c>
      <c r="W219" s="23">
        <f t="shared" si="61"/>
        <v>93.13357379982192</v>
      </c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/>
      <c r="I220" s="61"/>
      <c r="J220" s="52"/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/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 t="s">
        <v>91</v>
      </c>
      <c r="I221" s="61"/>
      <c r="J221" s="52" t="s">
        <v>92</v>
      </c>
      <c r="K221" s="53"/>
      <c r="L221" s="70"/>
      <c r="M221" s="23"/>
      <c r="N221" s="70"/>
      <c r="O221" s="70"/>
      <c r="P221" s="23"/>
      <c r="Q221" s="23"/>
      <c r="R221" s="23"/>
      <c r="S221" s="70"/>
      <c r="T221" s="70"/>
      <c r="U221" s="70"/>
      <c r="V221" s="23"/>
      <c r="W221" s="23"/>
      <c r="X221" s="23"/>
      <c r="Y221" s="23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93</v>
      </c>
      <c r="K222" s="53"/>
      <c r="L222" s="70"/>
      <c r="M222" s="23"/>
      <c r="N222" s="70"/>
      <c r="O222" s="70"/>
      <c r="P222" s="23"/>
      <c r="Q222" s="23"/>
      <c r="R222" s="23"/>
      <c r="S222" s="70"/>
      <c r="T222" s="70"/>
      <c r="U222" s="70"/>
      <c r="V222" s="23"/>
      <c r="W222" s="23"/>
      <c r="X222" s="23"/>
      <c r="Y222" s="23"/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50</v>
      </c>
      <c r="K223" s="53"/>
      <c r="L223" s="70">
        <v>9460</v>
      </c>
      <c r="M223" s="23">
        <v>759.9</v>
      </c>
      <c r="N223" s="70">
        <v>4384.7</v>
      </c>
      <c r="O223" s="70"/>
      <c r="P223" s="23"/>
      <c r="Q223" s="23">
        <f>SUM(L223:P223)</f>
        <v>14604.599999999999</v>
      </c>
      <c r="R223" s="23"/>
      <c r="S223" s="70"/>
      <c r="T223" s="70"/>
      <c r="U223" s="70"/>
      <c r="V223" s="23">
        <f>SUM(R223:U223)</f>
        <v>0</v>
      </c>
      <c r="W223" s="23">
        <f>SUM(Q223+V223)</f>
        <v>14604.599999999999</v>
      </c>
      <c r="X223" s="23">
        <f>Q223/W223*100</f>
        <v>100</v>
      </c>
      <c r="Y223" s="23">
        <f>V223/W223*100</f>
        <v>0</v>
      </c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 t="s">
        <v>51</v>
      </c>
      <c r="K224" s="53"/>
      <c r="L224" s="70">
        <v>7904.8</v>
      </c>
      <c r="M224" s="23">
        <v>1001.4</v>
      </c>
      <c r="N224" s="70">
        <v>6835.5</v>
      </c>
      <c r="O224" s="70">
        <v>795</v>
      </c>
      <c r="P224" s="23"/>
      <c r="Q224" s="23">
        <f>SUM(L224:P224)</f>
        <v>16536.7</v>
      </c>
      <c r="R224" s="23"/>
      <c r="S224" s="70">
        <v>253.5</v>
      </c>
      <c r="T224" s="70"/>
      <c r="U224" s="70"/>
      <c r="V224" s="23">
        <f>SUM(R224:U224)</f>
        <v>253.5</v>
      </c>
      <c r="W224" s="23">
        <f>SUM(Q224+V224)</f>
        <v>16790.2</v>
      </c>
      <c r="X224" s="23">
        <f>Q224/W224*100</f>
        <v>98.49019070648355</v>
      </c>
      <c r="Y224" s="23">
        <f>V224/W224*100</f>
        <v>1.509809293516456</v>
      </c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313</v>
      </c>
      <c r="Z227" s="4"/>
    </row>
    <row r="228" spans="1:26" ht="23.25">
      <c r="A228" s="4"/>
      <c r="B228" s="64" t="s">
        <v>39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2</v>
      </c>
      <c r="M228" s="13"/>
      <c r="N228" s="13"/>
      <c r="O228" s="13"/>
      <c r="P228" s="13"/>
      <c r="Q228" s="13"/>
      <c r="R228" s="14" t="s">
        <v>3</v>
      </c>
      <c r="S228" s="13"/>
      <c r="T228" s="13"/>
      <c r="U228" s="13"/>
      <c r="V228" s="15"/>
      <c r="W228" s="13" t="s">
        <v>42</v>
      </c>
      <c r="X228" s="13"/>
      <c r="Y228" s="16"/>
      <c r="Z228" s="4"/>
    </row>
    <row r="229" spans="1:26" ht="23.25">
      <c r="A229" s="4"/>
      <c r="B229" s="17" t="s">
        <v>40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4</v>
      </c>
      <c r="P229" s="26"/>
      <c r="Q229" s="27"/>
      <c r="R229" s="28" t="s">
        <v>4</v>
      </c>
      <c r="S229" s="24"/>
      <c r="T229" s="22"/>
      <c r="U229" s="29"/>
      <c r="V229" s="27"/>
      <c r="W229" s="27"/>
      <c r="X229" s="30" t="s">
        <v>5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6</v>
      </c>
      <c r="K230" s="21"/>
      <c r="L230" s="34" t="s">
        <v>7</v>
      </c>
      <c r="M230" s="35" t="s">
        <v>8</v>
      </c>
      <c r="N230" s="36" t="s">
        <v>7</v>
      </c>
      <c r="O230" s="34" t="s">
        <v>9</v>
      </c>
      <c r="P230" s="26" t="s">
        <v>10</v>
      </c>
      <c r="Q230" s="23"/>
      <c r="R230" s="37" t="s">
        <v>9</v>
      </c>
      <c r="S230" s="35" t="s">
        <v>11</v>
      </c>
      <c r="T230" s="34" t="s">
        <v>12</v>
      </c>
      <c r="U230" s="29" t="s">
        <v>13</v>
      </c>
      <c r="V230" s="27"/>
      <c r="W230" s="27"/>
      <c r="X230" s="27"/>
      <c r="Y230" s="35"/>
      <c r="Z230" s="4"/>
    </row>
    <row r="231" spans="1:26" ht="23.25">
      <c r="A231" s="4"/>
      <c r="B231" s="38" t="s">
        <v>32</v>
      </c>
      <c r="C231" s="38" t="s">
        <v>33</v>
      </c>
      <c r="D231" s="38" t="s">
        <v>34</v>
      </c>
      <c r="E231" s="38" t="s">
        <v>35</v>
      </c>
      <c r="F231" s="38" t="s">
        <v>36</v>
      </c>
      <c r="G231" s="38" t="s">
        <v>37</v>
      </c>
      <c r="H231" s="38" t="s">
        <v>38</v>
      </c>
      <c r="I231" s="19"/>
      <c r="J231" s="39"/>
      <c r="K231" s="21"/>
      <c r="L231" s="34" t="s">
        <v>14</v>
      </c>
      <c r="M231" s="35" t="s">
        <v>15</v>
      </c>
      <c r="N231" s="36" t="s">
        <v>16</v>
      </c>
      <c r="O231" s="34" t="s">
        <v>17</v>
      </c>
      <c r="P231" s="26" t="s">
        <v>18</v>
      </c>
      <c r="Q231" s="35" t="s">
        <v>19</v>
      </c>
      <c r="R231" s="37" t="s">
        <v>17</v>
      </c>
      <c r="S231" s="35" t="s">
        <v>20</v>
      </c>
      <c r="T231" s="34" t="s">
        <v>21</v>
      </c>
      <c r="U231" s="29" t="s">
        <v>22</v>
      </c>
      <c r="V231" s="26" t="s">
        <v>19</v>
      </c>
      <c r="W231" s="26" t="s">
        <v>23</v>
      </c>
      <c r="X231" s="26" t="s">
        <v>24</v>
      </c>
      <c r="Y231" s="35" t="s">
        <v>25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26</v>
      </c>
      <c r="P232" s="47"/>
      <c r="Q232" s="48"/>
      <c r="R232" s="49" t="s">
        <v>26</v>
      </c>
      <c r="S232" s="44" t="s">
        <v>27</v>
      </c>
      <c r="T232" s="43"/>
      <c r="U232" s="50" t="s">
        <v>28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51" t="s">
        <v>72</v>
      </c>
      <c r="C234" s="51" t="s">
        <v>76</v>
      </c>
      <c r="D234" s="51" t="s">
        <v>76</v>
      </c>
      <c r="E234" s="51" t="s">
        <v>58</v>
      </c>
      <c r="F234" s="51" t="s">
        <v>84</v>
      </c>
      <c r="G234" s="51" t="s">
        <v>64</v>
      </c>
      <c r="H234" s="51" t="s">
        <v>91</v>
      </c>
      <c r="I234" s="61"/>
      <c r="J234" s="54" t="s">
        <v>52</v>
      </c>
      <c r="K234" s="55"/>
      <c r="L234" s="70">
        <v>7724.4</v>
      </c>
      <c r="M234" s="70">
        <v>1001.4</v>
      </c>
      <c r="N234" s="70">
        <v>6346.7</v>
      </c>
      <c r="O234" s="70"/>
      <c r="P234" s="70"/>
      <c r="Q234" s="70">
        <f>SUM(L234:P234)</f>
        <v>15072.5</v>
      </c>
      <c r="R234" s="70"/>
      <c r="S234" s="70">
        <v>253.5</v>
      </c>
      <c r="T234" s="70"/>
      <c r="U234" s="74"/>
      <c r="V234" s="23">
        <f>SUM(R234:U234)</f>
        <v>253.5</v>
      </c>
      <c r="W234" s="23">
        <f>SUM(Q234+V234)</f>
        <v>15326</v>
      </c>
      <c r="X234" s="23">
        <f>Q234/W234*100</f>
        <v>98.34594806211666</v>
      </c>
      <c r="Y234" s="23">
        <f>V234/W234*100</f>
        <v>1.6540519378833354</v>
      </c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53</v>
      </c>
      <c r="K235" s="55"/>
      <c r="L235" s="70">
        <f>L234/L223*100</f>
        <v>81.65327695560254</v>
      </c>
      <c r="M235" s="70">
        <f>M234/M223*100</f>
        <v>131.78049743387288</v>
      </c>
      <c r="N235" s="70">
        <f>N234/N223*100</f>
        <v>144.74650489201088</v>
      </c>
      <c r="O235" s="70"/>
      <c r="P235" s="70"/>
      <c r="Q235" s="70">
        <f>Q234/Q223*100</f>
        <v>103.20378510880136</v>
      </c>
      <c r="R235" s="70"/>
      <c r="S235" s="70"/>
      <c r="T235" s="70"/>
      <c r="U235" s="70"/>
      <c r="V235" s="23"/>
      <c r="W235" s="23">
        <f>W234/W223*100</f>
        <v>104.93953959711324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 t="s">
        <v>54</v>
      </c>
      <c r="K236" s="53"/>
      <c r="L236" s="70">
        <f>L234/L224*100</f>
        <v>97.71784232365145</v>
      </c>
      <c r="M236" s="70">
        <f aca="true" t="shared" si="62" ref="M236:W236">M234/M224*100</f>
        <v>100</v>
      </c>
      <c r="N236" s="70">
        <f t="shared" si="62"/>
        <v>92.84909662789846</v>
      </c>
      <c r="O236" s="70">
        <f>O234/O224*100</f>
        <v>0</v>
      </c>
      <c r="P236" s="70"/>
      <c r="Q236" s="23">
        <f t="shared" si="62"/>
        <v>91.14575459432656</v>
      </c>
      <c r="R236" s="70"/>
      <c r="S236" s="70">
        <f t="shared" si="62"/>
        <v>100</v>
      </c>
      <c r="T236" s="70"/>
      <c r="U236" s="70"/>
      <c r="V236" s="23">
        <f t="shared" si="62"/>
        <v>100</v>
      </c>
      <c r="W236" s="23">
        <f t="shared" si="62"/>
        <v>91.27943681433217</v>
      </c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1"/>
      <c r="J237" s="52"/>
      <c r="K237" s="53"/>
      <c r="L237" s="70"/>
      <c r="M237" s="23"/>
      <c r="N237" s="70"/>
      <c r="O237" s="70"/>
      <c r="P237" s="23"/>
      <c r="Q237" s="23"/>
      <c r="R237" s="23"/>
      <c r="S237" s="70"/>
      <c r="T237" s="70"/>
      <c r="U237" s="70"/>
      <c r="V237" s="23"/>
      <c r="W237" s="23"/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 t="s">
        <v>94</v>
      </c>
      <c r="I238" s="61"/>
      <c r="J238" s="52" t="s">
        <v>95</v>
      </c>
      <c r="K238" s="53"/>
      <c r="L238" s="70"/>
      <c r="M238" s="23"/>
      <c r="N238" s="70"/>
      <c r="O238" s="70"/>
      <c r="P238" s="23"/>
      <c r="Q238" s="23"/>
      <c r="R238" s="23"/>
      <c r="S238" s="70"/>
      <c r="T238" s="70"/>
      <c r="U238" s="70"/>
      <c r="V238" s="23"/>
      <c r="W238" s="23"/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50</v>
      </c>
      <c r="K239" s="53"/>
      <c r="L239" s="70">
        <v>16332.6</v>
      </c>
      <c r="M239" s="23">
        <v>2085</v>
      </c>
      <c r="N239" s="70">
        <v>4059.2</v>
      </c>
      <c r="O239" s="70"/>
      <c r="P239" s="23"/>
      <c r="Q239" s="23">
        <f>SUM(L239:P239)</f>
        <v>22476.8</v>
      </c>
      <c r="R239" s="23"/>
      <c r="S239" s="70"/>
      <c r="T239" s="70"/>
      <c r="U239" s="70"/>
      <c r="V239" s="23">
        <f>SUM(R239:U239)</f>
        <v>0</v>
      </c>
      <c r="W239" s="23">
        <f>SUM(Q239+V239)</f>
        <v>22476.8</v>
      </c>
      <c r="X239" s="23">
        <f>Q239/W239*100</f>
        <v>100</v>
      </c>
      <c r="Y239" s="23">
        <f>V239/W239*100</f>
        <v>0</v>
      </c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 t="s">
        <v>51</v>
      </c>
      <c r="K240" s="53"/>
      <c r="L240" s="70">
        <v>14013.2</v>
      </c>
      <c r="M240" s="23">
        <v>2626</v>
      </c>
      <c r="N240" s="70">
        <v>3721.1</v>
      </c>
      <c r="O240" s="70">
        <v>35454</v>
      </c>
      <c r="P240" s="23"/>
      <c r="Q240" s="23">
        <f>SUM(L240:P240)</f>
        <v>55814.3</v>
      </c>
      <c r="R240" s="23"/>
      <c r="S240" s="70">
        <v>900.2</v>
      </c>
      <c r="T240" s="70"/>
      <c r="U240" s="70"/>
      <c r="V240" s="23">
        <f>SUM(R240:U240)</f>
        <v>900.2</v>
      </c>
      <c r="W240" s="23">
        <f>SUM(Q240+V240)</f>
        <v>56714.5</v>
      </c>
      <c r="X240" s="23">
        <f>Q240/W240*100</f>
        <v>98.41275158909978</v>
      </c>
      <c r="Y240" s="23">
        <f>V240/W240*100</f>
        <v>1.587248410900211</v>
      </c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 t="s">
        <v>52</v>
      </c>
      <c r="K241" s="53"/>
      <c r="L241" s="70">
        <v>13901.7</v>
      </c>
      <c r="M241" s="23">
        <v>2576.1</v>
      </c>
      <c r="N241" s="70">
        <v>3360.9</v>
      </c>
      <c r="O241" s="70">
        <v>35454</v>
      </c>
      <c r="P241" s="23"/>
      <c r="Q241" s="23">
        <f>SUM(L241:P241)</f>
        <v>55292.7</v>
      </c>
      <c r="R241" s="23"/>
      <c r="S241" s="70">
        <v>900.2</v>
      </c>
      <c r="T241" s="70"/>
      <c r="U241" s="70"/>
      <c r="V241" s="23">
        <f>SUM(R241:U241)</f>
        <v>900.2</v>
      </c>
      <c r="W241" s="23">
        <f>SUM(Q241+V241)</f>
        <v>56192.899999999994</v>
      </c>
      <c r="X241" s="23">
        <f>Q241/W241*100</f>
        <v>98.39801825497527</v>
      </c>
      <c r="Y241" s="23">
        <f>V241/W241*100</f>
        <v>1.6019817450247276</v>
      </c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53</v>
      </c>
      <c r="K242" s="53"/>
      <c r="L242" s="70">
        <f>L241/L239*100</f>
        <v>85.1162705264318</v>
      </c>
      <c r="M242" s="23">
        <f>M241/M239*100</f>
        <v>123.55395683453236</v>
      </c>
      <c r="N242" s="70">
        <f>N241/N239*100</f>
        <v>82.79710287741428</v>
      </c>
      <c r="O242" s="70"/>
      <c r="P242" s="23"/>
      <c r="Q242" s="23">
        <f>Q241/Q239*100</f>
        <v>245.99898562072892</v>
      </c>
      <c r="R242" s="23"/>
      <c r="S242" s="70"/>
      <c r="T242" s="70"/>
      <c r="U242" s="70"/>
      <c r="V242" s="23"/>
      <c r="W242" s="23">
        <f>W241/W239*100</f>
        <v>250.00400412870158</v>
      </c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 t="s">
        <v>54</v>
      </c>
      <c r="K243" s="53"/>
      <c r="L243" s="70">
        <f>L241/L240*100</f>
        <v>99.20432163959696</v>
      </c>
      <c r="M243" s="23">
        <f aca="true" t="shared" si="63" ref="M243:W243">M241/M240*100</f>
        <v>98.0997715156131</v>
      </c>
      <c r="N243" s="70">
        <f t="shared" si="63"/>
        <v>90.32006664695925</v>
      </c>
      <c r="O243" s="70">
        <f t="shared" si="63"/>
        <v>100</v>
      </c>
      <c r="P243" s="23"/>
      <c r="Q243" s="23">
        <f t="shared" si="63"/>
        <v>99.06547246852509</v>
      </c>
      <c r="R243" s="23"/>
      <c r="S243" s="70">
        <f t="shared" si="63"/>
        <v>100</v>
      </c>
      <c r="T243" s="70"/>
      <c r="U243" s="70"/>
      <c r="V243" s="23">
        <f t="shared" si="63"/>
        <v>100</v>
      </c>
      <c r="W243" s="23">
        <f t="shared" si="63"/>
        <v>99.08030574191784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1"/>
      <c r="J244" s="52"/>
      <c r="K244" s="53"/>
      <c r="L244" s="70"/>
      <c r="M244" s="23"/>
      <c r="N244" s="70"/>
      <c r="O244" s="70"/>
      <c r="P244" s="23"/>
      <c r="Q244" s="23"/>
      <c r="R244" s="23"/>
      <c r="S244" s="70"/>
      <c r="T244" s="70"/>
      <c r="U244" s="70"/>
      <c r="V244" s="23"/>
      <c r="W244" s="23"/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 t="s">
        <v>96</v>
      </c>
      <c r="I245" s="61"/>
      <c r="J245" s="52" t="s">
        <v>97</v>
      </c>
      <c r="K245" s="53"/>
      <c r="L245" s="70"/>
      <c r="M245" s="23"/>
      <c r="N245" s="70"/>
      <c r="O245" s="70"/>
      <c r="P245" s="23"/>
      <c r="Q245" s="23"/>
      <c r="R245" s="23"/>
      <c r="S245" s="70"/>
      <c r="T245" s="70"/>
      <c r="U245" s="70"/>
      <c r="V245" s="23"/>
      <c r="W245" s="23"/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50</v>
      </c>
      <c r="K246" s="53"/>
      <c r="L246" s="70">
        <v>14488.9</v>
      </c>
      <c r="M246" s="23">
        <v>737.2</v>
      </c>
      <c r="N246" s="70">
        <v>1635.9</v>
      </c>
      <c r="O246" s="70"/>
      <c r="P246" s="23"/>
      <c r="Q246" s="23">
        <f>SUM(L246:P246)</f>
        <v>16862</v>
      </c>
      <c r="R246" s="23"/>
      <c r="S246" s="70"/>
      <c r="T246" s="70"/>
      <c r="U246" s="70"/>
      <c r="V246" s="23">
        <f>SUM(R246:U246)</f>
        <v>0</v>
      </c>
      <c r="W246" s="23">
        <f>SUM(Q246+V246)</f>
        <v>16862</v>
      </c>
      <c r="X246" s="23">
        <f>Q246/W246*100</f>
        <v>100</v>
      </c>
      <c r="Y246" s="23">
        <f>V246/W246*100</f>
        <v>0</v>
      </c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51</v>
      </c>
      <c r="K247" s="53"/>
      <c r="L247" s="70">
        <v>14954.7</v>
      </c>
      <c r="M247" s="23">
        <v>731</v>
      </c>
      <c r="N247" s="70">
        <v>1740</v>
      </c>
      <c r="O247" s="70"/>
      <c r="P247" s="23"/>
      <c r="Q247" s="23">
        <f>SUM(L247:P247)</f>
        <v>17425.7</v>
      </c>
      <c r="R247" s="23"/>
      <c r="S247" s="70">
        <v>419.4</v>
      </c>
      <c r="T247" s="70"/>
      <c r="U247" s="70"/>
      <c r="V247" s="23">
        <f>SUM(R247:U247)</f>
        <v>419.4</v>
      </c>
      <c r="W247" s="23">
        <f>SUM(Q247+V247)</f>
        <v>17845.100000000002</v>
      </c>
      <c r="X247" s="23">
        <f>Q247/W247*100</f>
        <v>97.64977500826558</v>
      </c>
      <c r="Y247" s="23">
        <f>V247/W247*100</f>
        <v>2.350224991734425</v>
      </c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52</v>
      </c>
      <c r="K248" s="53"/>
      <c r="L248" s="21">
        <v>14950.8</v>
      </c>
      <c r="M248" s="21">
        <v>724</v>
      </c>
      <c r="N248" s="21">
        <v>1596.7</v>
      </c>
      <c r="O248" s="21"/>
      <c r="P248" s="21"/>
      <c r="Q248" s="21">
        <f>SUM(L248:P248)</f>
        <v>17271.5</v>
      </c>
      <c r="R248" s="21"/>
      <c r="S248" s="21">
        <v>419.4</v>
      </c>
      <c r="T248" s="21"/>
      <c r="U248" s="21"/>
      <c r="V248" s="21">
        <f>SUM(R248:U248)</f>
        <v>419.4</v>
      </c>
      <c r="W248" s="21">
        <f>SUM(Q248+V248)</f>
        <v>17690.9</v>
      </c>
      <c r="X248" s="21">
        <f>Q248/W248*100</f>
        <v>97.62928963478397</v>
      </c>
      <c r="Y248" s="21">
        <f>V248/W248*100</f>
        <v>2.3707103652160146</v>
      </c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53</v>
      </c>
      <c r="K249" s="53"/>
      <c r="L249" s="70">
        <f>L248/L246*100</f>
        <v>103.18795767794657</v>
      </c>
      <c r="M249" s="23">
        <f>M248/M246*100</f>
        <v>98.20944112859468</v>
      </c>
      <c r="N249" s="70">
        <f>N248/N246*100</f>
        <v>97.60376551133932</v>
      </c>
      <c r="O249" s="70"/>
      <c r="P249" s="23"/>
      <c r="Q249" s="23">
        <f>Q248/Q246*100</f>
        <v>102.42853754003083</v>
      </c>
      <c r="R249" s="23"/>
      <c r="S249" s="70"/>
      <c r="T249" s="70"/>
      <c r="U249" s="70"/>
      <c r="V249" s="23"/>
      <c r="W249" s="23">
        <f>W248/W246*100</f>
        <v>104.91578697663387</v>
      </c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 t="s">
        <v>54</v>
      </c>
      <c r="K250" s="53"/>
      <c r="L250" s="70">
        <f>L248/L247*100</f>
        <v>99.97392124215129</v>
      </c>
      <c r="M250" s="23">
        <f aca="true" t="shared" si="64" ref="M250:W250">M248/M247*100</f>
        <v>99.04240766073872</v>
      </c>
      <c r="N250" s="70">
        <f t="shared" si="64"/>
        <v>91.76436781609195</v>
      </c>
      <c r="O250" s="70"/>
      <c r="P250" s="23"/>
      <c r="Q250" s="23">
        <f t="shared" si="64"/>
        <v>99.11510011075595</v>
      </c>
      <c r="R250" s="23"/>
      <c r="S250" s="70">
        <f t="shared" si="64"/>
        <v>100</v>
      </c>
      <c r="T250" s="70"/>
      <c r="U250" s="70"/>
      <c r="V250" s="23">
        <f t="shared" si="64"/>
        <v>100</v>
      </c>
      <c r="W250" s="23">
        <f t="shared" si="64"/>
        <v>99.13589724910479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1"/>
      <c r="J251" s="52"/>
      <c r="K251" s="53"/>
      <c r="L251" s="70"/>
      <c r="M251" s="23"/>
      <c r="N251" s="70"/>
      <c r="O251" s="70"/>
      <c r="P251" s="23"/>
      <c r="Q251" s="23"/>
      <c r="R251" s="23"/>
      <c r="S251" s="70"/>
      <c r="T251" s="70"/>
      <c r="U251" s="70"/>
      <c r="V251" s="23"/>
      <c r="W251" s="23"/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 t="s">
        <v>98</v>
      </c>
      <c r="I252" s="61"/>
      <c r="J252" s="52" t="s">
        <v>99</v>
      </c>
      <c r="K252" s="53"/>
      <c r="L252" s="70"/>
      <c r="M252" s="23"/>
      <c r="N252" s="70"/>
      <c r="O252" s="70"/>
      <c r="P252" s="23"/>
      <c r="Q252" s="23"/>
      <c r="R252" s="23"/>
      <c r="S252" s="70"/>
      <c r="T252" s="70"/>
      <c r="U252" s="70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 t="s">
        <v>50</v>
      </c>
      <c r="K253" s="53"/>
      <c r="L253" s="70">
        <v>9229.9</v>
      </c>
      <c r="M253" s="23">
        <v>992.7</v>
      </c>
      <c r="N253" s="70">
        <v>3521.7</v>
      </c>
      <c r="O253" s="70"/>
      <c r="P253" s="23"/>
      <c r="Q253" s="23">
        <f>SUM(L253:P253)</f>
        <v>13744.3</v>
      </c>
      <c r="R253" s="23"/>
      <c r="S253" s="70"/>
      <c r="T253" s="70"/>
      <c r="U253" s="70"/>
      <c r="V253" s="23">
        <f>SUM(R253:U253)</f>
        <v>0</v>
      </c>
      <c r="W253" s="23">
        <f>SUM(Q253+V253)</f>
        <v>13744.3</v>
      </c>
      <c r="X253" s="23">
        <f>Q253/W253*100</f>
        <v>100</v>
      </c>
      <c r="Y253" s="23">
        <f>V253/W253*100</f>
        <v>0</v>
      </c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51</v>
      </c>
      <c r="K254" s="53"/>
      <c r="L254" s="70">
        <v>5047.4</v>
      </c>
      <c r="M254" s="23">
        <v>1317.4</v>
      </c>
      <c r="N254" s="70">
        <v>4025.4</v>
      </c>
      <c r="O254" s="70"/>
      <c r="P254" s="23"/>
      <c r="Q254" s="23">
        <f>SUM(L254:P254)</f>
        <v>10390.199999999999</v>
      </c>
      <c r="R254" s="23"/>
      <c r="S254" s="70">
        <v>121.9</v>
      </c>
      <c r="T254" s="70"/>
      <c r="U254" s="70"/>
      <c r="V254" s="23">
        <f>SUM(R254:U254)</f>
        <v>121.9</v>
      </c>
      <c r="W254" s="23">
        <f>SUM(Q254+V254)</f>
        <v>10512.099999999999</v>
      </c>
      <c r="X254" s="23">
        <f>Q254/W254*100</f>
        <v>98.84038393850896</v>
      </c>
      <c r="Y254" s="23">
        <f>V254/W254*100</f>
        <v>1.1596160614910438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52</v>
      </c>
      <c r="K255" s="53"/>
      <c r="L255" s="70">
        <v>4857.5</v>
      </c>
      <c r="M255" s="23">
        <v>1317.4</v>
      </c>
      <c r="N255" s="70">
        <v>3889.2</v>
      </c>
      <c r="O255" s="70"/>
      <c r="P255" s="23"/>
      <c r="Q255" s="23">
        <f>SUM(L255:P255)</f>
        <v>10064.099999999999</v>
      </c>
      <c r="R255" s="23"/>
      <c r="S255" s="70">
        <v>121.9</v>
      </c>
      <c r="T255" s="70"/>
      <c r="U255" s="70"/>
      <c r="V255" s="23">
        <f>SUM(R255:U255)</f>
        <v>121.9</v>
      </c>
      <c r="W255" s="23">
        <f>SUM(Q255+V255)</f>
        <v>10185.999999999998</v>
      </c>
      <c r="X255" s="23">
        <f>Q255/W255*100</f>
        <v>98.80325937561359</v>
      </c>
      <c r="Y255" s="23">
        <f>V255/W255*100</f>
        <v>1.196740624386413</v>
      </c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53</v>
      </c>
      <c r="K256" s="53"/>
      <c r="L256" s="70">
        <f>L255/L253*100</f>
        <v>52.6278724579898</v>
      </c>
      <c r="M256" s="23">
        <f>M255/M253*100</f>
        <v>132.70877405056916</v>
      </c>
      <c r="N256" s="70">
        <f>N255/N253*100</f>
        <v>110.43530113297555</v>
      </c>
      <c r="O256" s="70"/>
      <c r="P256" s="23"/>
      <c r="Q256" s="23">
        <f>Q255/Q253*100</f>
        <v>73.22380914269915</v>
      </c>
      <c r="R256" s="23"/>
      <c r="S256" s="70"/>
      <c r="T256" s="70"/>
      <c r="U256" s="70"/>
      <c r="V256" s="23"/>
      <c r="W256" s="23">
        <f>W255/W253*100</f>
        <v>74.11072226304721</v>
      </c>
      <c r="X256" s="23"/>
      <c r="Y256" s="23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 t="s">
        <v>54</v>
      </c>
      <c r="K257" s="53"/>
      <c r="L257" s="21">
        <f>L255/L254*100</f>
        <v>96.23766691762096</v>
      </c>
      <c r="M257" s="21">
        <f aca="true" t="shared" si="65" ref="M257:W257">M255/M254*100</f>
        <v>100</v>
      </c>
      <c r="N257" s="21">
        <f t="shared" si="65"/>
        <v>96.61648531822924</v>
      </c>
      <c r="O257" s="21"/>
      <c r="P257" s="21"/>
      <c r="Q257" s="21">
        <f t="shared" si="65"/>
        <v>96.86146561182653</v>
      </c>
      <c r="R257" s="21"/>
      <c r="S257" s="21">
        <f t="shared" si="65"/>
        <v>100</v>
      </c>
      <c r="T257" s="21"/>
      <c r="U257" s="21"/>
      <c r="V257" s="21">
        <f t="shared" si="65"/>
        <v>100</v>
      </c>
      <c r="W257" s="21">
        <f t="shared" si="65"/>
        <v>96.89786056068719</v>
      </c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1"/>
      <c r="J258" s="52"/>
      <c r="K258" s="53"/>
      <c r="L258" s="70"/>
      <c r="M258" s="23"/>
      <c r="N258" s="70"/>
      <c r="O258" s="70"/>
      <c r="P258" s="23"/>
      <c r="Q258" s="23"/>
      <c r="R258" s="23"/>
      <c r="S258" s="70"/>
      <c r="T258" s="70"/>
      <c r="U258" s="70"/>
      <c r="V258" s="23"/>
      <c r="W258" s="23"/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 t="s">
        <v>100</v>
      </c>
      <c r="I259" s="61"/>
      <c r="J259" s="52" t="s">
        <v>101</v>
      </c>
      <c r="K259" s="53"/>
      <c r="L259" s="70"/>
      <c r="M259" s="23"/>
      <c r="N259" s="70"/>
      <c r="O259" s="70"/>
      <c r="P259" s="23"/>
      <c r="Q259" s="23"/>
      <c r="R259" s="23"/>
      <c r="S259" s="70"/>
      <c r="T259" s="70"/>
      <c r="U259" s="70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2" t="s">
        <v>50</v>
      </c>
      <c r="K260" s="53"/>
      <c r="L260" s="70">
        <v>17385.5</v>
      </c>
      <c r="M260" s="23">
        <v>1206.9</v>
      </c>
      <c r="N260" s="70">
        <v>4963.4</v>
      </c>
      <c r="O260" s="70"/>
      <c r="P260" s="23"/>
      <c r="Q260" s="23">
        <f>SUM(L260:P260)</f>
        <v>23555.800000000003</v>
      </c>
      <c r="R260" s="23"/>
      <c r="S260" s="70"/>
      <c r="T260" s="70"/>
      <c r="U260" s="70"/>
      <c r="V260" s="23">
        <f>SUM(R260:U260)</f>
        <v>0</v>
      </c>
      <c r="W260" s="23">
        <f>SUM(Q260+V260)</f>
        <v>23555.800000000003</v>
      </c>
      <c r="X260" s="23">
        <f>Q260/W260*100</f>
        <v>100</v>
      </c>
      <c r="Y260" s="23">
        <f>V260/W260*100</f>
        <v>0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51</v>
      </c>
      <c r="K261" s="53"/>
      <c r="L261" s="70">
        <v>10692.4</v>
      </c>
      <c r="M261" s="23">
        <v>2332.4</v>
      </c>
      <c r="N261" s="70">
        <v>3777.6</v>
      </c>
      <c r="O261" s="70"/>
      <c r="P261" s="23"/>
      <c r="Q261" s="23">
        <f>SUM(L261:P261)</f>
        <v>16802.399999999998</v>
      </c>
      <c r="R261" s="23"/>
      <c r="S261" s="70">
        <v>599.5</v>
      </c>
      <c r="T261" s="70"/>
      <c r="U261" s="70"/>
      <c r="V261" s="23">
        <f>SUM(R261:U261)</f>
        <v>599.5</v>
      </c>
      <c r="W261" s="23">
        <f>SUM(Q261+V261)</f>
        <v>17401.899999999998</v>
      </c>
      <c r="X261" s="23">
        <f>Q261/W261*100</f>
        <v>96.55497388216229</v>
      </c>
      <c r="Y261" s="23">
        <f>V261/W261*100</f>
        <v>3.445026117837708</v>
      </c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52</v>
      </c>
      <c r="K262" s="53"/>
      <c r="L262" s="70">
        <v>10509.3</v>
      </c>
      <c r="M262" s="23">
        <v>2313.5</v>
      </c>
      <c r="N262" s="70">
        <v>3512.8</v>
      </c>
      <c r="O262" s="70"/>
      <c r="P262" s="23"/>
      <c r="Q262" s="23">
        <f>SUM(L262:P262)</f>
        <v>16335.599999999999</v>
      </c>
      <c r="R262" s="23"/>
      <c r="S262" s="70">
        <v>599.5</v>
      </c>
      <c r="T262" s="70"/>
      <c r="U262" s="70"/>
      <c r="V262" s="23">
        <f>SUM(R262:U262)</f>
        <v>599.5</v>
      </c>
      <c r="W262" s="23">
        <f>SUM(Q262+V262)</f>
        <v>16935.1</v>
      </c>
      <c r="X262" s="23">
        <f>Q262/W262*100</f>
        <v>96.46001499843521</v>
      </c>
      <c r="Y262" s="23">
        <f>V262/W262*100</f>
        <v>3.539985001564798</v>
      </c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53</v>
      </c>
      <c r="K263" s="53"/>
      <c r="L263" s="21">
        <f>L262/L260*100</f>
        <v>60.44864973684967</v>
      </c>
      <c r="M263" s="21">
        <f>M262/M260*100</f>
        <v>191.6894523158505</v>
      </c>
      <c r="N263" s="21">
        <f>N262/N260*100</f>
        <v>70.77406616432286</v>
      </c>
      <c r="O263" s="21"/>
      <c r="P263" s="21"/>
      <c r="Q263" s="21">
        <f>Q262/Q260*100</f>
        <v>69.34852562850762</v>
      </c>
      <c r="R263" s="21"/>
      <c r="S263" s="21"/>
      <c r="T263" s="21"/>
      <c r="U263" s="21"/>
      <c r="V263" s="21"/>
      <c r="W263" s="21">
        <f>W262/W260*100</f>
        <v>71.89354638772615</v>
      </c>
      <c r="X263" s="21"/>
      <c r="Y263" s="21"/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 t="s">
        <v>54</v>
      </c>
      <c r="K264" s="53"/>
      <c r="L264" s="70">
        <f>L262/L261*100</f>
        <v>98.28756874041375</v>
      </c>
      <c r="M264" s="23">
        <f aca="true" t="shared" si="66" ref="M264:W264">M262/M261*100</f>
        <v>99.18967587034814</v>
      </c>
      <c r="N264" s="70">
        <f t="shared" si="66"/>
        <v>92.99025836509955</v>
      </c>
      <c r="O264" s="70"/>
      <c r="P264" s="23"/>
      <c r="Q264" s="23">
        <f t="shared" si="66"/>
        <v>97.22182545350665</v>
      </c>
      <c r="R264" s="23"/>
      <c r="S264" s="70">
        <f t="shared" si="66"/>
        <v>100</v>
      </c>
      <c r="T264" s="70"/>
      <c r="U264" s="70"/>
      <c r="V264" s="23">
        <f t="shared" si="66"/>
        <v>100</v>
      </c>
      <c r="W264" s="23">
        <f t="shared" si="66"/>
        <v>97.31753429223247</v>
      </c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1"/>
      <c r="J265" s="52"/>
      <c r="K265" s="53"/>
      <c r="L265" s="70"/>
      <c r="M265" s="23"/>
      <c r="N265" s="70"/>
      <c r="O265" s="70"/>
      <c r="P265" s="23"/>
      <c r="Q265" s="23"/>
      <c r="R265" s="23"/>
      <c r="S265" s="70"/>
      <c r="T265" s="70"/>
      <c r="U265" s="70"/>
      <c r="V265" s="23"/>
      <c r="W265" s="23"/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 t="s">
        <v>102</v>
      </c>
      <c r="G266" s="56"/>
      <c r="H266" s="56"/>
      <c r="I266" s="61"/>
      <c r="J266" s="52" t="s">
        <v>103</v>
      </c>
      <c r="K266" s="53"/>
      <c r="L266" s="70"/>
      <c r="M266" s="23"/>
      <c r="N266" s="70"/>
      <c r="O266" s="70"/>
      <c r="P266" s="23"/>
      <c r="Q266" s="23"/>
      <c r="R266" s="23"/>
      <c r="S266" s="70"/>
      <c r="T266" s="70"/>
      <c r="U266" s="70"/>
      <c r="V266" s="23"/>
      <c r="W266" s="23"/>
      <c r="X266" s="23"/>
      <c r="Y266" s="23"/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2" t="s">
        <v>104</v>
      </c>
      <c r="K267" s="53"/>
      <c r="L267" s="70"/>
      <c r="M267" s="23"/>
      <c r="N267" s="70"/>
      <c r="O267" s="70"/>
      <c r="P267" s="23"/>
      <c r="Q267" s="23"/>
      <c r="R267" s="23"/>
      <c r="S267" s="70"/>
      <c r="T267" s="70"/>
      <c r="U267" s="70"/>
      <c r="V267" s="23"/>
      <c r="W267" s="23"/>
      <c r="X267" s="23"/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50</v>
      </c>
      <c r="K268" s="53"/>
      <c r="L268" s="70">
        <f aca="true" t="shared" si="67" ref="L268:P269">SUM(L284)</f>
        <v>38660.7</v>
      </c>
      <c r="M268" s="23">
        <f t="shared" si="67"/>
        <v>3678.7</v>
      </c>
      <c r="N268" s="70">
        <f t="shared" si="67"/>
        <v>15159.599999999999</v>
      </c>
      <c r="O268" s="70">
        <f t="shared" si="67"/>
        <v>0</v>
      </c>
      <c r="P268" s="23">
        <f t="shared" si="67"/>
        <v>0</v>
      </c>
      <c r="Q268" s="23">
        <f>SUM(L268:P268)</f>
        <v>57498.99999999999</v>
      </c>
      <c r="R268" s="23">
        <f aca="true" t="shared" si="68" ref="R268:U269">SUM(R284)</f>
        <v>0</v>
      </c>
      <c r="S268" s="70">
        <f t="shared" si="68"/>
        <v>0</v>
      </c>
      <c r="T268" s="70">
        <f t="shared" si="68"/>
        <v>0</v>
      </c>
      <c r="U268" s="70">
        <f t="shared" si="68"/>
        <v>0</v>
      </c>
      <c r="V268" s="23">
        <f>SUM(R268:U268)</f>
        <v>0</v>
      </c>
      <c r="W268" s="23">
        <f>SUM(Q268+V268)</f>
        <v>57498.99999999999</v>
      </c>
      <c r="X268" s="23">
        <f>Q268/W268*100</f>
        <v>100</v>
      </c>
      <c r="Y268" s="23">
        <f>V268/W268*100</f>
        <v>0</v>
      </c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 t="s">
        <v>51</v>
      </c>
      <c r="K269" s="53"/>
      <c r="L269" s="70">
        <f t="shared" si="67"/>
        <v>35764.7</v>
      </c>
      <c r="M269" s="23">
        <f t="shared" si="67"/>
        <v>7384.799999999999</v>
      </c>
      <c r="N269" s="70">
        <f t="shared" si="67"/>
        <v>50028.6</v>
      </c>
      <c r="O269" s="70">
        <f t="shared" si="67"/>
        <v>1627</v>
      </c>
      <c r="P269" s="23">
        <f t="shared" si="67"/>
        <v>0</v>
      </c>
      <c r="Q269" s="23">
        <f>SUM(L269:P269)</f>
        <v>94805.1</v>
      </c>
      <c r="R269" s="23">
        <f t="shared" si="68"/>
        <v>0</v>
      </c>
      <c r="S269" s="70">
        <f t="shared" si="68"/>
        <v>3866.109</v>
      </c>
      <c r="T269" s="70">
        <f t="shared" si="68"/>
        <v>0</v>
      </c>
      <c r="U269" s="70">
        <f t="shared" si="68"/>
        <v>0</v>
      </c>
      <c r="V269" s="23">
        <f>SUM(R269:U269)</f>
        <v>3866.109</v>
      </c>
      <c r="W269" s="23">
        <f>SUM(Q269+V269)</f>
        <v>98671.209</v>
      </c>
      <c r="X269" s="23">
        <f>Q269/W269*100</f>
        <v>96.08182666536497</v>
      </c>
      <c r="Y269" s="23">
        <f>V269/W269*100</f>
        <v>3.91817333463503</v>
      </c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314</v>
      </c>
      <c r="Z272" s="4"/>
    </row>
    <row r="273" spans="1:26" ht="23.25">
      <c r="A273" s="4"/>
      <c r="B273" s="64" t="s">
        <v>39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2</v>
      </c>
      <c r="M273" s="13"/>
      <c r="N273" s="13"/>
      <c r="O273" s="13"/>
      <c r="P273" s="13"/>
      <c r="Q273" s="13"/>
      <c r="R273" s="14" t="s">
        <v>3</v>
      </c>
      <c r="S273" s="13"/>
      <c r="T273" s="13"/>
      <c r="U273" s="13"/>
      <c r="V273" s="15"/>
      <c r="W273" s="13" t="s">
        <v>42</v>
      </c>
      <c r="X273" s="13"/>
      <c r="Y273" s="16"/>
      <c r="Z273" s="4"/>
    </row>
    <row r="274" spans="1:26" ht="23.25">
      <c r="A274" s="4"/>
      <c r="B274" s="17" t="s">
        <v>40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4</v>
      </c>
      <c r="P274" s="26"/>
      <c r="Q274" s="27"/>
      <c r="R274" s="28" t="s">
        <v>4</v>
      </c>
      <c r="S274" s="24"/>
      <c r="T274" s="22"/>
      <c r="U274" s="29"/>
      <c r="V274" s="27"/>
      <c r="W274" s="27"/>
      <c r="X274" s="30" t="s">
        <v>5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6</v>
      </c>
      <c r="K275" s="21"/>
      <c r="L275" s="34" t="s">
        <v>7</v>
      </c>
      <c r="M275" s="35" t="s">
        <v>8</v>
      </c>
      <c r="N275" s="36" t="s">
        <v>7</v>
      </c>
      <c r="O275" s="34" t="s">
        <v>9</v>
      </c>
      <c r="P275" s="26" t="s">
        <v>10</v>
      </c>
      <c r="Q275" s="23"/>
      <c r="R275" s="37" t="s">
        <v>9</v>
      </c>
      <c r="S275" s="35" t="s">
        <v>11</v>
      </c>
      <c r="T275" s="34" t="s">
        <v>12</v>
      </c>
      <c r="U275" s="29" t="s">
        <v>13</v>
      </c>
      <c r="V275" s="27"/>
      <c r="W275" s="27"/>
      <c r="X275" s="27"/>
      <c r="Y275" s="35"/>
      <c r="Z275" s="4"/>
    </row>
    <row r="276" spans="1:26" ht="23.25">
      <c r="A276" s="4"/>
      <c r="B276" s="38" t="s">
        <v>32</v>
      </c>
      <c r="C276" s="38" t="s">
        <v>33</v>
      </c>
      <c r="D276" s="38" t="s">
        <v>34</v>
      </c>
      <c r="E276" s="38" t="s">
        <v>35</v>
      </c>
      <c r="F276" s="38" t="s">
        <v>36</v>
      </c>
      <c r="G276" s="38" t="s">
        <v>37</v>
      </c>
      <c r="H276" s="38" t="s">
        <v>38</v>
      </c>
      <c r="I276" s="19"/>
      <c r="J276" s="39"/>
      <c r="K276" s="21"/>
      <c r="L276" s="34" t="s">
        <v>14</v>
      </c>
      <c r="M276" s="35" t="s">
        <v>15</v>
      </c>
      <c r="N276" s="36" t="s">
        <v>16</v>
      </c>
      <c r="O276" s="34" t="s">
        <v>17</v>
      </c>
      <c r="P276" s="26" t="s">
        <v>18</v>
      </c>
      <c r="Q276" s="35" t="s">
        <v>19</v>
      </c>
      <c r="R276" s="37" t="s">
        <v>17</v>
      </c>
      <c r="S276" s="35" t="s">
        <v>20</v>
      </c>
      <c r="T276" s="34" t="s">
        <v>21</v>
      </c>
      <c r="U276" s="29" t="s">
        <v>22</v>
      </c>
      <c r="V276" s="26" t="s">
        <v>19</v>
      </c>
      <c r="W276" s="26" t="s">
        <v>23</v>
      </c>
      <c r="X276" s="26" t="s">
        <v>24</v>
      </c>
      <c r="Y276" s="35" t="s">
        <v>25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26</v>
      </c>
      <c r="P277" s="47"/>
      <c r="Q277" s="48"/>
      <c r="R277" s="49" t="s">
        <v>26</v>
      </c>
      <c r="S277" s="44" t="s">
        <v>27</v>
      </c>
      <c r="T277" s="43"/>
      <c r="U277" s="50" t="s">
        <v>28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72</v>
      </c>
      <c r="C279" s="51" t="s">
        <v>76</v>
      </c>
      <c r="D279" s="51" t="s">
        <v>76</v>
      </c>
      <c r="E279" s="51" t="s">
        <v>58</v>
      </c>
      <c r="F279" s="51" t="s">
        <v>102</v>
      </c>
      <c r="G279" s="51"/>
      <c r="H279" s="51"/>
      <c r="I279" s="61"/>
      <c r="J279" s="54" t="s">
        <v>52</v>
      </c>
      <c r="K279" s="55"/>
      <c r="L279" s="70">
        <f>SUM(L286)</f>
        <v>35548.6</v>
      </c>
      <c r="M279" s="70">
        <f>SUM(M286)</f>
        <v>7281.6</v>
      </c>
      <c r="N279" s="70">
        <f>SUM(N286)</f>
        <v>46329.299999999996</v>
      </c>
      <c r="O279" s="70">
        <f>SUM(O286)</f>
        <v>1626.9</v>
      </c>
      <c r="P279" s="70">
        <f>SUM(P286)</f>
        <v>0</v>
      </c>
      <c r="Q279" s="70">
        <f>SUM(L279:P279)</f>
        <v>90786.4</v>
      </c>
      <c r="R279" s="70">
        <f>SUM(R286)</f>
        <v>0</v>
      </c>
      <c r="S279" s="70">
        <f>SUM(S286)</f>
        <v>3866.109</v>
      </c>
      <c r="T279" s="70">
        <f>SUM(T286)</f>
        <v>0</v>
      </c>
      <c r="U279" s="74">
        <f>SUM(U286)</f>
        <v>0</v>
      </c>
      <c r="V279" s="23">
        <f>SUM(R279:U279)</f>
        <v>3866.109</v>
      </c>
      <c r="W279" s="23">
        <f>SUM(Q279+V279)</f>
        <v>94652.50899999999</v>
      </c>
      <c r="X279" s="23">
        <f>Q279/W279*100</f>
        <v>95.9154711894642</v>
      </c>
      <c r="Y279" s="23">
        <f>V279/W279*100</f>
        <v>4.08452881053581</v>
      </c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53</v>
      </c>
      <c r="K280" s="55"/>
      <c r="L280" s="70">
        <f>L279/L268*100</f>
        <v>91.95022335343127</v>
      </c>
      <c r="M280" s="70">
        <f>M279/M268*100</f>
        <v>197.93948949357113</v>
      </c>
      <c r="N280" s="70">
        <f>N279/N268*100</f>
        <v>305.6103063405367</v>
      </c>
      <c r="O280" s="70"/>
      <c r="P280" s="70"/>
      <c r="Q280" s="70">
        <f>Q279/Q268*100</f>
        <v>157.89213725456094</v>
      </c>
      <c r="R280" s="70"/>
      <c r="S280" s="70"/>
      <c r="T280" s="70"/>
      <c r="U280" s="70"/>
      <c r="V280" s="23"/>
      <c r="W280" s="23">
        <f>W279/W268*100</f>
        <v>164.61592201603509</v>
      </c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 t="s">
        <v>54</v>
      </c>
      <c r="K281" s="53"/>
      <c r="L281" s="70">
        <f>L279/L269*100</f>
        <v>99.39577292693635</v>
      </c>
      <c r="M281" s="70">
        <f aca="true" t="shared" si="69" ref="M281:W281">M279/M269*100</f>
        <v>98.6025349366266</v>
      </c>
      <c r="N281" s="70">
        <f t="shared" si="69"/>
        <v>92.6056295798803</v>
      </c>
      <c r="O281" s="70">
        <f t="shared" si="69"/>
        <v>99.99385371850032</v>
      </c>
      <c r="P281" s="70"/>
      <c r="Q281" s="23">
        <f t="shared" si="69"/>
        <v>95.76109302136699</v>
      </c>
      <c r="R281" s="70"/>
      <c r="S281" s="70">
        <f t="shared" si="69"/>
        <v>100</v>
      </c>
      <c r="T281" s="70"/>
      <c r="U281" s="70"/>
      <c r="V281" s="23">
        <f t="shared" si="69"/>
        <v>100</v>
      </c>
      <c r="W281" s="23">
        <f t="shared" si="69"/>
        <v>95.92718074428377</v>
      </c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/>
      <c r="K282" s="53"/>
      <c r="L282" s="70"/>
      <c r="M282" s="23"/>
      <c r="N282" s="70"/>
      <c r="O282" s="70"/>
      <c r="P282" s="23"/>
      <c r="Q282" s="23"/>
      <c r="R282" s="23"/>
      <c r="S282" s="70"/>
      <c r="T282" s="70"/>
      <c r="U282" s="70"/>
      <c r="V282" s="23"/>
      <c r="W282" s="23"/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 t="s">
        <v>64</v>
      </c>
      <c r="H283" s="51"/>
      <c r="I283" s="61"/>
      <c r="J283" s="52" t="s">
        <v>65</v>
      </c>
      <c r="K283" s="53"/>
      <c r="L283" s="70"/>
      <c r="M283" s="23"/>
      <c r="N283" s="70"/>
      <c r="O283" s="70"/>
      <c r="P283" s="23"/>
      <c r="Q283" s="23"/>
      <c r="R283" s="23"/>
      <c r="S283" s="70"/>
      <c r="T283" s="70"/>
      <c r="U283" s="70"/>
      <c r="V283" s="23"/>
      <c r="W283" s="23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50</v>
      </c>
      <c r="K284" s="53"/>
      <c r="L284" s="70">
        <f aca="true" t="shared" si="70" ref="L284:P286">SUM(L291+L299+L306)</f>
        <v>38660.7</v>
      </c>
      <c r="M284" s="23">
        <f t="shared" si="70"/>
        <v>3678.7</v>
      </c>
      <c r="N284" s="70">
        <f t="shared" si="70"/>
        <v>15159.599999999999</v>
      </c>
      <c r="O284" s="70">
        <f t="shared" si="70"/>
        <v>0</v>
      </c>
      <c r="P284" s="23">
        <f t="shared" si="70"/>
        <v>0</v>
      </c>
      <c r="Q284" s="23">
        <f>SUM(L284:P284)</f>
        <v>57498.99999999999</v>
      </c>
      <c r="R284" s="23">
        <f aca="true" t="shared" si="71" ref="R284:U286">SUM(R291+R299+R306)</f>
        <v>0</v>
      </c>
      <c r="S284" s="70">
        <f t="shared" si="71"/>
        <v>0</v>
      </c>
      <c r="T284" s="70">
        <f t="shared" si="71"/>
        <v>0</v>
      </c>
      <c r="U284" s="70">
        <f t="shared" si="71"/>
        <v>0</v>
      </c>
      <c r="V284" s="23">
        <f>SUM(R284:U284)</f>
        <v>0</v>
      </c>
      <c r="W284" s="23">
        <f>SUM(Q284+V284)</f>
        <v>57498.99999999999</v>
      </c>
      <c r="X284" s="23">
        <f>Q284/W284*100</f>
        <v>100</v>
      </c>
      <c r="Y284" s="23">
        <f>V284/W284*100</f>
        <v>0</v>
      </c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 t="s">
        <v>51</v>
      </c>
      <c r="K285" s="53"/>
      <c r="L285" s="70">
        <f t="shared" si="70"/>
        <v>35764.7</v>
      </c>
      <c r="M285" s="23">
        <f t="shared" si="70"/>
        <v>7384.799999999999</v>
      </c>
      <c r="N285" s="70">
        <f t="shared" si="70"/>
        <v>50028.6</v>
      </c>
      <c r="O285" s="70">
        <f t="shared" si="70"/>
        <v>1627</v>
      </c>
      <c r="P285" s="23">
        <f t="shared" si="70"/>
        <v>0</v>
      </c>
      <c r="Q285" s="23">
        <f>SUM(L285:P285)</f>
        <v>94805.1</v>
      </c>
      <c r="R285" s="23">
        <f t="shared" si="71"/>
        <v>0</v>
      </c>
      <c r="S285" s="70">
        <f t="shared" si="71"/>
        <v>3866.109</v>
      </c>
      <c r="T285" s="70">
        <f t="shared" si="71"/>
        <v>0</v>
      </c>
      <c r="U285" s="70">
        <f t="shared" si="71"/>
        <v>0</v>
      </c>
      <c r="V285" s="23">
        <f>SUM(R285:U285)</f>
        <v>3866.109</v>
      </c>
      <c r="W285" s="23">
        <f>SUM(Q285+V285)</f>
        <v>98671.209</v>
      </c>
      <c r="X285" s="23">
        <f>Q285/W285*100</f>
        <v>96.08182666536497</v>
      </c>
      <c r="Y285" s="23">
        <f>V285/W285*100</f>
        <v>3.91817333463503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1"/>
      <c r="J286" s="52" t="s">
        <v>52</v>
      </c>
      <c r="K286" s="53"/>
      <c r="L286" s="70">
        <f t="shared" si="70"/>
        <v>35548.6</v>
      </c>
      <c r="M286" s="23">
        <f t="shared" si="70"/>
        <v>7281.6</v>
      </c>
      <c r="N286" s="70">
        <f t="shared" si="70"/>
        <v>46329.299999999996</v>
      </c>
      <c r="O286" s="70">
        <f t="shared" si="70"/>
        <v>1626.9</v>
      </c>
      <c r="P286" s="23">
        <f t="shared" si="70"/>
        <v>0</v>
      </c>
      <c r="Q286" s="23">
        <f>SUM(L286:P286)</f>
        <v>90786.4</v>
      </c>
      <c r="R286" s="23">
        <f t="shared" si="71"/>
        <v>0</v>
      </c>
      <c r="S286" s="70">
        <f t="shared" si="71"/>
        <v>3866.109</v>
      </c>
      <c r="T286" s="70">
        <f t="shared" si="71"/>
        <v>0</v>
      </c>
      <c r="U286" s="70">
        <f t="shared" si="71"/>
        <v>0</v>
      </c>
      <c r="V286" s="23">
        <f>SUM(R286:U286)</f>
        <v>3866.109</v>
      </c>
      <c r="W286" s="23">
        <f>SUM(Q286+V286)</f>
        <v>94652.50899999999</v>
      </c>
      <c r="X286" s="23">
        <f>Q286/W286*100</f>
        <v>95.9154711894642</v>
      </c>
      <c r="Y286" s="23">
        <f>V286/W286*100</f>
        <v>4.08452881053581</v>
      </c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53</v>
      </c>
      <c r="K287" s="53"/>
      <c r="L287" s="70">
        <f>L286/L284*100</f>
        <v>91.95022335343127</v>
      </c>
      <c r="M287" s="23">
        <f>M286/M284*100</f>
        <v>197.93948949357113</v>
      </c>
      <c r="N287" s="70">
        <f>N286/N284*100</f>
        <v>305.6103063405367</v>
      </c>
      <c r="O287" s="70"/>
      <c r="P287" s="23"/>
      <c r="Q287" s="23">
        <f>Q286/Q284*100</f>
        <v>157.89213725456094</v>
      </c>
      <c r="R287" s="23"/>
      <c r="S287" s="70"/>
      <c r="T287" s="70"/>
      <c r="U287" s="70"/>
      <c r="V287" s="23"/>
      <c r="W287" s="23">
        <f>W286/W284*100</f>
        <v>164.61592201603509</v>
      </c>
      <c r="X287" s="23"/>
      <c r="Y287" s="23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 t="s">
        <v>54</v>
      </c>
      <c r="K288" s="53"/>
      <c r="L288" s="70">
        <f>L286/L285*100</f>
        <v>99.39577292693635</v>
      </c>
      <c r="M288" s="23">
        <f aca="true" t="shared" si="72" ref="M288:W288">M286/M285*100</f>
        <v>98.6025349366266</v>
      </c>
      <c r="N288" s="70">
        <f t="shared" si="72"/>
        <v>92.6056295798803</v>
      </c>
      <c r="O288" s="70">
        <f t="shared" si="72"/>
        <v>99.99385371850032</v>
      </c>
      <c r="P288" s="23"/>
      <c r="Q288" s="23">
        <f t="shared" si="72"/>
        <v>95.76109302136699</v>
      </c>
      <c r="R288" s="23"/>
      <c r="S288" s="70">
        <f t="shared" si="72"/>
        <v>100</v>
      </c>
      <c r="T288" s="70"/>
      <c r="U288" s="70"/>
      <c r="V288" s="23">
        <f t="shared" si="72"/>
        <v>100</v>
      </c>
      <c r="W288" s="23">
        <f t="shared" si="72"/>
        <v>95.92718074428377</v>
      </c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1"/>
      <c r="J289" s="52"/>
      <c r="K289" s="53"/>
      <c r="L289" s="70"/>
      <c r="M289" s="23"/>
      <c r="N289" s="70"/>
      <c r="O289" s="70"/>
      <c r="P289" s="23"/>
      <c r="Q289" s="23"/>
      <c r="R289" s="23"/>
      <c r="S289" s="70"/>
      <c r="T289" s="70"/>
      <c r="U289" s="70"/>
      <c r="V289" s="23"/>
      <c r="W289" s="23"/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 t="s">
        <v>105</v>
      </c>
      <c r="I290" s="61"/>
      <c r="J290" s="52" t="s">
        <v>106</v>
      </c>
      <c r="K290" s="53"/>
      <c r="L290" s="70"/>
      <c r="M290" s="23"/>
      <c r="N290" s="70"/>
      <c r="O290" s="70"/>
      <c r="P290" s="23"/>
      <c r="Q290" s="23"/>
      <c r="R290" s="23"/>
      <c r="S290" s="70"/>
      <c r="T290" s="70"/>
      <c r="U290" s="70"/>
      <c r="V290" s="23"/>
      <c r="W290" s="23"/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 t="s">
        <v>50</v>
      </c>
      <c r="K291" s="53"/>
      <c r="L291" s="70">
        <v>17432.4</v>
      </c>
      <c r="M291" s="23">
        <v>1576.5</v>
      </c>
      <c r="N291" s="70">
        <v>5045.6</v>
      </c>
      <c r="O291" s="70"/>
      <c r="P291" s="23"/>
      <c r="Q291" s="23">
        <f>SUM(L291:P291)</f>
        <v>24054.5</v>
      </c>
      <c r="R291" s="23"/>
      <c r="S291" s="70"/>
      <c r="T291" s="70"/>
      <c r="U291" s="70"/>
      <c r="V291" s="23">
        <f>SUM(R291:U291)</f>
        <v>0</v>
      </c>
      <c r="W291" s="23">
        <f>SUM(Q291+V291)</f>
        <v>24054.5</v>
      </c>
      <c r="X291" s="23">
        <f>Q291/W291*100</f>
        <v>100</v>
      </c>
      <c r="Y291" s="23">
        <f>V291/W291*100</f>
        <v>0</v>
      </c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 t="s">
        <v>51</v>
      </c>
      <c r="K292" s="53"/>
      <c r="L292" s="70">
        <v>14404</v>
      </c>
      <c r="M292" s="23">
        <v>5003.2</v>
      </c>
      <c r="N292" s="70">
        <v>7469</v>
      </c>
      <c r="O292" s="70"/>
      <c r="P292" s="23"/>
      <c r="Q292" s="23">
        <f>SUM(L292:P292)</f>
        <v>26876.2</v>
      </c>
      <c r="R292" s="23"/>
      <c r="S292" s="70">
        <v>188.1</v>
      </c>
      <c r="T292" s="70"/>
      <c r="U292" s="70"/>
      <c r="V292" s="23">
        <f>SUM(R292:U292)</f>
        <v>188.1</v>
      </c>
      <c r="W292" s="23">
        <f>SUM(Q292+V292)</f>
        <v>27064.3</v>
      </c>
      <c r="X292" s="23">
        <f>Q292/W292*100</f>
        <v>99.30498849037293</v>
      </c>
      <c r="Y292" s="23">
        <f>V292/W292*100</f>
        <v>0.6950115096270734</v>
      </c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52</v>
      </c>
      <c r="K293" s="53"/>
      <c r="L293" s="21">
        <v>14210.5</v>
      </c>
      <c r="M293" s="21">
        <v>4942.1</v>
      </c>
      <c r="N293" s="21">
        <v>7076</v>
      </c>
      <c r="O293" s="21"/>
      <c r="P293" s="21"/>
      <c r="Q293" s="21">
        <f>SUM(L293:P293)</f>
        <v>26228.6</v>
      </c>
      <c r="R293" s="21"/>
      <c r="S293" s="21">
        <v>188.1</v>
      </c>
      <c r="T293" s="21"/>
      <c r="U293" s="21"/>
      <c r="V293" s="21">
        <f>SUM(R293:U293)</f>
        <v>188.1</v>
      </c>
      <c r="W293" s="21">
        <f>SUM(Q293+V293)</f>
        <v>26416.699999999997</v>
      </c>
      <c r="X293" s="21">
        <f>Q293/W293*100</f>
        <v>99.28795042529916</v>
      </c>
      <c r="Y293" s="21">
        <f>V293/W293*100</f>
        <v>0.7120495747008522</v>
      </c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53</v>
      </c>
      <c r="K294" s="53"/>
      <c r="L294" s="70">
        <f>L293/L291*100</f>
        <v>81.51774856015234</v>
      </c>
      <c r="M294" s="23">
        <f>M293/M291*100</f>
        <v>313.4855692990802</v>
      </c>
      <c r="N294" s="70">
        <f>N293/N291*100</f>
        <v>140.2410020612018</v>
      </c>
      <c r="O294" s="70"/>
      <c r="P294" s="23"/>
      <c r="Q294" s="23">
        <f>Q293/Q291*100</f>
        <v>109.03822569581574</v>
      </c>
      <c r="R294" s="23"/>
      <c r="S294" s="70"/>
      <c r="T294" s="70"/>
      <c r="U294" s="70"/>
      <c r="V294" s="23"/>
      <c r="W294" s="23">
        <f>W293/W291*100</f>
        <v>109.82019996258494</v>
      </c>
      <c r="X294" s="23"/>
      <c r="Y294" s="23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54</v>
      </c>
      <c r="K295" s="53"/>
      <c r="L295" s="70">
        <f>L293/L292*100</f>
        <v>98.65662316023327</v>
      </c>
      <c r="M295" s="23">
        <f aca="true" t="shared" si="73" ref="M295:W295">M293/M292*100</f>
        <v>98.77878157978894</v>
      </c>
      <c r="N295" s="70">
        <f t="shared" si="73"/>
        <v>94.73825143928237</v>
      </c>
      <c r="O295" s="70"/>
      <c r="P295" s="23"/>
      <c r="Q295" s="23">
        <f t="shared" si="73"/>
        <v>97.59043317135607</v>
      </c>
      <c r="R295" s="23"/>
      <c r="S295" s="70">
        <f t="shared" si="73"/>
        <v>100</v>
      </c>
      <c r="T295" s="70"/>
      <c r="U295" s="70"/>
      <c r="V295" s="23">
        <f t="shared" si="73"/>
        <v>100</v>
      </c>
      <c r="W295" s="23">
        <f t="shared" si="73"/>
        <v>97.6071799381473</v>
      </c>
      <c r="X295" s="23"/>
      <c r="Y295" s="23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/>
      <c r="K296" s="53"/>
      <c r="L296" s="70"/>
      <c r="M296" s="23"/>
      <c r="N296" s="70"/>
      <c r="O296" s="70"/>
      <c r="P296" s="23"/>
      <c r="Q296" s="23"/>
      <c r="R296" s="23"/>
      <c r="S296" s="70"/>
      <c r="T296" s="70"/>
      <c r="U296" s="70"/>
      <c r="V296" s="23"/>
      <c r="W296" s="23"/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 t="s">
        <v>107</v>
      </c>
      <c r="I297" s="61"/>
      <c r="J297" s="52" t="s">
        <v>108</v>
      </c>
      <c r="K297" s="53"/>
      <c r="L297" s="70"/>
      <c r="M297" s="23"/>
      <c r="N297" s="70"/>
      <c r="O297" s="70"/>
      <c r="P297" s="23"/>
      <c r="Q297" s="23"/>
      <c r="R297" s="23"/>
      <c r="S297" s="70"/>
      <c r="T297" s="70"/>
      <c r="U297" s="70"/>
      <c r="V297" s="23"/>
      <c r="W297" s="23"/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109</v>
      </c>
      <c r="K298" s="53"/>
      <c r="L298" s="70"/>
      <c r="M298" s="23"/>
      <c r="N298" s="70"/>
      <c r="O298" s="70"/>
      <c r="P298" s="23"/>
      <c r="Q298" s="23"/>
      <c r="R298" s="23"/>
      <c r="S298" s="70"/>
      <c r="T298" s="70"/>
      <c r="U298" s="70"/>
      <c r="V298" s="23"/>
      <c r="W298" s="23"/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 t="s">
        <v>50</v>
      </c>
      <c r="K299" s="53"/>
      <c r="L299" s="70">
        <v>9874.1</v>
      </c>
      <c r="M299" s="23">
        <v>1011.1</v>
      </c>
      <c r="N299" s="70">
        <v>4431.2</v>
      </c>
      <c r="O299" s="70"/>
      <c r="P299" s="23"/>
      <c r="Q299" s="23">
        <f>SUM(L299:P299)</f>
        <v>15316.400000000001</v>
      </c>
      <c r="R299" s="23"/>
      <c r="S299" s="70"/>
      <c r="T299" s="70"/>
      <c r="U299" s="70"/>
      <c r="V299" s="23">
        <f>SUM(R299:U299)</f>
        <v>0</v>
      </c>
      <c r="W299" s="23">
        <f>SUM(Q299+V299)</f>
        <v>15316.400000000001</v>
      </c>
      <c r="X299" s="23">
        <f>Q299/W299*100</f>
        <v>100</v>
      </c>
      <c r="Y299" s="23">
        <f>V299/W299*100</f>
        <v>0</v>
      </c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1"/>
      <c r="J300" s="52" t="s">
        <v>51</v>
      </c>
      <c r="K300" s="53"/>
      <c r="L300" s="70">
        <v>10214.1</v>
      </c>
      <c r="M300" s="23">
        <v>478.5</v>
      </c>
      <c r="N300" s="70">
        <v>2299.9</v>
      </c>
      <c r="O300" s="70"/>
      <c r="P300" s="23"/>
      <c r="Q300" s="23">
        <f>SUM(L300:P300)</f>
        <v>12992.5</v>
      </c>
      <c r="R300" s="23"/>
      <c r="S300" s="70">
        <v>3561.2</v>
      </c>
      <c r="T300" s="70"/>
      <c r="U300" s="70"/>
      <c r="V300" s="23">
        <f>SUM(R300:U300)</f>
        <v>3561.2</v>
      </c>
      <c r="W300" s="23">
        <f>SUM(Q300+V300)</f>
        <v>16553.7</v>
      </c>
      <c r="X300" s="23">
        <f>Q300/W300*100</f>
        <v>78.4869847828582</v>
      </c>
      <c r="Y300" s="23">
        <f>V300/W300*100</f>
        <v>21.513015217141785</v>
      </c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52</v>
      </c>
      <c r="K301" s="53"/>
      <c r="L301" s="70">
        <v>10211.2</v>
      </c>
      <c r="M301" s="23">
        <v>478.4</v>
      </c>
      <c r="N301" s="70">
        <v>2244.6</v>
      </c>
      <c r="O301" s="70"/>
      <c r="P301" s="23"/>
      <c r="Q301" s="23">
        <f>SUM(L301:P301)</f>
        <v>12934.2</v>
      </c>
      <c r="R301" s="23"/>
      <c r="S301" s="70">
        <v>3561.2</v>
      </c>
      <c r="T301" s="70"/>
      <c r="U301" s="70"/>
      <c r="V301" s="23">
        <f>SUM(R301:U301)</f>
        <v>3561.2</v>
      </c>
      <c r="W301" s="23">
        <f>SUM(Q301+V301)</f>
        <v>16495.4</v>
      </c>
      <c r="X301" s="23">
        <f>Q301/W301*100</f>
        <v>78.41095093177492</v>
      </c>
      <c r="Y301" s="23">
        <f>V301/W301*100</f>
        <v>21.589049068225076</v>
      </c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53</v>
      </c>
      <c r="K302" s="53"/>
      <c r="L302" s="21">
        <f>L301/L299*100</f>
        <v>103.41398203380561</v>
      </c>
      <c r="M302" s="21">
        <f>M301/M299*100</f>
        <v>47.31480565720502</v>
      </c>
      <c r="N302" s="21">
        <f>N301/N299*100</f>
        <v>50.654450261780106</v>
      </c>
      <c r="O302" s="21"/>
      <c r="P302" s="21"/>
      <c r="Q302" s="21">
        <f>Q301/Q299*100</f>
        <v>84.44673683110913</v>
      </c>
      <c r="R302" s="21"/>
      <c r="S302" s="21"/>
      <c r="T302" s="21"/>
      <c r="U302" s="21"/>
      <c r="V302" s="21"/>
      <c r="W302" s="21">
        <f>W301/W299*100</f>
        <v>107.69763129717165</v>
      </c>
      <c r="X302" s="21"/>
      <c r="Y302" s="21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 t="s">
        <v>54</v>
      </c>
      <c r="K303" s="53"/>
      <c r="L303" s="70">
        <f>L301/L300*100</f>
        <v>99.97160787538795</v>
      </c>
      <c r="M303" s="23">
        <f aca="true" t="shared" si="74" ref="M303:W303">M301/M300*100</f>
        <v>99.9791013584117</v>
      </c>
      <c r="N303" s="70">
        <f t="shared" si="74"/>
        <v>97.59554763250576</v>
      </c>
      <c r="O303" s="70"/>
      <c r="P303" s="23"/>
      <c r="Q303" s="23">
        <f t="shared" si="74"/>
        <v>99.5512795843756</v>
      </c>
      <c r="R303" s="23"/>
      <c r="S303" s="70">
        <f t="shared" si="74"/>
        <v>100</v>
      </c>
      <c r="T303" s="70"/>
      <c r="U303" s="70"/>
      <c r="V303" s="23">
        <f t="shared" si="74"/>
        <v>100</v>
      </c>
      <c r="W303" s="23">
        <f t="shared" si="74"/>
        <v>99.6478128756713</v>
      </c>
      <c r="X303" s="23"/>
      <c r="Y303" s="23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2"/>
      <c r="K304" s="53"/>
      <c r="L304" s="70"/>
      <c r="M304" s="23"/>
      <c r="N304" s="70"/>
      <c r="O304" s="70"/>
      <c r="P304" s="23"/>
      <c r="Q304" s="23"/>
      <c r="R304" s="23"/>
      <c r="S304" s="70"/>
      <c r="T304" s="70"/>
      <c r="U304" s="70"/>
      <c r="V304" s="23"/>
      <c r="W304" s="23"/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 t="s">
        <v>110</v>
      </c>
      <c r="I305" s="61"/>
      <c r="J305" s="52" t="s">
        <v>111</v>
      </c>
      <c r="K305" s="53"/>
      <c r="L305" s="70"/>
      <c r="M305" s="23"/>
      <c r="N305" s="70"/>
      <c r="O305" s="70"/>
      <c r="P305" s="23"/>
      <c r="Q305" s="23"/>
      <c r="R305" s="23"/>
      <c r="S305" s="70"/>
      <c r="T305" s="70"/>
      <c r="U305" s="70"/>
      <c r="V305" s="23"/>
      <c r="W305" s="23"/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 t="s">
        <v>50</v>
      </c>
      <c r="K306" s="53"/>
      <c r="L306" s="70">
        <v>11354.2</v>
      </c>
      <c r="M306" s="23">
        <v>1091.1</v>
      </c>
      <c r="N306" s="70">
        <v>5682.8</v>
      </c>
      <c r="O306" s="70"/>
      <c r="P306" s="23"/>
      <c r="Q306" s="23">
        <f>SUM(L306:P306)</f>
        <v>18128.100000000002</v>
      </c>
      <c r="R306" s="23"/>
      <c r="S306" s="70"/>
      <c r="T306" s="70"/>
      <c r="U306" s="70"/>
      <c r="V306" s="23">
        <f>SUM(R306:U306)</f>
        <v>0</v>
      </c>
      <c r="W306" s="23">
        <f>SUM(Q306+V306)</f>
        <v>18128.100000000002</v>
      </c>
      <c r="X306" s="23">
        <f>Q306/W306*100</f>
        <v>100</v>
      </c>
      <c r="Y306" s="23">
        <f>V306/W306*100</f>
        <v>0</v>
      </c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/>
      <c r="I307" s="61"/>
      <c r="J307" s="52" t="s">
        <v>51</v>
      </c>
      <c r="K307" s="53"/>
      <c r="L307" s="70">
        <v>11146.6</v>
      </c>
      <c r="M307" s="23">
        <v>1903.1</v>
      </c>
      <c r="N307" s="70">
        <v>40259.7</v>
      </c>
      <c r="O307" s="70">
        <v>1627</v>
      </c>
      <c r="P307" s="23"/>
      <c r="Q307" s="23">
        <f>SUM(L307:P307)</f>
        <v>54936.399999999994</v>
      </c>
      <c r="R307" s="23"/>
      <c r="S307" s="70">
        <v>116.809</v>
      </c>
      <c r="T307" s="70"/>
      <c r="U307" s="70"/>
      <c r="V307" s="23">
        <f>SUM(R307:U307)</f>
        <v>116.809</v>
      </c>
      <c r="W307" s="23">
        <f>SUM(Q307+V307)</f>
        <v>55053.208999999995</v>
      </c>
      <c r="X307" s="23">
        <f>Q307/W307*100</f>
        <v>99.78782526555354</v>
      </c>
      <c r="Y307" s="23">
        <f>V307/W307*100</f>
        <v>0.21217473444645163</v>
      </c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52</v>
      </c>
      <c r="K308" s="53"/>
      <c r="L308" s="21">
        <v>11126.9</v>
      </c>
      <c r="M308" s="21">
        <v>1861.1</v>
      </c>
      <c r="N308" s="21">
        <v>37008.7</v>
      </c>
      <c r="O308" s="21">
        <v>1626.9</v>
      </c>
      <c r="P308" s="21"/>
      <c r="Q308" s="21">
        <f>SUM(L308:P308)</f>
        <v>51623.6</v>
      </c>
      <c r="R308" s="21"/>
      <c r="S308" s="21">
        <v>116.809</v>
      </c>
      <c r="T308" s="21"/>
      <c r="U308" s="21"/>
      <c r="V308" s="21">
        <f>SUM(R308:U308)</f>
        <v>116.809</v>
      </c>
      <c r="W308" s="21">
        <f>SUM(Q308+V308)</f>
        <v>51740.409</v>
      </c>
      <c r="X308" s="21">
        <f>Q308/W308*100</f>
        <v>99.77424028480331</v>
      </c>
      <c r="Y308" s="21">
        <f>V308/W308*100</f>
        <v>0.22575971519668506</v>
      </c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53</v>
      </c>
      <c r="K309" s="53"/>
      <c r="L309" s="70">
        <f>L308/L306*100</f>
        <v>97.99809762026386</v>
      </c>
      <c r="M309" s="23">
        <f>M308/M306*100</f>
        <v>170.57098341123637</v>
      </c>
      <c r="N309" s="70">
        <f>N308/N306*100</f>
        <v>651.2405856268036</v>
      </c>
      <c r="O309" s="70"/>
      <c r="P309" s="23"/>
      <c r="Q309" s="23">
        <f>Q308/Q306*100</f>
        <v>284.7711563815292</v>
      </c>
      <c r="R309" s="23"/>
      <c r="S309" s="70"/>
      <c r="T309" s="70"/>
      <c r="U309" s="70"/>
      <c r="V309" s="23"/>
      <c r="W309" s="23">
        <f>W308/W306*100</f>
        <v>285.41550962318166</v>
      </c>
      <c r="X309" s="23"/>
      <c r="Y309" s="23"/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 t="s">
        <v>54</v>
      </c>
      <c r="K310" s="53"/>
      <c r="L310" s="70">
        <f>L308/L307*100</f>
        <v>99.82326449320868</v>
      </c>
      <c r="M310" s="23">
        <f aca="true" t="shared" si="75" ref="M310:W310">M308/M307*100</f>
        <v>97.79307445746413</v>
      </c>
      <c r="N310" s="70">
        <f t="shared" si="75"/>
        <v>91.92492740879837</v>
      </c>
      <c r="O310" s="70">
        <f t="shared" si="75"/>
        <v>99.99385371850032</v>
      </c>
      <c r="P310" s="23"/>
      <c r="Q310" s="23">
        <f t="shared" si="75"/>
        <v>93.96975411566831</v>
      </c>
      <c r="R310" s="23"/>
      <c r="S310" s="70">
        <f t="shared" si="75"/>
        <v>100</v>
      </c>
      <c r="T310" s="70"/>
      <c r="U310" s="70"/>
      <c r="V310" s="23">
        <f t="shared" si="75"/>
        <v>100</v>
      </c>
      <c r="W310" s="23">
        <f t="shared" si="75"/>
        <v>93.98254877385985</v>
      </c>
      <c r="X310" s="23"/>
      <c r="Y310" s="23"/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1"/>
      <c r="J311" s="52"/>
      <c r="K311" s="53"/>
      <c r="L311" s="70"/>
      <c r="M311" s="23"/>
      <c r="N311" s="70"/>
      <c r="O311" s="70"/>
      <c r="P311" s="23"/>
      <c r="Q311" s="23"/>
      <c r="R311" s="23"/>
      <c r="S311" s="70"/>
      <c r="T311" s="70"/>
      <c r="U311" s="70"/>
      <c r="V311" s="23"/>
      <c r="W311" s="23"/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 t="s">
        <v>60</v>
      </c>
      <c r="G312" s="56"/>
      <c r="H312" s="56"/>
      <c r="I312" s="61"/>
      <c r="J312" s="52" t="s">
        <v>112</v>
      </c>
      <c r="K312" s="53"/>
      <c r="L312" s="70"/>
      <c r="M312" s="23"/>
      <c r="N312" s="70"/>
      <c r="O312" s="70"/>
      <c r="P312" s="23"/>
      <c r="Q312" s="23"/>
      <c r="R312" s="23"/>
      <c r="S312" s="70"/>
      <c r="T312" s="70"/>
      <c r="U312" s="70"/>
      <c r="V312" s="23"/>
      <c r="W312" s="23"/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2" t="s">
        <v>113</v>
      </c>
      <c r="K313" s="53"/>
      <c r="L313" s="70"/>
      <c r="M313" s="23"/>
      <c r="N313" s="70"/>
      <c r="O313" s="70"/>
      <c r="P313" s="23"/>
      <c r="Q313" s="23"/>
      <c r="R313" s="23"/>
      <c r="S313" s="70"/>
      <c r="T313" s="70"/>
      <c r="U313" s="70"/>
      <c r="V313" s="23"/>
      <c r="W313" s="23"/>
      <c r="X313" s="23"/>
      <c r="Y313" s="23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 t="s">
        <v>63</v>
      </c>
      <c r="K314" s="53"/>
      <c r="L314" s="70"/>
      <c r="M314" s="23"/>
      <c r="N314" s="70"/>
      <c r="O314" s="70"/>
      <c r="P314" s="23"/>
      <c r="Q314" s="23"/>
      <c r="R314" s="23"/>
      <c r="S314" s="70"/>
      <c r="T314" s="70"/>
      <c r="U314" s="70"/>
      <c r="V314" s="23"/>
      <c r="W314" s="23"/>
      <c r="X314" s="23"/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315</v>
      </c>
      <c r="Z317" s="4"/>
    </row>
    <row r="318" spans="1:26" ht="23.25">
      <c r="A318" s="4"/>
      <c r="B318" s="64" t="s">
        <v>39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2</v>
      </c>
      <c r="M318" s="13"/>
      <c r="N318" s="13"/>
      <c r="O318" s="13"/>
      <c r="P318" s="13"/>
      <c r="Q318" s="13"/>
      <c r="R318" s="14" t="s">
        <v>3</v>
      </c>
      <c r="S318" s="13"/>
      <c r="T318" s="13"/>
      <c r="U318" s="13"/>
      <c r="V318" s="15"/>
      <c r="W318" s="13" t="s">
        <v>42</v>
      </c>
      <c r="X318" s="13"/>
      <c r="Y318" s="16"/>
      <c r="Z318" s="4"/>
    </row>
    <row r="319" spans="1:26" ht="23.25">
      <c r="A319" s="4"/>
      <c r="B319" s="17" t="s">
        <v>40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4</v>
      </c>
      <c r="P319" s="26"/>
      <c r="Q319" s="27"/>
      <c r="R319" s="28" t="s">
        <v>4</v>
      </c>
      <c r="S319" s="24"/>
      <c r="T319" s="22"/>
      <c r="U319" s="29"/>
      <c r="V319" s="27"/>
      <c r="W319" s="27"/>
      <c r="X319" s="30" t="s">
        <v>5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6</v>
      </c>
      <c r="K320" s="21"/>
      <c r="L320" s="34" t="s">
        <v>7</v>
      </c>
      <c r="M320" s="35" t="s">
        <v>8</v>
      </c>
      <c r="N320" s="36" t="s">
        <v>7</v>
      </c>
      <c r="O320" s="34" t="s">
        <v>9</v>
      </c>
      <c r="P320" s="26" t="s">
        <v>10</v>
      </c>
      <c r="Q320" s="23"/>
      <c r="R320" s="37" t="s">
        <v>9</v>
      </c>
      <c r="S320" s="35" t="s">
        <v>11</v>
      </c>
      <c r="T320" s="34" t="s">
        <v>12</v>
      </c>
      <c r="U320" s="29" t="s">
        <v>13</v>
      </c>
      <c r="V320" s="27"/>
      <c r="W320" s="27"/>
      <c r="X320" s="27"/>
      <c r="Y320" s="35"/>
      <c r="Z320" s="4"/>
    </row>
    <row r="321" spans="1:26" ht="23.25">
      <c r="A321" s="4"/>
      <c r="B321" s="38" t="s">
        <v>32</v>
      </c>
      <c r="C321" s="38" t="s">
        <v>33</v>
      </c>
      <c r="D321" s="38" t="s">
        <v>34</v>
      </c>
      <c r="E321" s="38" t="s">
        <v>35</v>
      </c>
      <c r="F321" s="38" t="s">
        <v>36</v>
      </c>
      <c r="G321" s="38" t="s">
        <v>37</v>
      </c>
      <c r="H321" s="38" t="s">
        <v>38</v>
      </c>
      <c r="I321" s="19"/>
      <c r="J321" s="39"/>
      <c r="K321" s="21"/>
      <c r="L321" s="34" t="s">
        <v>14</v>
      </c>
      <c r="M321" s="35" t="s">
        <v>15</v>
      </c>
      <c r="N321" s="36" t="s">
        <v>16</v>
      </c>
      <c r="O321" s="34" t="s">
        <v>17</v>
      </c>
      <c r="P321" s="26" t="s">
        <v>18</v>
      </c>
      <c r="Q321" s="35" t="s">
        <v>19</v>
      </c>
      <c r="R321" s="37" t="s">
        <v>17</v>
      </c>
      <c r="S321" s="35" t="s">
        <v>20</v>
      </c>
      <c r="T321" s="34" t="s">
        <v>21</v>
      </c>
      <c r="U321" s="29" t="s">
        <v>22</v>
      </c>
      <c r="V321" s="26" t="s">
        <v>19</v>
      </c>
      <c r="W321" s="26" t="s">
        <v>23</v>
      </c>
      <c r="X321" s="26" t="s">
        <v>24</v>
      </c>
      <c r="Y321" s="35" t="s">
        <v>25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26</v>
      </c>
      <c r="P322" s="47"/>
      <c r="Q322" s="48"/>
      <c r="R322" s="49" t="s">
        <v>26</v>
      </c>
      <c r="S322" s="44" t="s">
        <v>27</v>
      </c>
      <c r="T322" s="43"/>
      <c r="U322" s="50" t="s">
        <v>28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51" t="s">
        <v>72</v>
      </c>
      <c r="C324" s="51" t="s">
        <v>76</v>
      </c>
      <c r="D324" s="51" t="s">
        <v>76</v>
      </c>
      <c r="E324" s="51" t="s">
        <v>58</v>
      </c>
      <c r="F324" s="51" t="s">
        <v>60</v>
      </c>
      <c r="G324" s="51"/>
      <c r="H324" s="51"/>
      <c r="I324" s="61"/>
      <c r="J324" s="54" t="s">
        <v>50</v>
      </c>
      <c r="K324" s="55"/>
      <c r="L324" s="70">
        <f aca="true" t="shared" si="76" ref="L324:P326">SUM(L331)</f>
        <v>636920.7999999999</v>
      </c>
      <c r="M324" s="70">
        <f t="shared" si="76"/>
        <v>94245.2</v>
      </c>
      <c r="N324" s="70">
        <f t="shared" si="76"/>
        <v>45406.4</v>
      </c>
      <c r="O324" s="70">
        <f t="shared" si="76"/>
        <v>290900</v>
      </c>
      <c r="P324" s="70">
        <f t="shared" si="76"/>
        <v>0</v>
      </c>
      <c r="Q324" s="70">
        <f>SUM(L324:P324)</f>
        <v>1067472.4</v>
      </c>
      <c r="R324" s="70">
        <f aca="true" t="shared" si="77" ref="R324:U326">SUM(R331)</f>
        <v>100000</v>
      </c>
      <c r="S324" s="70">
        <f t="shared" si="77"/>
        <v>0</v>
      </c>
      <c r="T324" s="70">
        <f t="shared" si="77"/>
        <v>0</v>
      </c>
      <c r="U324" s="74">
        <f t="shared" si="77"/>
        <v>0</v>
      </c>
      <c r="V324" s="23">
        <f>SUM(R324:U324)</f>
        <v>100000</v>
      </c>
      <c r="W324" s="23">
        <f>SUM(Q324+V324)</f>
        <v>1167472.4</v>
      </c>
      <c r="X324" s="23">
        <f>Q324/W324*100</f>
        <v>91.43448701656673</v>
      </c>
      <c r="Y324" s="23">
        <f>V324/W324*100</f>
        <v>8.56551298343327</v>
      </c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51</v>
      </c>
      <c r="K325" s="55"/>
      <c r="L325" s="70">
        <f t="shared" si="76"/>
        <v>648834.5</v>
      </c>
      <c r="M325" s="70">
        <f t="shared" si="76"/>
        <v>34304.6</v>
      </c>
      <c r="N325" s="70">
        <f t="shared" si="76"/>
        <v>92176.79999999999</v>
      </c>
      <c r="O325" s="70">
        <f t="shared" si="76"/>
        <v>291715</v>
      </c>
      <c r="P325" s="70">
        <f t="shared" si="76"/>
        <v>0</v>
      </c>
      <c r="Q325" s="70">
        <f>SUM(L325:P325)</f>
        <v>1067030.9</v>
      </c>
      <c r="R325" s="70">
        <f t="shared" si="77"/>
        <v>114094.1</v>
      </c>
      <c r="S325" s="70">
        <f t="shared" si="77"/>
        <v>194.29999999999998</v>
      </c>
      <c r="T325" s="70">
        <f t="shared" si="77"/>
        <v>0</v>
      </c>
      <c r="U325" s="70">
        <f t="shared" si="77"/>
        <v>0</v>
      </c>
      <c r="V325" s="23">
        <f>SUM(R325:U325)</f>
        <v>114288.40000000001</v>
      </c>
      <c r="W325" s="23">
        <f>SUM(Q325+V325)</f>
        <v>1181319.2999999998</v>
      </c>
      <c r="X325" s="23">
        <f>Q325/W325*100</f>
        <v>90.32535911332356</v>
      </c>
      <c r="Y325" s="23">
        <f>V325/W325*100</f>
        <v>9.67464088667645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52</v>
      </c>
      <c r="K326" s="53"/>
      <c r="L326" s="70">
        <f t="shared" si="76"/>
        <v>648205.2000000001</v>
      </c>
      <c r="M326" s="70">
        <f t="shared" si="76"/>
        <v>34226.399999999994</v>
      </c>
      <c r="N326" s="70">
        <f t="shared" si="76"/>
        <v>88987.70000000001</v>
      </c>
      <c r="O326" s="70">
        <f t="shared" si="76"/>
        <v>291353.7</v>
      </c>
      <c r="P326" s="70">
        <f t="shared" si="76"/>
        <v>0</v>
      </c>
      <c r="Q326" s="23">
        <f>SUM(L326:P326)</f>
        <v>1062773</v>
      </c>
      <c r="R326" s="70">
        <f t="shared" si="77"/>
        <v>114014.2</v>
      </c>
      <c r="S326" s="70">
        <f t="shared" si="77"/>
        <v>194.29999999999998</v>
      </c>
      <c r="T326" s="70">
        <f t="shared" si="77"/>
        <v>0</v>
      </c>
      <c r="U326" s="70">
        <f t="shared" si="77"/>
        <v>0</v>
      </c>
      <c r="V326" s="23">
        <f>SUM(R326:U326)</f>
        <v>114208.5</v>
      </c>
      <c r="W326" s="23">
        <f>SUM(Q326+V326)</f>
        <v>1176981.5</v>
      </c>
      <c r="X326" s="23">
        <f>Q326/W326*100</f>
        <v>90.29649149115768</v>
      </c>
      <c r="Y326" s="23">
        <f>V326/W326*100</f>
        <v>9.703508508842322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 t="s">
        <v>53</v>
      </c>
      <c r="K327" s="53"/>
      <c r="L327" s="70">
        <f>L326/L324*100</f>
        <v>101.77171164766486</v>
      </c>
      <c r="M327" s="23">
        <f aca="true" t="shared" si="78" ref="M327:W327">M326/M324*100</f>
        <v>36.31633229066307</v>
      </c>
      <c r="N327" s="70">
        <f t="shared" si="78"/>
        <v>195.98052256950564</v>
      </c>
      <c r="O327" s="70">
        <f t="shared" si="78"/>
        <v>100.15596424888278</v>
      </c>
      <c r="P327" s="23"/>
      <c r="Q327" s="23">
        <f t="shared" si="78"/>
        <v>99.55976379342455</v>
      </c>
      <c r="R327" s="23">
        <f t="shared" si="78"/>
        <v>114.0142</v>
      </c>
      <c r="S327" s="70"/>
      <c r="T327" s="70"/>
      <c r="U327" s="70"/>
      <c r="V327" s="23">
        <f t="shared" si="78"/>
        <v>114.2085</v>
      </c>
      <c r="W327" s="23">
        <f t="shared" si="78"/>
        <v>100.81450319510765</v>
      </c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1"/>
      <c r="J328" s="52" t="s">
        <v>54</v>
      </c>
      <c r="K328" s="53"/>
      <c r="L328" s="70">
        <f>L326/L325*100</f>
        <v>99.90301070611999</v>
      </c>
      <c r="M328" s="23">
        <f aca="true" t="shared" si="79" ref="M328:W328">M326/M325*100</f>
        <v>99.77204223340308</v>
      </c>
      <c r="N328" s="70">
        <f t="shared" si="79"/>
        <v>96.54023572091896</v>
      </c>
      <c r="O328" s="70">
        <f t="shared" si="79"/>
        <v>99.87614623862332</v>
      </c>
      <c r="P328" s="23"/>
      <c r="Q328" s="23">
        <f t="shared" si="79"/>
        <v>99.60095813532674</v>
      </c>
      <c r="R328" s="23">
        <f t="shared" si="79"/>
        <v>99.9299700860956</v>
      </c>
      <c r="S328" s="70">
        <f t="shared" si="79"/>
        <v>100</v>
      </c>
      <c r="T328" s="70"/>
      <c r="U328" s="70"/>
      <c r="V328" s="23">
        <f t="shared" si="79"/>
        <v>99.93008914290513</v>
      </c>
      <c r="W328" s="23">
        <f t="shared" si="79"/>
        <v>99.63280037835666</v>
      </c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/>
      <c r="K329" s="53"/>
      <c r="L329" s="70"/>
      <c r="M329" s="23"/>
      <c r="N329" s="70"/>
      <c r="O329" s="70"/>
      <c r="P329" s="23"/>
      <c r="Q329" s="23"/>
      <c r="R329" s="23"/>
      <c r="S329" s="70"/>
      <c r="T329" s="70"/>
      <c r="U329" s="70"/>
      <c r="V329" s="23"/>
      <c r="W329" s="23"/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 t="s">
        <v>64</v>
      </c>
      <c r="H330" s="51"/>
      <c r="I330" s="61"/>
      <c r="J330" s="52" t="s">
        <v>65</v>
      </c>
      <c r="K330" s="53"/>
      <c r="L330" s="70"/>
      <c r="M330" s="23"/>
      <c r="N330" s="70"/>
      <c r="O330" s="70"/>
      <c r="P330" s="23"/>
      <c r="Q330" s="23"/>
      <c r="R330" s="23"/>
      <c r="S330" s="70"/>
      <c r="T330" s="70"/>
      <c r="U330" s="70"/>
      <c r="V330" s="23"/>
      <c r="W330" s="23"/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2" t="s">
        <v>50</v>
      </c>
      <c r="K331" s="53"/>
      <c r="L331" s="70">
        <f aca="true" t="shared" si="80" ref="L331:P333">SUM(L338+L346+L353+L369)</f>
        <v>636920.7999999999</v>
      </c>
      <c r="M331" s="23">
        <f t="shared" si="80"/>
        <v>94245.2</v>
      </c>
      <c r="N331" s="70">
        <f t="shared" si="80"/>
        <v>45406.4</v>
      </c>
      <c r="O331" s="70">
        <f t="shared" si="80"/>
        <v>290900</v>
      </c>
      <c r="P331" s="23">
        <f t="shared" si="80"/>
        <v>0</v>
      </c>
      <c r="Q331" s="23">
        <f>SUM(L331:P331)</f>
        <v>1067472.4</v>
      </c>
      <c r="R331" s="23">
        <f aca="true" t="shared" si="81" ref="R331:U333">SUM(R338+R346+R353+R369)</f>
        <v>100000</v>
      </c>
      <c r="S331" s="70">
        <f t="shared" si="81"/>
        <v>0</v>
      </c>
      <c r="T331" s="70">
        <f t="shared" si="81"/>
        <v>0</v>
      </c>
      <c r="U331" s="70">
        <f t="shared" si="81"/>
        <v>0</v>
      </c>
      <c r="V331" s="23">
        <f>SUM(R331:U331)</f>
        <v>100000</v>
      </c>
      <c r="W331" s="23">
        <f>SUM(Q331+V331)</f>
        <v>1167472.4</v>
      </c>
      <c r="X331" s="23">
        <f>Q331/W331*100</f>
        <v>91.43448701656673</v>
      </c>
      <c r="Y331" s="23">
        <f>V331/W331*100</f>
        <v>8.56551298343327</v>
      </c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51</v>
      </c>
      <c r="K332" s="53"/>
      <c r="L332" s="70">
        <f t="shared" si="80"/>
        <v>648834.5</v>
      </c>
      <c r="M332" s="23">
        <f t="shared" si="80"/>
        <v>34304.6</v>
      </c>
      <c r="N332" s="70">
        <f t="shared" si="80"/>
        <v>92176.79999999999</v>
      </c>
      <c r="O332" s="70">
        <f t="shared" si="80"/>
        <v>291715</v>
      </c>
      <c r="P332" s="23">
        <f t="shared" si="80"/>
        <v>0</v>
      </c>
      <c r="Q332" s="23">
        <f>SUM(L332:P332)</f>
        <v>1067030.9</v>
      </c>
      <c r="R332" s="23">
        <f t="shared" si="81"/>
        <v>114094.1</v>
      </c>
      <c r="S332" s="70">
        <f t="shared" si="81"/>
        <v>194.29999999999998</v>
      </c>
      <c r="T332" s="70">
        <f t="shared" si="81"/>
        <v>0</v>
      </c>
      <c r="U332" s="70">
        <f t="shared" si="81"/>
        <v>0</v>
      </c>
      <c r="V332" s="23">
        <f>SUM(R332:U332)</f>
        <v>114288.40000000001</v>
      </c>
      <c r="W332" s="23">
        <f>SUM(Q332+V332)</f>
        <v>1181319.2999999998</v>
      </c>
      <c r="X332" s="23">
        <f>Q332/W332*100</f>
        <v>90.32535911332356</v>
      </c>
      <c r="Y332" s="23">
        <f>V332/W332*100</f>
        <v>9.67464088667645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52</v>
      </c>
      <c r="K333" s="53"/>
      <c r="L333" s="70">
        <f t="shared" si="80"/>
        <v>648205.2000000001</v>
      </c>
      <c r="M333" s="23">
        <f t="shared" si="80"/>
        <v>34226.399999999994</v>
      </c>
      <c r="N333" s="70">
        <f t="shared" si="80"/>
        <v>88987.70000000001</v>
      </c>
      <c r="O333" s="70">
        <f t="shared" si="80"/>
        <v>291353.7</v>
      </c>
      <c r="P333" s="23">
        <f t="shared" si="80"/>
        <v>0</v>
      </c>
      <c r="Q333" s="23">
        <f>SUM(L333:P333)</f>
        <v>1062773</v>
      </c>
      <c r="R333" s="23">
        <f t="shared" si="81"/>
        <v>114014.2</v>
      </c>
      <c r="S333" s="70">
        <f t="shared" si="81"/>
        <v>194.29999999999998</v>
      </c>
      <c r="T333" s="70">
        <f t="shared" si="81"/>
        <v>0</v>
      </c>
      <c r="U333" s="70">
        <f t="shared" si="81"/>
        <v>0</v>
      </c>
      <c r="V333" s="23">
        <f>SUM(R333:U333)</f>
        <v>114208.5</v>
      </c>
      <c r="W333" s="23">
        <f>SUM(Q333+V333)</f>
        <v>1176981.5</v>
      </c>
      <c r="X333" s="23">
        <f>Q333/W333*100</f>
        <v>90.29649149115768</v>
      </c>
      <c r="Y333" s="23">
        <f>V333/W333*100</f>
        <v>9.703508508842322</v>
      </c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53</v>
      </c>
      <c r="K334" s="53"/>
      <c r="L334" s="70">
        <f aca="true" t="shared" si="82" ref="L334:W334">L333/L331*100</f>
        <v>101.77171164766486</v>
      </c>
      <c r="M334" s="23">
        <f t="shared" si="82"/>
        <v>36.31633229066307</v>
      </c>
      <c r="N334" s="70">
        <f t="shared" si="82"/>
        <v>195.98052256950564</v>
      </c>
      <c r="O334" s="70">
        <f t="shared" si="82"/>
        <v>100.15596424888278</v>
      </c>
      <c r="P334" s="23"/>
      <c r="Q334" s="23">
        <f t="shared" si="82"/>
        <v>99.55976379342455</v>
      </c>
      <c r="R334" s="23">
        <f t="shared" si="82"/>
        <v>114.0142</v>
      </c>
      <c r="S334" s="70"/>
      <c r="T334" s="70"/>
      <c r="U334" s="70"/>
      <c r="V334" s="23">
        <f t="shared" si="82"/>
        <v>114.2085</v>
      </c>
      <c r="W334" s="23">
        <f t="shared" si="82"/>
        <v>100.81450319510765</v>
      </c>
      <c r="X334" s="23"/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 t="s">
        <v>54</v>
      </c>
      <c r="K335" s="53"/>
      <c r="L335" s="70">
        <f>L333/L332*100</f>
        <v>99.90301070611999</v>
      </c>
      <c r="M335" s="23">
        <f aca="true" t="shared" si="83" ref="M335:W335">M333/M332*100</f>
        <v>99.77204223340308</v>
      </c>
      <c r="N335" s="70">
        <f t="shared" si="83"/>
        <v>96.54023572091896</v>
      </c>
      <c r="O335" s="70">
        <f t="shared" si="83"/>
        <v>99.87614623862332</v>
      </c>
      <c r="P335" s="23"/>
      <c r="Q335" s="23">
        <f t="shared" si="83"/>
        <v>99.60095813532674</v>
      </c>
      <c r="R335" s="23">
        <f t="shared" si="83"/>
        <v>99.9299700860956</v>
      </c>
      <c r="S335" s="70">
        <f t="shared" si="83"/>
        <v>100</v>
      </c>
      <c r="T335" s="70"/>
      <c r="U335" s="70"/>
      <c r="V335" s="23">
        <f t="shared" si="83"/>
        <v>99.93008914290513</v>
      </c>
      <c r="W335" s="23">
        <f t="shared" si="83"/>
        <v>99.63280037835666</v>
      </c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2"/>
      <c r="K336" s="53"/>
      <c r="L336" s="70"/>
      <c r="M336" s="23"/>
      <c r="N336" s="70"/>
      <c r="O336" s="70"/>
      <c r="P336" s="23"/>
      <c r="Q336" s="23"/>
      <c r="R336" s="23"/>
      <c r="S336" s="70"/>
      <c r="T336" s="70"/>
      <c r="U336" s="70"/>
      <c r="V336" s="23"/>
      <c r="W336" s="23"/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 t="s">
        <v>114</v>
      </c>
      <c r="I337" s="61"/>
      <c r="J337" s="52" t="s">
        <v>115</v>
      </c>
      <c r="K337" s="53"/>
      <c r="L337" s="70"/>
      <c r="M337" s="23"/>
      <c r="N337" s="70"/>
      <c r="O337" s="70"/>
      <c r="P337" s="23"/>
      <c r="Q337" s="23"/>
      <c r="R337" s="23"/>
      <c r="S337" s="70"/>
      <c r="T337" s="70"/>
      <c r="U337" s="70"/>
      <c r="V337" s="23"/>
      <c r="W337" s="23"/>
      <c r="X337" s="23"/>
      <c r="Y337" s="23"/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 t="s">
        <v>50</v>
      </c>
      <c r="K338" s="53"/>
      <c r="L338" s="21">
        <v>100548.7</v>
      </c>
      <c r="M338" s="21">
        <v>91757.2</v>
      </c>
      <c r="N338" s="21">
        <v>40485.1</v>
      </c>
      <c r="O338" s="21"/>
      <c r="P338" s="21"/>
      <c r="Q338" s="21">
        <f>SUM(L338:P338)</f>
        <v>232791</v>
      </c>
      <c r="R338" s="21"/>
      <c r="S338" s="21"/>
      <c r="T338" s="21"/>
      <c r="U338" s="21"/>
      <c r="V338" s="21">
        <f>SUM(R338:U338)</f>
        <v>0</v>
      </c>
      <c r="W338" s="21">
        <f>SUM(Q338+V338)</f>
        <v>232791</v>
      </c>
      <c r="X338" s="21">
        <f>Q338/W338*100</f>
        <v>100</v>
      </c>
      <c r="Y338" s="21">
        <f>V338/W338*100</f>
        <v>0</v>
      </c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51</v>
      </c>
      <c r="K339" s="53"/>
      <c r="L339" s="70">
        <v>53280.5</v>
      </c>
      <c r="M339" s="23">
        <v>32050.8</v>
      </c>
      <c r="N339" s="70">
        <v>47340.4</v>
      </c>
      <c r="O339" s="70">
        <v>26310</v>
      </c>
      <c r="P339" s="23"/>
      <c r="Q339" s="23">
        <f>SUM(L339:P339)</f>
        <v>158981.7</v>
      </c>
      <c r="R339" s="23"/>
      <c r="S339" s="70">
        <v>19.6</v>
      </c>
      <c r="T339" s="70"/>
      <c r="U339" s="70"/>
      <c r="V339" s="23">
        <f>SUM(R339:U339)</f>
        <v>19.6</v>
      </c>
      <c r="W339" s="23">
        <f>SUM(Q339+V339)</f>
        <v>159001.30000000002</v>
      </c>
      <c r="X339" s="23">
        <f>Q339/W339*100</f>
        <v>99.98767305676117</v>
      </c>
      <c r="Y339" s="23">
        <f>V339/W339*100</f>
        <v>0.012326943238828866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52</v>
      </c>
      <c r="K340" s="53"/>
      <c r="L340" s="70">
        <v>53248.3</v>
      </c>
      <c r="M340" s="23">
        <v>31984.3</v>
      </c>
      <c r="N340" s="70">
        <v>45811.6</v>
      </c>
      <c r="O340" s="70">
        <v>26310</v>
      </c>
      <c r="P340" s="23"/>
      <c r="Q340" s="23">
        <f>SUM(L340:P340)</f>
        <v>157354.2</v>
      </c>
      <c r="R340" s="23"/>
      <c r="S340" s="70">
        <v>19.6</v>
      </c>
      <c r="T340" s="70"/>
      <c r="U340" s="70"/>
      <c r="V340" s="23">
        <f>SUM(R340:U340)</f>
        <v>19.6</v>
      </c>
      <c r="W340" s="23">
        <f>SUM(Q340+V340)</f>
        <v>157373.80000000002</v>
      </c>
      <c r="X340" s="23">
        <f>Q340/W340*100</f>
        <v>99.98754557620137</v>
      </c>
      <c r="Y340" s="23">
        <f>V340/W340*100</f>
        <v>0.012454423798624676</v>
      </c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53</v>
      </c>
      <c r="K341" s="53"/>
      <c r="L341" s="70">
        <f>L340/L338*100</f>
        <v>52.95772098495556</v>
      </c>
      <c r="M341" s="23">
        <f>M340/M338*100</f>
        <v>34.85753706521123</v>
      </c>
      <c r="N341" s="70">
        <f>N340/N338*100</f>
        <v>113.15669221516065</v>
      </c>
      <c r="O341" s="70"/>
      <c r="P341" s="23"/>
      <c r="Q341" s="23">
        <f>Q340/Q338*100</f>
        <v>67.59462350348596</v>
      </c>
      <c r="R341" s="23"/>
      <c r="S341" s="70"/>
      <c r="T341" s="70"/>
      <c r="U341" s="70"/>
      <c r="V341" s="23"/>
      <c r="W341" s="23">
        <f>W340/W338*100</f>
        <v>67.60304307297103</v>
      </c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 t="s">
        <v>54</v>
      </c>
      <c r="K342" s="53"/>
      <c r="L342" s="70">
        <f>L340/L339*100</f>
        <v>99.9395651317086</v>
      </c>
      <c r="M342" s="23">
        <f aca="true" t="shared" si="84" ref="M342:W342">M340/M339*100</f>
        <v>99.79251687945386</v>
      </c>
      <c r="N342" s="70">
        <f t="shared" si="84"/>
        <v>96.77062297741463</v>
      </c>
      <c r="O342" s="70"/>
      <c r="P342" s="23"/>
      <c r="Q342" s="23">
        <f t="shared" si="84"/>
        <v>98.97629727195016</v>
      </c>
      <c r="R342" s="23"/>
      <c r="S342" s="70">
        <f t="shared" si="84"/>
        <v>100</v>
      </c>
      <c r="T342" s="70"/>
      <c r="U342" s="70"/>
      <c r="V342" s="23">
        <f t="shared" si="84"/>
        <v>100</v>
      </c>
      <c r="W342" s="23">
        <f t="shared" si="84"/>
        <v>98.97642346320438</v>
      </c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1"/>
      <c r="J343" s="52"/>
      <c r="K343" s="53"/>
      <c r="L343" s="70"/>
      <c r="M343" s="23"/>
      <c r="N343" s="70"/>
      <c r="O343" s="70"/>
      <c r="P343" s="23"/>
      <c r="Q343" s="23"/>
      <c r="R343" s="23"/>
      <c r="S343" s="70"/>
      <c r="T343" s="70"/>
      <c r="U343" s="70"/>
      <c r="V343" s="23"/>
      <c r="W343" s="23"/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 t="s">
        <v>116</v>
      </c>
      <c r="I344" s="61"/>
      <c r="J344" s="52" t="s">
        <v>117</v>
      </c>
      <c r="K344" s="53"/>
      <c r="L344" s="70"/>
      <c r="M344" s="23"/>
      <c r="N344" s="70"/>
      <c r="O344" s="70"/>
      <c r="P344" s="23"/>
      <c r="Q344" s="23"/>
      <c r="R344" s="23"/>
      <c r="S344" s="70"/>
      <c r="T344" s="70"/>
      <c r="U344" s="70"/>
      <c r="V344" s="23"/>
      <c r="W344" s="23"/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 t="s">
        <v>118</v>
      </c>
      <c r="K345" s="53"/>
      <c r="L345" s="70"/>
      <c r="M345" s="23"/>
      <c r="N345" s="70"/>
      <c r="O345" s="70"/>
      <c r="P345" s="23"/>
      <c r="Q345" s="23"/>
      <c r="R345" s="23"/>
      <c r="S345" s="70"/>
      <c r="T345" s="70"/>
      <c r="U345" s="70"/>
      <c r="V345" s="23"/>
      <c r="W345" s="23"/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 t="s">
        <v>50</v>
      </c>
      <c r="K346" s="53"/>
      <c r="L346" s="70">
        <v>14566.4</v>
      </c>
      <c r="M346" s="23">
        <v>1867.1</v>
      </c>
      <c r="N346" s="70">
        <v>3560.4</v>
      </c>
      <c r="O346" s="70"/>
      <c r="P346" s="23"/>
      <c r="Q346" s="23">
        <f>SUM(L346:P346)</f>
        <v>19993.9</v>
      </c>
      <c r="R346" s="23"/>
      <c r="S346" s="70"/>
      <c r="T346" s="70"/>
      <c r="U346" s="70"/>
      <c r="V346" s="23">
        <f>SUM(R346:U346)</f>
        <v>0</v>
      </c>
      <c r="W346" s="23">
        <f>SUM(Q346+V346)</f>
        <v>19993.9</v>
      </c>
      <c r="X346" s="23">
        <f>Q346/W346*100</f>
        <v>100</v>
      </c>
      <c r="Y346" s="23">
        <f>V346/W346*100</f>
        <v>0</v>
      </c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51</v>
      </c>
      <c r="K347" s="53"/>
      <c r="L347" s="21">
        <v>12020.8</v>
      </c>
      <c r="M347" s="21">
        <v>1735.6</v>
      </c>
      <c r="N347" s="21">
        <v>25636.4</v>
      </c>
      <c r="O347" s="21"/>
      <c r="P347" s="21"/>
      <c r="Q347" s="21">
        <f>SUM(L347:P347)</f>
        <v>39392.8</v>
      </c>
      <c r="R347" s="21"/>
      <c r="S347" s="21">
        <v>174.7</v>
      </c>
      <c r="T347" s="21"/>
      <c r="U347" s="21"/>
      <c r="V347" s="21">
        <f>SUM(R347:U347)</f>
        <v>174.7</v>
      </c>
      <c r="W347" s="21">
        <f>SUM(Q347+V347)</f>
        <v>39567.5</v>
      </c>
      <c r="X347" s="21">
        <f>Q347/W347*100</f>
        <v>99.55847602198776</v>
      </c>
      <c r="Y347" s="21">
        <f>V347/W347*100</f>
        <v>0.44152397801225746</v>
      </c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52</v>
      </c>
      <c r="K348" s="53"/>
      <c r="L348" s="70">
        <v>12014.8</v>
      </c>
      <c r="M348" s="23">
        <v>1723.9</v>
      </c>
      <c r="N348" s="70">
        <v>25509</v>
      </c>
      <c r="O348" s="70"/>
      <c r="P348" s="23"/>
      <c r="Q348" s="23">
        <f>SUM(L348:P348)</f>
        <v>39247.7</v>
      </c>
      <c r="R348" s="23"/>
      <c r="S348" s="70">
        <v>174.7</v>
      </c>
      <c r="T348" s="70"/>
      <c r="U348" s="70"/>
      <c r="V348" s="23">
        <f>SUM(R348:U348)</f>
        <v>174.7</v>
      </c>
      <c r="W348" s="23">
        <f>SUM(Q348+V348)</f>
        <v>39422.399999999994</v>
      </c>
      <c r="X348" s="23">
        <f>Q348/W348*100</f>
        <v>99.55685092739154</v>
      </c>
      <c r="Y348" s="23">
        <f>V348/W348*100</f>
        <v>0.44314907260846625</v>
      </c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 t="s">
        <v>53</v>
      </c>
      <c r="K349" s="53"/>
      <c r="L349" s="70">
        <f>L348/L346*100</f>
        <v>82.48297451669595</v>
      </c>
      <c r="M349" s="23">
        <f>M348/M346*100</f>
        <v>92.33035188259869</v>
      </c>
      <c r="N349" s="70">
        <f>N348/N346*100</f>
        <v>716.4644421975058</v>
      </c>
      <c r="O349" s="70"/>
      <c r="P349" s="23"/>
      <c r="Q349" s="23">
        <f>Q348/Q346*100</f>
        <v>196.29837100315592</v>
      </c>
      <c r="R349" s="23"/>
      <c r="S349" s="70"/>
      <c r="T349" s="70"/>
      <c r="U349" s="70"/>
      <c r="V349" s="23"/>
      <c r="W349" s="23">
        <f>W348/W346*100</f>
        <v>197.17213750193804</v>
      </c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1"/>
      <c r="J350" s="52" t="s">
        <v>54</v>
      </c>
      <c r="K350" s="53"/>
      <c r="L350" s="70">
        <f>L348/L347*100</f>
        <v>99.95008651670439</v>
      </c>
      <c r="M350" s="23">
        <f aca="true" t="shared" si="85" ref="M350:W350">M348/M347*100</f>
        <v>99.32588153952526</v>
      </c>
      <c r="N350" s="70">
        <f t="shared" si="85"/>
        <v>99.50305035028319</v>
      </c>
      <c r="O350" s="70"/>
      <c r="P350" s="23"/>
      <c r="Q350" s="23">
        <f t="shared" si="85"/>
        <v>99.6316585772019</v>
      </c>
      <c r="R350" s="23"/>
      <c r="S350" s="70">
        <f t="shared" si="85"/>
        <v>100</v>
      </c>
      <c r="T350" s="70"/>
      <c r="U350" s="70"/>
      <c r="V350" s="23">
        <f t="shared" si="85"/>
        <v>100</v>
      </c>
      <c r="W350" s="23">
        <f t="shared" si="85"/>
        <v>99.63328489290451</v>
      </c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/>
      <c r="K351" s="53"/>
      <c r="L351" s="70"/>
      <c r="M351" s="23"/>
      <c r="N351" s="70"/>
      <c r="O351" s="70"/>
      <c r="P351" s="23"/>
      <c r="Q351" s="23"/>
      <c r="R351" s="23"/>
      <c r="S351" s="70"/>
      <c r="T351" s="70"/>
      <c r="U351" s="70"/>
      <c r="V351" s="23"/>
      <c r="W351" s="23"/>
      <c r="X351" s="23"/>
      <c r="Y351" s="23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 t="s">
        <v>119</v>
      </c>
      <c r="I352" s="61"/>
      <c r="J352" s="52" t="s">
        <v>120</v>
      </c>
      <c r="K352" s="53"/>
      <c r="L352" s="70"/>
      <c r="M352" s="23"/>
      <c r="N352" s="70"/>
      <c r="O352" s="70"/>
      <c r="P352" s="23"/>
      <c r="Q352" s="23"/>
      <c r="R352" s="23"/>
      <c r="S352" s="70"/>
      <c r="T352" s="70"/>
      <c r="U352" s="70"/>
      <c r="V352" s="23"/>
      <c r="W352" s="23"/>
      <c r="X352" s="23"/>
      <c r="Y352" s="23"/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 t="s">
        <v>50</v>
      </c>
      <c r="K353" s="53"/>
      <c r="L353" s="21">
        <v>12338.4</v>
      </c>
      <c r="M353" s="21">
        <v>620.9</v>
      </c>
      <c r="N353" s="21">
        <v>1360.9</v>
      </c>
      <c r="O353" s="21"/>
      <c r="P353" s="21"/>
      <c r="Q353" s="21">
        <f>SUM(L353:P353)</f>
        <v>14320.199999999999</v>
      </c>
      <c r="R353" s="21"/>
      <c r="S353" s="21"/>
      <c r="T353" s="21"/>
      <c r="U353" s="21"/>
      <c r="V353" s="21">
        <f>SUM(R353:U353)</f>
        <v>0</v>
      </c>
      <c r="W353" s="21">
        <f>SUM(Q353+V353)</f>
        <v>14320.199999999999</v>
      </c>
      <c r="X353" s="21">
        <f>Q353/W353*100</f>
        <v>100</v>
      </c>
      <c r="Y353" s="21">
        <f>V353/W353*100</f>
        <v>0</v>
      </c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/>
      <c r="I354" s="61"/>
      <c r="J354" s="52" t="s">
        <v>51</v>
      </c>
      <c r="K354" s="53"/>
      <c r="L354" s="70">
        <v>12216.9</v>
      </c>
      <c r="M354" s="23">
        <v>518.2</v>
      </c>
      <c r="N354" s="70">
        <v>1671.4</v>
      </c>
      <c r="O354" s="70"/>
      <c r="P354" s="23"/>
      <c r="Q354" s="23">
        <f>SUM(L354:P354)</f>
        <v>14406.5</v>
      </c>
      <c r="R354" s="23"/>
      <c r="S354" s="70"/>
      <c r="T354" s="70"/>
      <c r="U354" s="70"/>
      <c r="V354" s="23">
        <f>SUM(R354:U354)</f>
        <v>0</v>
      </c>
      <c r="W354" s="23">
        <f>SUM(Q354+V354)</f>
        <v>14406.5</v>
      </c>
      <c r="X354" s="23">
        <f>Q354/W354*100</f>
        <v>100</v>
      </c>
      <c r="Y354" s="23">
        <f>V354/W354*100</f>
        <v>0</v>
      </c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52</v>
      </c>
      <c r="K355" s="53"/>
      <c r="L355" s="70">
        <v>12178.8</v>
      </c>
      <c r="M355" s="23">
        <v>518.2</v>
      </c>
      <c r="N355" s="70">
        <v>1604.3</v>
      </c>
      <c r="O355" s="70"/>
      <c r="P355" s="23"/>
      <c r="Q355" s="23">
        <f>SUM(L355:P355)</f>
        <v>14301.3</v>
      </c>
      <c r="R355" s="23"/>
      <c r="S355" s="70"/>
      <c r="T355" s="70"/>
      <c r="U355" s="70"/>
      <c r="V355" s="23">
        <f>SUM(R355:U355)</f>
        <v>0</v>
      </c>
      <c r="W355" s="23">
        <f>SUM(Q355+V355)</f>
        <v>14301.3</v>
      </c>
      <c r="X355" s="23">
        <f>Q355/W355*100</f>
        <v>100</v>
      </c>
      <c r="Y355" s="23">
        <f>V355/W355*100</f>
        <v>0</v>
      </c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 t="s">
        <v>53</v>
      </c>
      <c r="K356" s="53"/>
      <c r="L356" s="70">
        <f>L355/L353*100</f>
        <v>98.70647733903908</v>
      </c>
      <c r="M356" s="23">
        <f>M355/M353*100</f>
        <v>83.45949428249317</v>
      </c>
      <c r="N356" s="70">
        <f>N355/N353*100</f>
        <v>117.88522301418179</v>
      </c>
      <c r="O356" s="70"/>
      <c r="P356" s="23"/>
      <c r="Q356" s="23">
        <f>Q355/Q353*100</f>
        <v>99.86801860309214</v>
      </c>
      <c r="R356" s="23"/>
      <c r="S356" s="70"/>
      <c r="T356" s="70"/>
      <c r="U356" s="70"/>
      <c r="V356" s="23"/>
      <c r="W356" s="23">
        <f>W355/W353*100</f>
        <v>99.86801860309214</v>
      </c>
      <c r="X356" s="23"/>
      <c r="Y356" s="23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 t="s">
        <v>54</v>
      </c>
      <c r="K357" s="53"/>
      <c r="L357" s="70">
        <f>L355/L354*100</f>
        <v>99.68813692507919</v>
      </c>
      <c r="M357" s="23">
        <f>M355/M354*100</f>
        <v>100</v>
      </c>
      <c r="N357" s="70">
        <f>N355/N354*100</f>
        <v>95.985401459854</v>
      </c>
      <c r="O357" s="70"/>
      <c r="P357" s="23"/>
      <c r="Q357" s="23">
        <f>Q355/Q354*100</f>
        <v>99.26977406031999</v>
      </c>
      <c r="R357" s="23"/>
      <c r="S357" s="70"/>
      <c r="T357" s="70"/>
      <c r="U357" s="70"/>
      <c r="V357" s="23"/>
      <c r="W357" s="23">
        <f>W355/W354*100</f>
        <v>99.26977406031999</v>
      </c>
      <c r="X357" s="23"/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2"/>
      <c r="K358" s="53"/>
      <c r="L358" s="70"/>
      <c r="M358" s="23"/>
      <c r="N358" s="70"/>
      <c r="O358" s="70"/>
      <c r="P358" s="23"/>
      <c r="Q358" s="23"/>
      <c r="R358" s="23"/>
      <c r="S358" s="70"/>
      <c r="T358" s="70"/>
      <c r="U358" s="70"/>
      <c r="V358" s="23"/>
      <c r="W358" s="23"/>
      <c r="X358" s="23"/>
      <c r="Y358" s="23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 t="s">
        <v>121</v>
      </c>
      <c r="I359" s="61"/>
      <c r="J359" s="52" t="s">
        <v>357</v>
      </c>
      <c r="K359" s="53"/>
      <c r="L359" s="70"/>
      <c r="M359" s="23"/>
      <c r="N359" s="70"/>
      <c r="O359" s="70"/>
      <c r="P359" s="23"/>
      <c r="Q359" s="23"/>
      <c r="R359" s="23"/>
      <c r="S359" s="70"/>
      <c r="T359" s="70"/>
      <c r="U359" s="70"/>
      <c r="V359" s="23"/>
      <c r="W359" s="23"/>
      <c r="X359" s="23"/>
      <c r="Y359" s="23"/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316</v>
      </c>
      <c r="Z362" s="4"/>
    </row>
    <row r="363" spans="1:26" ht="23.25">
      <c r="A363" s="4"/>
      <c r="B363" s="64" t="s">
        <v>39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2</v>
      </c>
      <c r="M363" s="13"/>
      <c r="N363" s="13"/>
      <c r="O363" s="13"/>
      <c r="P363" s="13"/>
      <c r="Q363" s="13"/>
      <c r="R363" s="14" t="s">
        <v>3</v>
      </c>
      <c r="S363" s="13"/>
      <c r="T363" s="13"/>
      <c r="U363" s="13"/>
      <c r="V363" s="15"/>
      <c r="W363" s="13" t="s">
        <v>42</v>
      </c>
      <c r="X363" s="13"/>
      <c r="Y363" s="16"/>
      <c r="Z363" s="4"/>
    </row>
    <row r="364" spans="1:26" ht="23.25">
      <c r="A364" s="4"/>
      <c r="B364" s="17" t="s">
        <v>40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4</v>
      </c>
      <c r="P364" s="26"/>
      <c r="Q364" s="27"/>
      <c r="R364" s="28" t="s">
        <v>4</v>
      </c>
      <c r="S364" s="24"/>
      <c r="T364" s="22"/>
      <c r="U364" s="29"/>
      <c r="V364" s="27"/>
      <c r="W364" s="27"/>
      <c r="X364" s="30" t="s">
        <v>5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6</v>
      </c>
      <c r="K365" s="21"/>
      <c r="L365" s="34" t="s">
        <v>7</v>
      </c>
      <c r="M365" s="35" t="s">
        <v>8</v>
      </c>
      <c r="N365" s="36" t="s">
        <v>7</v>
      </c>
      <c r="O365" s="34" t="s">
        <v>9</v>
      </c>
      <c r="P365" s="26" t="s">
        <v>10</v>
      </c>
      <c r="Q365" s="23"/>
      <c r="R365" s="37" t="s">
        <v>9</v>
      </c>
      <c r="S365" s="35" t="s">
        <v>11</v>
      </c>
      <c r="T365" s="34" t="s">
        <v>12</v>
      </c>
      <c r="U365" s="29" t="s">
        <v>13</v>
      </c>
      <c r="V365" s="27"/>
      <c r="W365" s="27"/>
      <c r="X365" s="27"/>
      <c r="Y365" s="35"/>
      <c r="Z365" s="4"/>
    </row>
    <row r="366" spans="1:26" ht="23.25">
      <c r="A366" s="4"/>
      <c r="B366" s="38" t="s">
        <v>32</v>
      </c>
      <c r="C366" s="38" t="s">
        <v>33</v>
      </c>
      <c r="D366" s="38" t="s">
        <v>34</v>
      </c>
      <c r="E366" s="38" t="s">
        <v>35</v>
      </c>
      <c r="F366" s="38" t="s">
        <v>36</v>
      </c>
      <c r="G366" s="38" t="s">
        <v>37</v>
      </c>
      <c r="H366" s="38" t="s">
        <v>38</v>
      </c>
      <c r="I366" s="19"/>
      <c r="J366" s="39"/>
      <c r="K366" s="21"/>
      <c r="L366" s="34" t="s">
        <v>14</v>
      </c>
      <c r="M366" s="35" t="s">
        <v>15</v>
      </c>
      <c r="N366" s="36" t="s">
        <v>16</v>
      </c>
      <c r="O366" s="34" t="s">
        <v>17</v>
      </c>
      <c r="P366" s="26" t="s">
        <v>18</v>
      </c>
      <c r="Q366" s="35" t="s">
        <v>19</v>
      </c>
      <c r="R366" s="37" t="s">
        <v>17</v>
      </c>
      <c r="S366" s="35" t="s">
        <v>20</v>
      </c>
      <c r="T366" s="34" t="s">
        <v>21</v>
      </c>
      <c r="U366" s="29" t="s">
        <v>22</v>
      </c>
      <c r="V366" s="26" t="s">
        <v>19</v>
      </c>
      <c r="W366" s="26" t="s">
        <v>23</v>
      </c>
      <c r="X366" s="26" t="s">
        <v>24</v>
      </c>
      <c r="Y366" s="35" t="s">
        <v>25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26</v>
      </c>
      <c r="P367" s="47"/>
      <c r="Q367" s="48"/>
      <c r="R367" s="49" t="s">
        <v>26</v>
      </c>
      <c r="S367" s="44" t="s">
        <v>27</v>
      </c>
      <c r="T367" s="43"/>
      <c r="U367" s="50" t="s">
        <v>28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51" t="s">
        <v>72</v>
      </c>
      <c r="C369" s="51" t="s">
        <v>76</v>
      </c>
      <c r="D369" s="51" t="s">
        <v>76</v>
      </c>
      <c r="E369" s="51" t="s">
        <v>58</v>
      </c>
      <c r="F369" s="51" t="s">
        <v>60</v>
      </c>
      <c r="G369" s="51" t="s">
        <v>64</v>
      </c>
      <c r="H369" s="51" t="s">
        <v>121</v>
      </c>
      <c r="I369" s="61"/>
      <c r="J369" s="54" t="s">
        <v>50</v>
      </c>
      <c r="K369" s="55"/>
      <c r="L369" s="70">
        <v>509467.3</v>
      </c>
      <c r="M369" s="70"/>
      <c r="N369" s="70"/>
      <c r="O369" s="70">
        <v>290900</v>
      </c>
      <c r="P369" s="70"/>
      <c r="Q369" s="70">
        <f>SUM(L369:P369)</f>
        <v>800367.3</v>
      </c>
      <c r="R369" s="70">
        <v>100000</v>
      </c>
      <c r="S369" s="70"/>
      <c r="T369" s="70"/>
      <c r="U369" s="74"/>
      <c r="V369" s="23">
        <f>SUM(R369:U369)</f>
        <v>100000</v>
      </c>
      <c r="W369" s="23">
        <f>SUM(Q369+V369)</f>
        <v>900367.3</v>
      </c>
      <c r="X369" s="23">
        <f>Q369/W369*100</f>
        <v>88.89342160693752</v>
      </c>
      <c r="Y369" s="23">
        <f>V369/W369*100</f>
        <v>11.106578393062474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51</v>
      </c>
      <c r="K370" s="55"/>
      <c r="L370" s="70">
        <v>571316.3</v>
      </c>
      <c r="M370" s="70"/>
      <c r="N370" s="70">
        <v>17528.6</v>
      </c>
      <c r="O370" s="70">
        <v>265405</v>
      </c>
      <c r="P370" s="70"/>
      <c r="Q370" s="70">
        <f>SUM(L370:P370)</f>
        <v>854249.9</v>
      </c>
      <c r="R370" s="70">
        <v>114094.1</v>
      </c>
      <c r="S370" s="70"/>
      <c r="T370" s="70"/>
      <c r="U370" s="70"/>
      <c r="V370" s="23">
        <f>SUM(R370:U370)</f>
        <v>114094.1</v>
      </c>
      <c r="W370" s="23">
        <f>SUM(Q370+V370)</f>
        <v>968344</v>
      </c>
      <c r="X370" s="23">
        <f>Q370/W370*100</f>
        <v>88.21760655304314</v>
      </c>
      <c r="Y370" s="23">
        <f>V370/W370*100</f>
        <v>11.782393446956867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 t="s">
        <v>52</v>
      </c>
      <c r="K371" s="53"/>
      <c r="L371" s="70">
        <v>570763.3</v>
      </c>
      <c r="M371" s="70"/>
      <c r="N371" s="70">
        <v>16062.8</v>
      </c>
      <c r="O371" s="70">
        <v>265043.7</v>
      </c>
      <c r="P371" s="70"/>
      <c r="Q371" s="23">
        <f>SUM(L371:P371)</f>
        <v>851869.8</v>
      </c>
      <c r="R371" s="70">
        <v>114014.2</v>
      </c>
      <c r="S371" s="70"/>
      <c r="T371" s="70"/>
      <c r="U371" s="70"/>
      <c r="V371" s="23">
        <f>SUM(R371:U371)</f>
        <v>114014.2</v>
      </c>
      <c r="W371" s="23">
        <f>SUM(Q371+V371)</f>
        <v>965884</v>
      </c>
      <c r="X371" s="23">
        <f>Q371/W371*100</f>
        <v>88.1958703115488</v>
      </c>
      <c r="Y371" s="23">
        <f>V371/W371*100</f>
        <v>11.804129688451201</v>
      </c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1"/>
      <c r="J372" s="52" t="s">
        <v>53</v>
      </c>
      <c r="K372" s="53"/>
      <c r="L372" s="70">
        <f>L371/L369*100</f>
        <v>112.0313904346756</v>
      </c>
      <c r="M372" s="23"/>
      <c r="N372" s="70"/>
      <c r="O372" s="70">
        <f>O371/O369*100</f>
        <v>91.11161911309729</v>
      </c>
      <c r="P372" s="23"/>
      <c r="Q372" s="23">
        <f>Q371/Q369*100</f>
        <v>106.43485809577678</v>
      </c>
      <c r="R372" s="23">
        <f>R371/R369*100</f>
        <v>114.0142</v>
      </c>
      <c r="S372" s="70"/>
      <c r="T372" s="70"/>
      <c r="U372" s="70"/>
      <c r="V372" s="23">
        <f>V371/V369*100</f>
        <v>114.0142</v>
      </c>
      <c r="W372" s="23">
        <f>W371/W369*100</f>
        <v>107.27666364604755</v>
      </c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 t="s">
        <v>54</v>
      </c>
      <c r="K373" s="53"/>
      <c r="L373" s="70">
        <f>L371/L370*100</f>
        <v>99.90320598239539</v>
      </c>
      <c r="M373" s="23"/>
      <c r="N373" s="70">
        <f>N371/N370*100</f>
        <v>91.6376664422715</v>
      </c>
      <c r="O373" s="70">
        <f>O371/O370*100</f>
        <v>99.86386842749761</v>
      </c>
      <c r="P373" s="23"/>
      <c r="Q373" s="23">
        <f>Q371/Q370*100</f>
        <v>99.72138129603528</v>
      </c>
      <c r="R373" s="23">
        <f>R371/R370*100</f>
        <v>99.9299700860956</v>
      </c>
      <c r="S373" s="70"/>
      <c r="T373" s="70"/>
      <c r="U373" s="70"/>
      <c r="V373" s="23">
        <f>V371/V370*100</f>
        <v>99.9299700860956</v>
      </c>
      <c r="W373" s="23">
        <f>W371/W370*100</f>
        <v>99.74595804796643</v>
      </c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/>
      <c r="K374" s="53"/>
      <c r="L374" s="70"/>
      <c r="M374" s="23"/>
      <c r="N374" s="70"/>
      <c r="O374" s="70"/>
      <c r="P374" s="23"/>
      <c r="Q374" s="23"/>
      <c r="R374" s="23"/>
      <c r="S374" s="70"/>
      <c r="T374" s="70"/>
      <c r="U374" s="70"/>
      <c r="V374" s="23"/>
      <c r="W374" s="23"/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 t="s">
        <v>123</v>
      </c>
      <c r="G375" s="51"/>
      <c r="H375" s="51"/>
      <c r="I375" s="61"/>
      <c r="J375" s="52" t="s">
        <v>124</v>
      </c>
      <c r="K375" s="53"/>
      <c r="L375" s="70"/>
      <c r="M375" s="23"/>
      <c r="N375" s="70"/>
      <c r="O375" s="70"/>
      <c r="P375" s="23"/>
      <c r="Q375" s="23"/>
      <c r="R375" s="23"/>
      <c r="S375" s="70"/>
      <c r="T375" s="70"/>
      <c r="U375" s="70"/>
      <c r="V375" s="23"/>
      <c r="W375" s="23"/>
      <c r="X375" s="23"/>
      <c r="Y375" s="23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 t="s">
        <v>50</v>
      </c>
      <c r="K376" s="53"/>
      <c r="L376" s="70">
        <f aca="true" t="shared" si="86" ref="L376:P378">SUM(L383)</f>
        <v>72371.3</v>
      </c>
      <c r="M376" s="23">
        <f t="shared" si="86"/>
        <v>32489.399999999998</v>
      </c>
      <c r="N376" s="70">
        <f t="shared" si="86"/>
        <v>63111.2</v>
      </c>
      <c r="O376" s="70">
        <f t="shared" si="86"/>
        <v>0</v>
      </c>
      <c r="P376" s="23">
        <f t="shared" si="86"/>
        <v>0</v>
      </c>
      <c r="Q376" s="23">
        <f>SUM(L376:P376)</f>
        <v>167971.9</v>
      </c>
      <c r="R376" s="23">
        <f aca="true" t="shared" si="87" ref="R376:U378">SUM(R383)</f>
        <v>0</v>
      </c>
      <c r="S376" s="70">
        <f t="shared" si="87"/>
        <v>0</v>
      </c>
      <c r="T376" s="70">
        <f t="shared" si="87"/>
        <v>0</v>
      </c>
      <c r="U376" s="70">
        <f t="shared" si="87"/>
        <v>0</v>
      </c>
      <c r="V376" s="23">
        <f>SUM(R376:U376)</f>
        <v>0</v>
      </c>
      <c r="W376" s="23">
        <f>SUM(Q376+V376)</f>
        <v>167971.9</v>
      </c>
      <c r="X376" s="23">
        <f>Q376/W376*100</f>
        <v>100</v>
      </c>
      <c r="Y376" s="23">
        <f>V376/W376*100</f>
        <v>0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51</v>
      </c>
      <c r="K377" s="53"/>
      <c r="L377" s="70">
        <f t="shared" si="86"/>
        <v>77234.8</v>
      </c>
      <c r="M377" s="23">
        <f t="shared" si="86"/>
        <v>12872.900000000001</v>
      </c>
      <c r="N377" s="70">
        <f t="shared" si="86"/>
        <v>70019.2</v>
      </c>
      <c r="O377" s="70">
        <f t="shared" si="86"/>
        <v>0</v>
      </c>
      <c r="P377" s="23">
        <f t="shared" si="86"/>
        <v>0</v>
      </c>
      <c r="Q377" s="23">
        <f>SUM(L377:P377)</f>
        <v>160126.90000000002</v>
      </c>
      <c r="R377" s="23">
        <f t="shared" si="87"/>
        <v>0</v>
      </c>
      <c r="S377" s="70">
        <f t="shared" si="87"/>
        <v>12674.8</v>
      </c>
      <c r="T377" s="70">
        <f t="shared" si="87"/>
        <v>0</v>
      </c>
      <c r="U377" s="70">
        <f t="shared" si="87"/>
        <v>0</v>
      </c>
      <c r="V377" s="23">
        <f>SUM(R377:U377)</f>
        <v>12674.8</v>
      </c>
      <c r="W377" s="23">
        <f>SUM(Q377+V377)</f>
        <v>172801.7</v>
      </c>
      <c r="X377" s="23">
        <f>Q377/W377*100</f>
        <v>92.66511845658927</v>
      </c>
      <c r="Y377" s="23">
        <f>V377/W377*100</f>
        <v>7.3348815434107415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52</v>
      </c>
      <c r="K378" s="53"/>
      <c r="L378" s="70">
        <f t="shared" si="86"/>
        <v>77114.70000000001</v>
      </c>
      <c r="M378" s="23">
        <f t="shared" si="86"/>
        <v>10574.4</v>
      </c>
      <c r="N378" s="70">
        <f t="shared" si="86"/>
        <v>63074</v>
      </c>
      <c r="O378" s="70">
        <f t="shared" si="86"/>
        <v>0</v>
      </c>
      <c r="P378" s="23">
        <f t="shared" si="86"/>
        <v>0</v>
      </c>
      <c r="Q378" s="23">
        <f>SUM(L378:P378)</f>
        <v>150763.1</v>
      </c>
      <c r="R378" s="23">
        <f t="shared" si="87"/>
        <v>0</v>
      </c>
      <c r="S378" s="70">
        <f t="shared" si="87"/>
        <v>8628.1</v>
      </c>
      <c r="T378" s="70">
        <f t="shared" si="87"/>
        <v>0</v>
      </c>
      <c r="U378" s="70">
        <f t="shared" si="87"/>
        <v>0</v>
      </c>
      <c r="V378" s="23">
        <f>SUM(R378:U378)</f>
        <v>8628.1</v>
      </c>
      <c r="W378" s="23">
        <f>SUM(Q378+V378)</f>
        <v>159391.2</v>
      </c>
      <c r="X378" s="23">
        <f>Q378/W378*100</f>
        <v>94.58684042782788</v>
      </c>
      <c r="Y378" s="23">
        <f>V378/W378*100</f>
        <v>5.413159572172114</v>
      </c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 t="s">
        <v>53</v>
      </c>
      <c r="K379" s="53"/>
      <c r="L379" s="70">
        <f>L378/L376*100</f>
        <v>106.55425562343083</v>
      </c>
      <c r="M379" s="23">
        <f>M378/M376*100</f>
        <v>32.54723078911891</v>
      </c>
      <c r="N379" s="70">
        <f>N378/N376*100</f>
        <v>99.9410564210473</v>
      </c>
      <c r="O379" s="70"/>
      <c r="P379" s="23"/>
      <c r="Q379" s="23">
        <f>Q378/Q376*100</f>
        <v>89.75495306060122</v>
      </c>
      <c r="R379" s="23"/>
      <c r="S379" s="70"/>
      <c r="T379" s="70"/>
      <c r="U379" s="70"/>
      <c r="V379" s="23"/>
      <c r="W379" s="23">
        <f>W378/W376*100</f>
        <v>94.89158603314007</v>
      </c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 t="s">
        <v>54</v>
      </c>
      <c r="K380" s="53"/>
      <c r="L380" s="70">
        <f>L378/L377*100</f>
        <v>99.84450014760186</v>
      </c>
      <c r="M380" s="23">
        <f aca="true" t="shared" si="88" ref="M380:W380">M378/M377*100</f>
        <v>82.14466048831265</v>
      </c>
      <c r="N380" s="70">
        <f t="shared" si="88"/>
        <v>90.0810063525433</v>
      </c>
      <c r="O380" s="70"/>
      <c r="P380" s="23"/>
      <c r="Q380" s="23">
        <f t="shared" si="88"/>
        <v>94.15226298641889</v>
      </c>
      <c r="R380" s="23"/>
      <c r="S380" s="70">
        <f t="shared" si="88"/>
        <v>68.07286899990534</v>
      </c>
      <c r="T380" s="70"/>
      <c r="U380" s="70"/>
      <c r="V380" s="23">
        <f t="shared" si="88"/>
        <v>68.07286899990534</v>
      </c>
      <c r="W380" s="23">
        <f t="shared" si="88"/>
        <v>92.23937033026874</v>
      </c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/>
      <c r="K381" s="53"/>
      <c r="L381" s="70"/>
      <c r="M381" s="23"/>
      <c r="N381" s="70"/>
      <c r="O381" s="70"/>
      <c r="P381" s="23"/>
      <c r="Q381" s="23"/>
      <c r="R381" s="23"/>
      <c r="S381" s="70"/>
      <c r="T381" s="70"/>
      <c r="U381" s="70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 t="s">
        <v>64</v>
      </c>
      <c r="H382" s="51"/>
      <c r="I382" s="61"/>
      <c r="J382" s="52" t="s">
        <v>65</v>
      </c>
      <c r="K382" s="53"/>
      <c r="L382" s="70"/>
      <c r="M382" s="23"/>
      <c r="N382" s="70"/>
      <c r="O382" s="70"/>
      <c r="P382" s="23"/>
      <c r="Q382" s="23"/>
      <c r="R382" s="23"/>
      <c r="S382" s="70"/>
      <c r="T382" s="70"/>
      <c r="U382" s="70"/>
      <c r="V382" s="23"/>
      <c r="W382" s="23"/>
      <c r="X382" s="23"/>
      <c r="Y382" s="23"/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 t="s">
        <v>50</v>
      </c>
      <c r="K383" s="53"/>
      <c r="L383" s="21">
        <f aca="true" t="shared" si="89" ref="L383:P385">SUM(L391+L399+L416)</f>
        <v>72371.3</v>
      </c>
      <c r="M383" s="21">
        <f t="shared" si="89"/>
        <v>32489.399999999998</v>
      </c>
      <c r="N383" s="21">
        <f t="shared" si="89"/>
        <v>63111.2</v>
      </c>
      <c r="O383" s="21">
        <f t="shared" si="89"/>
        <v>0</v>
      </c>
      <c r="P383" s="21">
        <f t="shared" si="89"/>
        <v>0</v>
      </c>
      <c r="Q383" s="21">
        <f>SUM(L383:P383)</f>
        <v>167971.9</v>
      </c>
      <c r="R383" s="21">
        <f aca="true" t="shared" si="90" ref="R383:U385">SUM(R391+R399+R416)</f>
        <v>0</v>
      </c>
      <c r="S383" s="21">
        <f t="shared" si="90"/>
        <v>0</v>
      </c>
      <c r="T383" s="21">
        <f t="shared" si="90"/>
        <v>0</v>
      </c>
      <c r="U383" s="21">
        <f t="shared" si="90"/>
        <v>0</v>
      </c>
      <c r="V383" s="21">
        <f>SUM(R383:U383)</f>
        <v>0</v>
      </c>
      <c r="W383" s="21">
        <f>SUM(Q383+V383)</f>
        <v>167971.9</v>
      </c>
      <c r="X383" s="21">
        <f>Q383/W383*100</f>
        <v>100</v>
      </c>
      <c r="Y383" s="21">
        <f>V383/W383*100</f>
        <v>0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51</v>
      </c>
      <c r="K384" s="53"/>
      <c r="L384" s="70">
        <f t="shared" si="89"/>
        <v>77234.8</v>
      </c>
      <c r="M384" s="23">
        <f t="shared" si="89"/>
        <v>12872.900000000001</v>
      </c>
      <c r="N384" s="70">
        <f t="shared" si="89"/>
        <v>70019.2</v>
      </c>
      <c r="O384" s="70">
        <f t="shared" si="89"/>
        <v>0</v>
      </c>
      <c r="P384" s="23">
        <f t="shared" si="89"/>
        <v>0</v>
      </c>
      <c r="Q384" s="23">
        <f>SUM(L384:P384)</f>
        <v>160126.90000000002</v>
      </c>
      <c r="R384" s="23">
        <f t="shared" si="90"/>
        <v>0</v>
      </c>
      <c r="S384" s="70">
        <f t="shared" si="90"/>
        <v>12674.8</v>
      </c>
      <c r="T384" s="70">
        <f t="shared" si="90"/>
        <v>0</v>
      </c>
      <c r="U384" s="70">
        <f t="shared" si="90"/>
        <v>0</v>
      </c>
      <c r="V384" s="23">
        <f>SUM(R384:U384)</f>
        <v>12674.8</v>
      </c>
      <c r="W384" s="23">
        <f>SUM(Q384+V384)</f>
        <v>172801.7</v>
      </c>
      <c r="X384" s="23">
        <f>Q384/W384*100</f>
        <v>92.66511845658927</v>
      </c>
      <c r="Y384" s="23">
        <f>V384/W384*100</f>
        <v>7.3348815434107415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52</v>
      </c>
      <c r="K385" s="53"/>
      <c r="L385" s="70">
        <f t="shared" si="89"/>
        <v>77114.70000000001</v>
      </c>
      <c r="M385" s="23">
        <f t="shared" si="89"/>
        <v>10574.4</v>
      </c>
      <c r="N385" s="70">
        <f t="shared" si="89"/>
        <v>63074</v>
      </c>
      <c r="O385" s="70">
        <f t="shared" si="89"/>
        <v>0</v>
      </c>
      <c r="P385" s="23">
        <f t="shared" si="89"/>
        <v>0</v>
      </c>
      <c r="Q385" s="23">
        <f>SUM(L385:P385)</f>
        <v>150763.1</v>
      </c>
      <c r="R385" s="23">
        <f t="shared" si="90"/>
        <v>0</v>
      </c>
      <c r="S385" s="70">
        <f t="shared" si="90"/>
        <v>8628.1</v>
      </c>
      <c r="T385" s="70">
        <f t="shared" si="90"/>
        <v>0</v>
      </c>
      <c r="U385" s="70">
        <f t="shared" si="90"/>
        <v>0</v>
      </c>
      <c r="V385" s="23">
        <f>SUM(R385:U385)</f>
        <v>8628.1</v>
      </c>
      <c r="W385" s="23">
        <f>SUM(Q385+V385)</f>
        <v>159391.2</v>
      </c>
      <c r="X385" s="23">
        <f>Q385/W385*100</f>
        <v>94.58684042782788</v>
      </c>
      <c r="Y385" s="23">
        <f>V385/W385*100</f>
        <v>5.413159572172114</v>
      </c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 t="s">
        <v>53</v>
      </c>
      <c r="K386" s="53"/>
      <c r="L386" s="70">
        <f>L385/L383*100</f>
        <v>106.55425562343083</v>
      </c>
      <c r="M386" s="23">
        <f>M385/M383*100</f>
        <v>32.54723078911891</v>
      </c>
      <c r="N386" s="70">
        <f>N385/N383*100</f>
        <v>99.9410564210473</v>
      </c>
      <c r="O386" s="70"/>
      <c r="P386" s="23"/>
      <c r="Q386" s="23">
        <f>Q385/Q383*100</f>
        <v>89.75495306060122</v>
      </c>
      <c r="R386" s="23"/>
      <c r="S386" s="70"/>
      <c r="T386" s="70"/>
      <c r="U386" s="70"/>
      <c r="V386" s="23"/>
      <c r="W386" s="23">
        <f>W385/W383*100</f>
        <v>94.89158603314007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 t="s">
        <v>54</v>
      </c>
      <c r="K387" s="53"/>
      <c r="L387" s="70">
        <f>L385/L384*100</f>
        <v>99.84450014760186</v>
      </c>
      <c r="M387" s="23">
        <f aca="true" t="shared" si="91" ref="M387:W387">M385/M384*100</f>
        <v>82.14466048831265</v>
      </c>
      <c r="N387" s="70">
        <f t="shared" si="91"/>
        <v>90.0810063525433</v>
      </c>
      <c r="O387" s="70"/>
      <c r="P387" s="23"/>
      <c r="Q387" s="23">
        <f t="shared" si="91"/>
        <v>94.15226298641889</v>
      </c>
      <c r="R387" s="23"/>
      <c r="S387" s="70">
        <f t="shared" si="91"/>
        <v>68.07286899990534</v>
      </c>
      <c r="T387" s="70"/>
      <c r="U387" s="70"/>
      <c r="V387" s="23">
        <f t="shared" si="91"/>
        <v>68.07286899990534</v>
      </c>
      <c r="W387" s="23">
        <f t="shared" si="91"/>
        <v>92.23937033026874</v>
      </c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/>
      <c r="K388" s="53"/>
      <c r="L388" s="70"/>
      <c r="M388" s="23"/>
      <c r="N388" s="70"/>
      <c r="O388" s="70"/>
      <c r="P388" s="23"/>
      <c r="Q388" s="23"/>
      <c r="R388" s="23"/>
      <c r="S388" s="70"/>
      <c r="T388" s="70"/>
      <c r="U388" s="70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 t="s">
        <v>125</v>
      </c>
      <c r="I389" s="61"/>
      <c r="J389" s="52" t="s">
        <v>126</v>
      </c>
      <c r="K389" s="53"/>
      <c r="L389" s="70"/>
      <c r="M389" s="23"/>
      <c r="N389" s="70"/>
      <c r="O389" s="70"/>
      <c r="P389" s="23"/>
      <c r="Q389" s="23"/>
      <c r="R389" s="23"/>
      <c r="S389" s="70"/>
      <c r="T389" s="70"/>
      <c r="U389" s="70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 t="s">
        <v>127</v>
      </c>
      <c r="K390" s="53"/>
      <c r="L390" s="70"/>
      <c r="M390" s="23"/>
      <c r="N390" s="70"/>
      <c r="O390" s="70"/>
      <c r="P390" s="23"/>
      <c r="Q390" s="23"/>
      <c r="R390" s="23"/>
      <c r="S390" s="70"/>
      <c r="T390" s="70"/>
      <c r="U390" s="70"/>
      <c r="V390" s="23"/>
      <c r="W390" s="23"/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 t="s">
        <v>50</v>
      </c>
      <c r="K391" s="53"/>
      <c r="L391" s="70">
        <v>53509</v>
      </c>
      <c r="M391" s="23">
        <v>4759.7</v>
      </c>
      <c r="N391" s="70">
        <v>21971</v>
      </c>
      <c r="O391" s="70"/>
      <c r="P391" s="23"/>
      <c r="Q391" s="23">
        <f>SUM(L391:P391)</f>
        <v>80239.7</v>
      </c>
      <c r="R391" s="23"/>
      <c r="S391" s="70"/>
      <c r="T391" s="70"/>
      <c r="U391" s="70"/>
      <c r="V391" s="23">
        <f>SUM(R391:U391)</f>
        <v>0</v>
      </c>
      <c r="W391" s="23">
        <f>SUM(Q391+V391)</f>
        <v>80239.7</v>
      </c>
      <c r="X391" s="23">
        <f>Q391/W391*100</f>
        <v>100</v>
      </c>
      <c r="Y391" s="23">
        <f>V391/W391*100</f>
        <v>0</v>
      </c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 t="s">
        <v>51</v>
      </c>
      <c r="K392" s="53"/>
      <c r="L392" s="21">
        <v>57108.8</v>
      </c>
      <c r="M392" s="21">
        <v>6620.1</v>
      </c>
      <c r="N392" s="21">
        <v>25058.1</v>
      </c>
      <c r="O392" s="21"/>
      <c r="P392" s="21"/>
      <c r="Q392" s="21">
        <f>SUM(L392:P392)</f>
        <v>88787</v>
      </c>
      <c r="R392" s="21"/>
      <c r="S392" s="21">
        <v>47.9</v>
      </c>
      <c r="T392" s="21"/>
      <c r="U392" s="21"/>
      <c r="V392" s="21">
        <f>SUM(R392:U392)</f>
        <v>47.9</v>
      </c>
      <c r="W392" s="21">
        <f>SUM(Q392+V392)</f>
        <v>88834.9</v>
      </c>
      <c r="X392" s="21">
        <f>Q392/W392*100</f>
        <v>99.94607975018828</v>
      </c>
      <c r="Y392" s="21">
        <f>V392/W392*100</f>
        <v>0.053920249811729395</v>
      </c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 t="s">
        <v>52</v>
      </c>
      <c r="K393" s="53"/>
      <c r="L393" s="70">
        <v>57050.3</v>
      </c>
      <c r="M393" s="23">
        <v>6446.2</v>
      </c>
      <c r="N393" s="70">
        <v>20115</v>
      </c>
      <c r="O393" s="70"/>
      <c r="P393" s="23"/>
      <c r="Q393" s="23">
        <f>SUM(L393:P393)</f>
        <v>83611.5</v>
      </c>
      <c r="R393" s="23"/>
      <c r="S393" s="70">
        <v>47.9</v>
      </c>
      <c r="T393" s="70"/>
      <c r="U393" s="70"/>
      <c r="V393" s="23">
        <f>SUM(R393:U393)</f>
        <v>47.9</v>
      </c>
      <c r="W393" s="23">
        <f>SUM(Q393+V393)</f>
        <v>83659.4</v>
      </c>
      <c r="X393" s="23">
        <f>Q393/W393*100</f>
        <v>99.9427440311549</v>
      </c>
      <c r="Y393" s="23">
        <f>V393/W393*100</f>
        <v>0.05725596884510289</v>
      </c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 t="s">
        <v>53</v>
      </c>
      <c r="K394" s="53"/>
      <c r="L394" s="70">
        <f>L393/L391*100</f>
        <v>106.61813900465343</v>
      </c>
      <c r="M394" s="23">
        <f>M393/M391*100</f>
        <v>135.4329054352165</v>
      </c>
      <c r="N394" s="70">
        <f>N393/N391*100</f>
        <v>91.55250102407719</v>
      </c>
      <c r="O394" s="70"/>
      <c r="P394" s="23"/>
      <c r="Q394" s="23">
        <f>Q393/Q391*100</f>
        <v>104.20215928025654</v>
      </c>
      <c r="R394" s="23"/>
      <c r="S394" s="70"/>
      <c r="T394" s="70"/>
      <c r="U394" s="70"/>
      <c r="V394" s="23"/>
      <c r="W394" s="23">
        <f>W393/W391*100</f>
        <v>104.26185541571067</v>
      </c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1"/>
      <c r="J395" s="52" t="s">
        <v>54</v>
      </c>
      <c r="K395" s="53"/>
      <c r="L395" s="70">
        <f>L393/L392*100</f>
        <v>99.89756394811307</v>
      </c>
      <c r="M395" s="23">
        <f>M393/M392*100</f>
        <v>97.37315146296883</v>
      </c>
      <c r="N395" s="70">
        <f>N393/N392*100</f>
        <v>80.27344451494727</v>
      </c>
      <c r="O395" s="70"/>
      <c r="P395" s="23"/>
      <c r="Q395" s="23">
        <f>Q393/Q392*100</f>
        <v>94.17088087219976</v>
      </c>
      <c r="R395" s="23"/>
      <c r="S395" s="70">
        <f>S393/S392*100</f>
        <v>100</v>
      </c>
      <c r="T395" s="70"/>
      <c r="U395" s="70"/>
      <c r="V395" s="23">
        <f>V393/V392*100</f>
        <v>100</v>
      </c>
      <c r="W395" s="23">
        <f>W393/W392*100</f>
        <v>94.17402394779529</v>
      </c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/>
      <c r="K396" s="53"/>
      <c r="L396" s="70"/>
      <c r="M396" s="23"/>
      <c r="N396" s="70"/>
      <c r="O396" s="70"/>
      <c r="P396" s="23"/>
      <c r="Q396" s="23"/>
      <c r="R396" s="23"/>
      <c r="S396" s="70"/>
      <c r="T396" s="70"/>
      <c r="U396" s="70"/>
      <c r="V396" s="23"/>
      <c r="W396" s="23"/>
      <c r="X396" s="23"/>
      <c r="Y396" s="23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 t="s">
        <v>128</v>
      </c>
      <c r="I397" s="61"/>
      <c r="J397" s="52" t="s">
        <v>129</v>
      </c>
      <c r="K397" s="53"/>
      <c r="L397" s="70"/>
      <c r="M397" s="23"/>
      <c r="N397" s="70"/>
      <c r="O397" s="70"/>
      <c r="P397" s="23"/>
      <c r="Q397" s="23"/>
      <c r="R397" s="23"/>
      <c r="S397" s="70"/>
      <c r="T397" s="70"/>
      <c r="U397" s="70"/>
      <c r="V397" s="23"/>
      <c r="W397" s="23"/>
      <c r="X397" s="23"/>
      <c r="Y397" s="23"/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 t="s">
        <v>358</v>
      </c>
      <c r="K398" s="53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 t="s">
        <v>50</v>
      </c>
      <c r="K399" s="53"/>
      <c r="L399" s="70">
        <v>1518.4</v>
      </c>
      <c r="M399" s="23">
        <v>116.4</v>
      </c>
      <c r="N399" s="70">
        <v>228.3</v>
      </c>
      <c r="O399" s="70"/>
      <c r="P399" s="23"/>
      <c r="Q399" s="23">
        <f>SUM(L399:P399)</f>
        <v>1863.1000000000001</v>
      </c>
      <c r="R399" s="23"/>
      <c r="S399" s="70"/>
      <c r="T399" s="70"/>
      <c r="U399" s="70"/>
      <c r="V399" s="23">
        <f>SUM(R399:U399)</f>
        <v>0</v>
      </c>
      <c r="W399" s="23">
        <f>SUM(Q399+V399)</f>
        <v>1863.1000000000001</v>
      </c>
      <c r="X399" s="23">
        <f>Q399/W399*100</f>
        <v>100</v>
      </c>
      <c r="Y399" s="23">
        <f>V399/W399*100</f>
        <v>0</v>
      </c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51</v>
      </c>
      <c r="K400" s="53"/>
      <c r="L400" s="70">
        <v>1659.7</v>
      </c>
      <c r="M400" s="23">
        <v>108.3</v>
      </c>
      <c r="N400" s="70">
        <v>360.4</v>
      </c>
      <c r="O400" s="70"/>
      <c r="P400" s="23"/>
      <c r="Q400" s="23">
        <f>SUM(L400:P400)</f>
        <v>2128.4</v>
      </c>
      <c r="R400" s="23"/>
      <c r="S400" s="70"/>
      <c r="T400" s="70"/>
      <c r="U400" s="70"/>
      <c r="V400" s="23">
        <f>SUM(R400:U400)</f>
        <v>0</v>
      </c>
      <c r="W400" s="23">
        <f>SUM(Q400+V400)</f>
        <v>2128.4</v>
      </c>
      <c r="X400" s="23">
        <f>Q400/W400*100</f>
        <v>100</v>
      </c>
      <c r="Y400" s="23">
        <f>V400/W400*100</f>
        <v>0</v>
      </c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 t="s">
        <v>52</v>
      </c>
      <c r="K401" s="53"/>
      <c r="L401" s="70">
        <v>1641</v>
      </c>
      <c r="M401" s="23">
        <v>107.7</v>
      </c>
      <c r="N401" s="70">
        <v>286.2</v>
      </c>
      <c r="O401" s="70"/>
      <c r="P401" s="23"/>
      <c r="Q401" s="23">
        <f>SUM(L401:P401)</f>
        <v>2034.9</v>
      </c>
      <c r="R401" s="23"/>
      <c r="S401" s="70"/>
      <c r="T401" s="70"/>
      <c r="U401" s="70"/>
      <c r="V401" s="23">
        <f>SUM(R401:U401)</f>
        <v>0</v>
      </c>
      <c r="W401" s="23">
        <f>SUM(Q401+V401)</f>
        <v>2034.9</v>
      </c>
      <c r="X401" s="23">
        <f>Q401/W401*100</f>
        <v>100</v>
      </c>
      <c r="Y401" s="23">
        <f>V401/W401*100</f>
        <v>0</v>
      </c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 t="s">
        <v>53</v>
      </c>
      <c r="K402" s="53"/>
      <c r="L402" s="70">
        <f>L401/L399*100</f>
        <v>108.07428872497364</v>
      </c>
      <c r="M402" s="23">
        <f>M401/M399*100</f>
        <v>92.52577319587628</v>
      </c>
      <c r="N402" s="70">
        <f>N401/N399*100</f>
        <v>125.36136662286464</v>
      </c>
      <c r="O402" s="70"/>
      <c r="P402" s="23"/>
      <c r="Q402" s="23">
        <f>Q401/Q399*100</f>
        <v>109.22119048897</v>
      </c>
      <c r="R402" s="23"/>
      <c r="S402" s="70"/>
      <c r="T402" s="70"/>
      <c r="U402" s="70"/>
      <c r="V402" s="23"/>
      <c r="W402" s="23">
        <f>W401/W399*100</f>
        <v>109.22119048897</v>
      </c>
      <c r="X402" s="23"/>
      <c r="Y402" s="23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 t="s">
        <v>54</v>
      </c>
      <c r="K403" s="53"/>
      <c r="L403" s="70">
        <f>L401/L400*100</f>
        <v>98.87329035367839</v>
      </c>
      <c r="M403" s="23">
        <f>M401/M400*100</f>
        <v>99.44598337950139</v>
      </c>
      <c r="N403" s="70">
        <f>N401/N400*100</f>
        <v>79.41176470588236</v>
      </c>
      <c r="O403" s="70"/>
      <c r="P403" s="23"/>
      <c r="Q403" s="23">
        <f>Q401/Q400*100</f>
        <v>95.6070287539936</v>
      </c>
      <c r="R403" s="23"/>
      <c r="S403" s="70"/>
      <c r="T403" s="70"/>
      <c r="U403" s="70"/>
      <c r="V403" s="23"/>
      <c r="W403" s="23">
        <f>W401/W400*100</f>
        <v>95.6070287539936</v>
      </c>
      <c r="X403" s="23"/>
      <c r="Y403" s="23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/>
      <c r="K404" s="53"/>
      <c r="L404" s="70"/>
      <c r="M404" s="23"/>
      <c r="N404" s="70"/>
      <c r="O404" s="70"/>
      <c r="P404" s="23"/>
      <c r="Q404" s="23"/>
      <c r="R404" s="23"/>
      <c r="S404" s="70"/>
      <c r="T404" s="70"/>
      <c r="U404" s="70"/>
      <c r="V404" s="23"/>
      <c r="W404" s="23"/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317</v>
      </c>
      <c r="Z407" s="4"/>
    </row>
    <row r="408" spans="1:26" ht="23.25">
      <c r="A408" s="4"/>
      <c r="B408" s="64" t="s">
        <v>39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2</v>
      </c>
      <c r="M408" s="13"/>
      <c r="N408" s="13"/>
      <c r="O408" s="13"/>
      <c r="P408" s="13"/>
      <c r="Q408" s="13"/>
      <c r="R408" s="14" t="s">
        <v>3</v>
      </c>
      <c r="S408" s="13"/>
      <c r="T408" s="13"/>
      <c r="U408" s="13"/>
      <c r="V408" s="15"/>
      <c r="W408" s="13" t="s">
        <v>42</v>
      </c>
      <c r="X408" s="13"/>
      <c r="Y408" s="16"/>
      <c r="Z408" s="4"/>
    </row>
    <row r="409" spans="1:26" ht="23.25">
      <c r="A409" s="4"/>
      <c r="B409" s="17" t="s">
        <v>40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4</v>
      </c>
      <c r="P409" s="26"/>
      <c r="Q409" s="27"/>
      <c r="R409" s="28" t="s">
        <v>4</v>
      </c>
      <c r="S409" s="24"/>
      <c r="T409" s="22"/>
      <c r="U409" s="29"/>
      <c r="V409" s="27"/>
      <c r="W409" s="27"/>
      <c r="X409" s="30" t="s">
        <v>5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6</v>
      </c>
      <c r="K410" s="21"/>
      <c r="L410" s="34" t="s">
        <v>7</v>
      </c>
      <c r="M410" s="35" t="s">
        <v>8</v>
      </c>
      <c r="N410" s="36" t="s">
        <v>7</v>
      </c>
      <c r="O410" s="34" t="s">
        <v>9</v>
      </c>
      <c r="P410" s="26" t="s">
        <v>10</v>
      </c>
      <c r="Q410" s="23"/>
      <c r="R410" s="37" t="s">
        <v>9</v>
      </c>
      <c r="S410" s="35" t="s">
        <v>11</v>
      </c>
      <c r="T410" s="34" t="s">
        <v>12</v>
      </c>
      <c r="U410" s="29" t="s">
        <v>13</v>
      </c>
      <c r="V410" s="27"/>
      <c r="W410" s="27"/>
      <c r="X410" s="27"/>
      <c r="Y410" s="35"/>
      <c r="Z410" s="4"/>
    </row>
    <row r="411" spans="1:26" ht="23.25">
      <c r="A411" s="4"/>
      <c r="B411" s="38" t="s">
        <v>32</v>
      </c>
      <c r="C411" s="38" t="s">
        <v>33</v>
      </c>
      <c r="D411" s="38" t="s">
        <v>34</v>
      </c>
      <c r="E411" s="38" t="s">
        <v>35</v>
      </c>
      <c r="F411" s="38" t="s">
        <v>36</v>
      </c>
      <c r="G411" s="38" t="s">
        <v>37</v>
      </c>
      <c r="H411" s="38" t="s">
        <v>38</v>
      </c>
      <c r="I411" s="19"/>
      <c r="J411" s="39"/>
      <c r="K411" s="21"/>
      <c r="L411" s="34" t="s">
        <v>14</v>
      </c>
      <c r="M411" s="35" t="s">
        <v>15</v>
      </c>
      <c r="N411" s="36" t="s">
        <v>16</v>
      </c>
      <c r="O411" s="34" t="s">
        <v>17</v>
      </c>
      <c r="P411" s="26" t="s">
        <v>18</v>
      </c>
      <c r="Q411" s="35" t="s">
        <v>19</v>
      </c>
      <c r="R411" s="37" t="s">
        <v>17</v>
      </c>
      <c r="S411" s="35" t="s">
        <v>20</v>
      </c>
      <c r="T411" s="34" t="s">
        <v>21</v>
      </c>
      <c r="U411" s="29" t="s">
        <v>22</v>
      </c>
      <c r="V411" s="26" t="s">
        <v>19</v>
      </c>
      <c r="W411" s="26" t="s">
        <v>23</v>
      </c>
      <c r="X411" s="26" t="s">
        <v>24</v>
      </c>
      <c r="Y411" s="35" t="s">
        <v>25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26</v>
      </c>
      <c r="P412" s="47"/>
      <c r="Q412" s="48"/>
      <c r="R412" s="49" t="s">
        <v>26</v>
      </c>
      <c r="S412" s="44" t="s">
        <v>27</v>
      </c>
      <c r="T412" s="43"/>
      <c r="U412" s="50" t="s">
        <v>28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51" t="s">
        <v>72</v>
      </c>
      <c r="C414" s="51" t="s">
        <v>76</v>
      </c>
      <c r="D414" s="51" t="s">
        <v>76</v>
      </c>
      <c r="E414" s="51" t="s">
        <v>58</v>
      </c>
      <c r="F414" s="51" t="s">
        <v>123</v>
      </c>
      <c r="G414" s="51" t="s">
        <v>64</v>
      </c>
      <c r="H414" s="51" t="s">
        <v>130</v>
      </c>
      <c r="I414" s="61"/>
      <c r="J414" s="54" t="s">
        <v>131</v>
      </c>
      <c r="K414" s="55"/>
      <c r="L414" s="70"/>
      <c r="M414" s="70"/>
      <c r="N414" s="70"/>
      <c r="O414" s="70"/>
      <c r="P414" s="70"/>
      <c r="Q414" s="70"/>
      <c r="R414" s="70"/>
      <c r="S414" s="70"/>
      <c r="T414" s="70"/>
      <c r="U414" s="74"/>
      <c r="V414" s="23"/>
      <c r="W414" s="23"/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359</v>
      </c>
      <c r="K415" s="55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23"/>
      <c r="W415" s="23"/>
      <c r="X415" s="23"/>
      <c r="Y415" s="23"/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50</v>
      </c>
      <c r="K416" s="53"/>
      <c r="L416" s="70">
        <v>17343.9</v>
      </c>
      <c r="M416" s="70">
        <v>27613.3</v>
      </c>
      <c r="N416" s="70">
        <v>40911.9</v>
      </c>
      <c r="O416" s="70"/>
      <c r="P416" s="70"/>
      <c r="Q416" s="23">
        <f>SUM(L416:P416)</f>
        <v>85869.1</v>
      </c>
      <c r="R416" s="70"/>
      <c r="S416" s="70"/>
      <c r="T416" s="70"/>
      <c r="U416" s="70"/>
      <c r="V416" s="23">
        <f>SUM(R416:U416)</f>
        <v>0</v>
      </c>
      <c r="W416" s="23">
        <f>SUM(Q416+V416)</f>
        <v>85869.1</v>
      </c>
      <c r="X416" s="23">
        <f>Q416/W416*100</f>
        <v>100</v>
      </c>
      <c r="Y416" s="23">
        <f>V416/W416*100</f>
        <v>0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51</v>
      </c>
      <c r="K417" s="53"/>
      <c r="L417" s="70">
        <v>18466.3</v>
      </c>
      <c r="M417" s="23">
        <v>6144.5</v>
      </c>
      <c r="N417" s="70">
        <v>44600.7</v>
      </c>
      <c r="O417" s="70"/>
      <c r="P417" s="23"/>
      <c r="Q417" s="23">
        <f>SUM(L417:P417)</f>
        <v>69211.5</v>
      </c>
      <c r="R417" s="23"/>
      <c r="S417" s="70">
        <v>12626.9</v>
      </c>
      <c r="T417" s="70"/>
      <c r="U417" s="70"/>
      <c r="V417" s="23">
        <f>SUM(R417:U417)</f>
        <v>12626.9</v>
      </c>
      <c r="W417" s="23">
        <f>SUM(Q417+V417)</f>
        <v>81838.4</v>
      </c>
      <c r="X417" s="23">
        <f>Q417/W417*100</f>
        <v>84.57093491563863</v>
      </c>
      <c r="Y417" s="23">
        <f>V417/W417*100</f>
        <v>15.429065084361376</v>
      </c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52</v>
      </c>
      <c r="K418" s="53"/>
      <c r="L418" s="70">
        <v>18423.4</v>
      </c>
      <c r="M418" s="23">
        <v>4020.5</v>
      </c>
      <c r="N418" s="70">
        <v>42672.8</v>
      </c>
      <c r="O418" s="70"/>
      <c r="P418" s="23"/>
      <c r="Q418" s="23">
        <f>SUM(L418:P418)</f>
        <v>65116.700000000004</v>
      </c>
      <c r="R418" s="23"/>
      <c r="S418" s="70">
        <v>8580.2</v>
      </c>
      <c r="T418" s="70"/>
      <c r="U418" s="70"/>
      <c r="V418" s="23">
        <f>SUM(R418:U418)</f>
        <v>8580.2</v>
      </c>
      <c r="W418" s="23">
        <f>SUM(Q418+V418)</f>
        <v>73696.90000000001</v>
      </c>
      <c r="X418" s="23">
        <f>Q418/W418*100</f>
        <v>88.35744787094166</v>
      </c>
      <c r="Y418" s="23">
        <f>V418/W418*100</f>
        <v>11.642552129058345</v>
      </c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 t="s">
        <v>53</v>
      </c>
      <c r="K419" s="53"/>
      <c r="L419" s="70">
        <f>L418/L416*100</f>
        <v>106.22409031417386</v>
      </c>
      <c r="M419" s="23">
        <f>M418/M416*100</f>
        <v>14.56001274748038</v>
      </c>
      <c r="N419" s="70">
        <f>N418/N416*100</f>
        <v>104.30412667219073</v>
      </c>
      <c r="O419" s="70"/>
      <c r="P419" s="23"/>
      <c r="Q419" s="23">
        <f>Q418/Q416*100</f>
        <v>75.83251716857403</v>
      </c>
      <c r="R419" s="23"/>
      <c r="S419" s="70"/>
      <c r="T419" s="70"/>
      <c r="U419" s="70"/>
      <c r="V419" s="23"/>
      <c r="W419" s="23">
        <f>W418/W416*100</f>
        <v>85.82470294902357</v>
      </c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 t="s">
        <v>54</v>
      </c>
      <c r="K420" s="53"/>
      <c r="L420" s="70">
        <f>L418/L417*100</f>
        <v>99.7676849179316</v>
      </c>
      <c r="M420" s="23">
        <f aca="true" t="shared" si="92" ref="M420:W420">M418/M417*100</f>
        <v>65.43250061030189</v>
      </c>
      <c r="N420" s="70">
        <f t="shared" si="92"/>
        <v>95.67742210324054</v>
      </c>
      <c r="O420" s="70"/>
      <c r="P420" s="23"/>
      <c r="Q420" s="23">
        <f t="shared" si="92"/>
        <v>94.08364216929269</v>
      </c>
      <c r="R420" s="23"/>
      <c r="S420" s="70">
        <f t="shared" si="92"/>
        <v>67.95175379546842</v>
      </c>
      <c r="T420" s="70"/>
      <c r="U420" s="70"/>
      <c r="V420" s="23">
        <f>V418/V417*100</f>
        <v>67.95175379546842</v>
      </c>
      <c r="W420" s="23">
        <f t="shared" si="92"/>
        <v>90.05173610432267</v>
      </c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1"/>
      <c r="J421" s="52"/>
      <c r="K421" s="53"/>
      <c r="L421" s="70"/>
      <c r="M421" s="23"/>
      <c r="N421" s="70"/>
      <c r="O421" s="70"/>
      <c r="P421" s="23"/>
      <c r="Q421" s="23"/>
      <c r="R421" s="23"/>
      <c r="S421" s="70"/>
      <c r="T421" s="70"/>
      <c r="U421" s="70"/>
      <c r="V421" s="23"/>
      <c r="W421" s="23"/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 t="s">
        <v>132</v>
      </c>
      <c r="G422" s="51"/>
      <c r="H422" s="51"/>
      <c r="I422" s="61"/>
      <c r="J422" s="52" t="s">
        <v>133</v>
      </c>
      <c r="K422" s="53"/>
      <c r="L422" s="70"/>
      <c r="M422" s="23"/>
      <c r="N422" s="70"/>
      <c r="O422" s="70"/>
      <c r="P422" s="23"/>
      <c r="Q422" s="23"/>
      <c r="R422" s="23"/>
      <c r="S422" s="70"/>
      <c r="T422" s="70"/>
      <c r="U422" s="70"/>
      <c r="V422" s="23"/>
      <c r="W422" s="23"/>
      <c r="X422" s="23"/>
      <c r="Y422" s="23"/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 t="s">
        <v>134</v>
      </c>
      <c r="K423" s="53"/>
      <c r="L423" s="70"/>
      <c r="M423" s="23"/>
      <c r="N423" s="70"/>
      <c r="O423" s="70"/>
      <c r="P423" s="23"/>
      <c r="Q423" s="23"/>
      <c r="R423" s="23"/>
      <c r="S423" s="70"/>
      <c r="T423" s="70"/>
      <c r="U423" s="70"/>
      <c r="V423" s="23"/>
      <c r="W423" s="23"/>
      <c r="X423" s="23"/>
      <c r="Y423" s="23"/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 t="s">
        <v>50</v>
      </c>
      <c r="K424" s="53"/>
      <c r="L424" s="70">
        <f aca="true" t="shared" si="93" ref="L424:P426">SUM(L431)</f>
        <v>24034.2</v>
      </c>
      <c r="M424" s="23">
        <f t="shared" si="93"/>
        <v>756</v>
      </c>
      <c r="N424" s="70">
        <f t="shared" si="93"/>
        <v>1053.3</v>
      </c>
      <c r="O424" s="70">
        <f t="shared" si="93"/>
        <v>0</v>
      </c>
      <c r="P424" s="23">
        <f t="shared" si="93"/>
        <v>0</v>
      </c>
      <c r="Q424" s="23">
        <f>SUM(L424:P424)</f>
        <v>25843.5</v>
      </c>
      <c r="R424" s="23">
        <f aca="true" t="shared" si="94" ref="R424:U426">SUM(R431)</f>
        <v>0</v>
      </c>
      <c r="S424" s="70">
        <f t="shared" si="94"/>
        <v>0</v>
      </c>
      <c r="T424" s="70">
        <f t="shared" si="94"/>
        <v>0</v>
      </c>
      <c r="U424" s="70">
        <f t="shared" si="94"/>
        <v>0</v>
      </c>
      <c r="V424" s="23">
        <f>SUM(R424:U424)</f>
        <v>0</v>
      </c>
      <c r="W424" s="23">
        <f>SUM(Q424+V424)</f>
        <v>25843.5</v>
      </c>
      <c r="X424" s="23">
        <f>Q424/W424*100</f>
        <v>100</v>
      </c>
      <c r="Y424" s="23">
        <f>V424/W424*100</f>
        <v>0</v>
      </c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 t="s">
        <v>51</v>
      </c>
      <c r="K425" s="53"/>
      <c r="L425" s="70">
        <f t="shared" si="93"/>
        <v>19725</v>
      </c>
      <c r="M425" s="23">
        <f t="shared" si="93"/>
        <v>862</v>
      </c>
      <c r="N425" s="70">
        <f t="shared" si="93"/>
        <v>1951</v>
      </c>
      <c r="O425" s="70">
        <f t="shared" si="93"/>
        <v>0</v>
      </c>
      <c r="P425" s="23">
        <f t="shared" si="93"/>
        <v>0</v>
      </c>
      <c r="Q425" s="23">
        <f>SUM(L425:P425)</f>
        <v>22538</v>
      </c>
      <c r="R425" s="23">
        <f t="shared" si="94"/>
        <v>0</v>
      </c>
      <c r="S425" s="70">
        <f t="shared" si="94"/>
        <v>58.2</v>
      </c>
      <c r="T425" s="70">
        <f t="shared" si="94"/>
        <v>0</v>
      </c>
      <c r="U425" s="70">
        <f t="shared" si="94"/>
        <v>0</v>
      </c>
      <c r="V425" s="23">
        <f>SUM(R425:U425)</f>
        <v>58.2</v>
      </c>
      <c r="W425" s="23">
        <f>SUM(Q425+V425)</f>
        <v>22596.2</v>
      </c>
      <c r="X425" s="23">
        <f>Q425/W425*100</f>
        <v>99.74243456864428</v>
      </c>
      <c r="Y425" s="23">
        <f>V425/W425*100</f>
        <v>0.2575654313557147</v>
      </c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 t="s">
        <v>52</v>
      </c>
      <c r="K426" s="53"/>
      <c r="L426" s="70">
        <f t="shared" si="93"/>
        <v>19665.5</v>
      </c>
      <c r="M426" s="23">
        <f t="shared" si="93"/>
        <v>853.6</v>
      </c>
      <c r="N426" s="70">
        <f t="shared" si="93"/>
        <v>1833.4</v>
      </c>
      <c r="O426" s="70">
        <f t="shared" si="93"/>
        <v>0</v>
      </c>
      <c r="P426" s="23">
        <f t="shared" si="93"/>
        <v>0</v>
      </c>
      <c r="Q426" s="23">
        <f>SUM(L426:P426)</f>
        <v>22352.5</v>
      </c>
      <c r="R426" s="23">
        <f t="shared" si="94"/>
        <v>0</v>
      </c>
      <c r="S426" s="70">
        <f t="shared" si="94"/>
        <v>58.1</v>
      </c>
      <c r="T426" s="70">
        <f t="shared" si="94"/>
        <v>0</v>
      </c>
      <c r="U426" s="70">
        <f t="shared" si="94"/>
        <v>0</v>
      </c>
      <c r="V426" s="23">
        <f>SUM(R426:U426)</f>
        <v>58.1</v>
      </c>
      <c r="W426" s="23">
        <f>SUM(Q426+V426)</f>
        <v>22410.6</v>
      </c>
      <c r="X426" s="23">
        <f>Q426/W426*100</f>
        <v>99.74074768190053</v>
      </c>
      <c r="Y426" s="23">
        <f>V426/W426*100</f>
        <v>0.2592523180994708</v>
      </c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 t="s">
        <v>53</v>
      </c>
      <c r="K427" s="53"/>
      <c r="L427" s="70">
        <f>L426/L424*100</f>
        <v>81.82298557888342</v>
      </c>
      <c r="M427" s="23">
        <f>M426/M424*100</f>
        <v>112.91005291005291</v>
      </c>
      <c r="N427" s="70">
        <f>N426/N424*100</f>
        <v>174.06247033133963</v>
      </c>
      <c r="O427" s="70"/>
      <c r="P427" s="23"/>
      <c r="Q427" s="23">
        <f>Q426/Q424*100</f>
        <v>86.49176775591542</v>
      </c>
      <c r="R427" s="23"/>
      <c r="S427" s="70"/>
      <c r="T427" s="70"/>
      <c r="U427" s="70"/>
      <c r="V427" s="23"/>
      <c r="W427" s="23">
        <f>W426/W424*100</f>
        <v>86.71658250623948</v>
      </c>
      <c r="X427" s="23"/>
      <c r="Y427" s="23"/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7"/>
      <c r="I428" s="52"/>
      <c r="J428" s="52" t="s">
        <v>54</v>
      </c>
      <c r="K428" s="53"/>
      <c r="L428" s="21">
        <f>L426/L425*100</f>
        <v>99.69835234474019</v>
      </c>
      <c r="M428" s="21">
        <f aca="true" t="shared" si="95" ref="M428:W428">M426/M425*100</f>
        <v>99.02552204176335</v>
      </c>
      <c r="N428" s="21">
        <f t="shared" si="95"/>
        <v>93.9723218862122</v>
      </c>
      <c r="O428" s="21"/>
      <c r="P428" s="21"/>
      <c r="Q428" s="21">
        <f t="shared" si="95"/>
        <v>99.17694560298163</v>
      </c>
      <c r="R428" s="21"/>
      <c r="S428" s="21">
        <f t="shared" si="95"/>
        <v>99.82817869415808</v>
      </c>
      <c r="T428" s="21"/>
      <c r="U428" s="21"/>
      <c r="V428" s="21">
        <f>V426/V425*100</f>
        <v>99.82817869415808</v>
      </c>
      <c r="W428" s="21">
        <f t="shared" si="95"/>
        <v>99.17862295430204</v>
      </c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2"/>
      <c r="K429" s="53"/>
      <c r="L429" s="70"/>
      <c r="M429" s="23"/>
      <c r="N429" s="70"/>
      <c r="O429" s="70"/>
      <c r="P429" s="23"/>
      <c r="Q429" s="23"/>
      <c r="R429" s="23"/>
      <c r="S429" s="70"/>
      <c r="T429" s="70"/>
      <c r="U429" s="70"/>
      <c r="V429" s="23"/>
      <c r="W429" s="23"/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 t="s">
        <v>64</v>
      </c>
      <c r="H430" s="51"/>
      <c r="I430" s="61"/>
      <c r="J430" s="52" t="s">
        <v>65</v>
      </c>
      <c r="K430" s="53"/>
      <c r="L430" s="70"/>
      <c r="M430" s="23"/>
      <c r="N430" s="70"/>
      <c r="O430" s="70"/>
      <c r="P430" s="23"/>
      <c r="Q430" s="23"/>
      <c r="R430" s="23"/>
      <c r="S430" s="70"/>
      <c r="T430" s="70"/>
      <c r="U430" s="70"/>
      <c r="V430" s="23"/>
      <c r="W430" s="23"/>
      <c r="X430" s="23"/>
      <c r="Y430" s="23"/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2" t="s">
        <v>50</v>
      </c>
      <c r="K431" s="53"/>
      <c r="L431" s="70">
        <f aca="true" t="shared" si="96" ref="L431:P433">SUM(L438)</f>
        <v>24034.2</v>
      </c>
      <c r="M431" s="23">
        <f t="shared" si="96"/>
        <v>756</v>
      </c>
      <c r="N431" s="70">
        <f t="shared" si="96"/>
        <v>1053.3</v>
      </c>
      <c r="O431" s="70">
        <f t="shared" si="96"/>
        <v>0</v>
      </c>
      <c r="P431" s="23">
        <f t="shared" si="96"/>
        <v>0</v>
      </c>
      <c r="Q431" s="23">
        <f>SUM(L431:P431)</f>
        <v>25843.5</v>
      </c>
      <c r="R431" s="23">
        <f aca="true" t="shared" si="97" ref="R431:U433">SUM(R438)</f>
        <v>0</v>
      </c>
      <c r="S431" s="70">
        <f t="shared" si="97"/>
        <v>0</v>
      </c>
      <c r="T431" s="70">
        <f t="shared" si="97"/>
        <v>0</v>
      </c>
      <c r="U431" s="70">
        <f t="shared" si="97"/>
        <v>0</v>
      </c>
      <c r="V431" s="23">
        <f>SUM(R431:U431)</f>
        <v>0</v>
      </c>
      <c r="W431" s="23">
        <f>SUM(Q431+V431)</f>
        <v>25843.5</v>
      </c>
      <c r="X431" s="23">
        <f>Q431/W431*100</f>
        <v>100</v>
      </c>
      <c r="Y431" s="23">
        <f>V431/W431*100</f>
        <v>0</v>
      </c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 t="s">
        <v>51</v>
      </c>
      <c r="K432" s="53"/>
      <c r="L432" s="70">
        <f t="shared" si="96"/>
        <v>19725</v>
      </c>
      <c r="M432" s="23">
        <f t="shared" si="96"/>
        <v>862</v>
      </c>
      <c r="N432" s="70">
        <f t="shared" si="96"/>
        <v>1951</v>
      </c>
      <c r="O432" s="70">
        <f t="shared" si="96"/>
        <v>0</v>
      </c>
      <c r="P432" s="23">
        <f t="shared" si="96"/>
        <v>0</v>
      </c>
      <c r="Q432" s="23">
        <f>SUM(L432:P432)</f>
        <v>22538</v>
      </c>
      <c r="R432" s="23">
        <f t="shared" si="97"/>
        <v>0</v>
      </c>
      <c r="S432" s="70">
        <f t="shared" si="97"/>
        <v>58.2</v>
      </c>
      <c r="T432" s="70">
        <f t="shared" si="97"/>
        <v>0</v>
      </c>
      <c r="U432" s="70">
        <f t="shared" si="97"/>
        <v>0</v>
      </c>
      <c r="V432" s="23">
        <f>SUM(R432:U432)</f>
        <v>58.2</v>
      </c>
      <c r="W432" s="23">
        <f>SUM(V432,Q432)</f>
        <v>22596.2</v>
      </c>
      <c r="X432" s="23">
        <f>Q432/W432*100</f>
        <v>99.74243456864428</v>
      </c>
      <c r="Y432" s="23">
        <f>V432/W432*100</f>
        <v>0.2575654313557147</v>
      </c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 t="s">
        <v>52</v>
      </c>
      <c r="K433" s="53"/>
      <c r="L433" s="70">
        <f t="shared" si="96"/>
        <v>19665.5</v>
      </c>
      <c r="M433" s="23">
        <f t="shared" si="96"/>
        <v>853.6</v>
      </c>
      <c r="N433" s="70">
        <f t="shared" si="96"/>
        <v>1833.4</v>
      </c>
      <c r="O433" s="70">
        <f t="shared" si="96"/>
        <v>0</v>
      </c>
      <c r="P433" s="23">
        <f t="shared" si="96"/>
        <v>0</v>
      </c>
      <c r="Q433" s="23">
        <f>SUM(L433:P433)</f>
        <v>22352.5</v>
      </c>
      <c r="R433" s="23">
        <f t="shared" si="97"/>
        <v>0</v>
      </c>
      <c r="S433" s="70">
        <f t="shared" si="97"/>
        <v>58.1</v>
      </c>
      <c r="T433" s="70">
        <f t="shared" si="97"/>
        <v>0</v>
      </c>
      <c r="U433" s="70">
        <f t="shared" si="97"/>
        <v>0</v>
      </c>
      <c r="V433" s="23">
        <f>SUM(R433:U433)</f>
        <v>58.1</v>
      </c>
      <c r="W433" s="23">
        <f>SUM(V433,Q433)</f>
        <v>22410.6</v>
      </c>
      <c r="X433" s="23">
        <f>Q433/W433*100</f>
        <v>99.74074768190053</v>
      </c>
      <c r="Y433" s="23">
        <f>V433/W433*100</f>
        <v>0.2592523180994708</v>
      </c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 t="s">
        <v>53</v>
      </c>
      <c r="K434" s="53"/>
      <c r="L434" s="70">
        <f>L433/L431*100</f>
        <v>81.82298557888342</v>
      </c>
      <c r="M434" s="23">
        <f>M433/M431*100</f>
        <v>112.91005291005291</v>
      </c>
      <c r="N434" s="70">
        <f>N433/N431*100</f>
        <v>174.06247033133963</v>
      </c>
      <c r="O434" s="70"/>
      <c r="P434" s="23"/>
      <c r="Q434" s="23">
        <f>Q433/Q431*100</f>
        <v>86.49176775591542</v>
      </c>
      <c r="R434" s="23"/>
      <c r="S434" s="70"/>
      <c r="T434" s="70"/>
      <c r="U434" s="70"/>
      <c r="V434" s="23"/>
      <c r="W434" s="23">
        <f>W433/W431*100</f>
        <v>86.71658250623948</v>
      </c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1"/>
      <c r="J435" s="52" t="s">
        <v>54</v>
      </c>
      <c r="K435" s="53"/>
      <c r="L435" s="70">
        <f>L433/L432*100</f>
        <v>99.69835234474019</v>
      </c>
      <c r="M435" s="23">
        <f aca="true" t="shared" si="98" ref="M435:W435">M433/M432*100</f>
        <v>99.02552204176335</v>
      </c>
      <c r="N435" s="70">
        <f t="shared" si="98"/>
        <v>93.9723218862122</v>
      </c>
      <c r="O435" s="70"/>
      <c r="P435" s="23"/>
      <c r="Q435" s="23">
        <f t="shared" si="98"/>
        <v>99.17694560298163</v>
      </c>
      <c r="R435" s="23"/>
      <c r="S435" s="70">
        <f t="shared" si="98"/>
        <v>99.82817869415808</v>
      </c>
      <c r="T435" s="70"/>
      <c r="U435" s="70"/>
      <c r="V435" s="23">
        <f t="shared" si="98"/>
        <v>99.82817869415808</v>
      </c>
      <c r="W435" s="23">
        <f t="shared" si="98"/>
        <v>99.17862295430204</v>
      </c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1"/>
      <c r="J436" s="52"/>
      <c r="K436" s="53"/>
      <c r="L436" s="70"/>
      <c r="M436" s="23"/>
      <c r="N436" s="70"/>
      <c r="O436" s="70"/>
      <c r="P436" s="23"/>
      <c r="Q436" s="23"/>
      <c r="R436" s="23"/>
      <c r="S436" s="70"/>
      <c r="T436" s="70"/>
      <c r="U436" s="70"/>
      <c r="V436" s="23"/>
      <c r="W436" s="23"/>
      <c r="X436" s="23"/>
      <c r="Y436" s="23"/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57" t="s">
        <v>135</v>
      </c>
      <c r="I437" s="52"/>
      <c r="J437" s="52" t="s">
        <v>136</v>
      </c>
      <c r="K437" s="53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2" t="s">
        <v>50</v>
      </c>
      <c r="K438" s="53"/>
      <c r="L438" s="70">
        <v>24034.2</v>
      </c>
      <c r="M438" s="23">
        <v>756</v>
      </c>
      <c r="N438" s="70">
        <v>1053.3</v>
      </c>
      <c r="O438" s="70"/>
      <c r="P438" s="23"/>
      <c r="Q438" s="23">
        <f>SUM(L438:P438)</f>
        <v>25843.5</v>
      </c>
      <c r="R438" s="23"/>
      <c r="S438" s="70"/>
      <c r="T438" s="70"/>
      <c r="U438" s="70"/>
      <c r="V438" s="23">
        <f>SUM(R438:U438)</f>
        <v>0</v>
      </c>
      <c r="W438" s="23">
        <f>SUM(Q438+V438)</f>
        <v>25843.5</v>
      </c>
      <c r="X438" s="23">
        <f>Q438/W438*100</f>
        <v>100</v>
      </c>
      <c r="Y438" s="23">
        <f>V438/W438*100</f>
        <v>0</v>
      </c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51</v>
      </c>
      <c r="K439" s="53"/>
      <c r="L439" s="70">
        <v>19725</v>
      </c>
      <c r="M439" s="23">
        <v>862</v>
      </c>
      <c r="N439" s="70">
        <v>1951</v>
      </c>
      <c r="O439" s="70"/>
      <c r="P439" s="23"/>
      <c r="Q439" s="23">
        <f>SUM(L439:P439)</f>
        <v>22538</v>
      </c>
      <c r="R439" s="23"/>
      <c r="S439" s="70">
        <v>58.2</v>
      </c>
      <c r="T439" s="70"/>
      <c r="U439" s="70"/>
      <c r="V439" s="23">
        <f>SUM(R439:U439)</f>
        <v>58.2</v>
      </c>
      <c r="W439" s="23">
        <f>SUM(V439,Q439)</f>
        <v>22596.2</v>
      </c>
      <c r="X439" s="23">
        <f>Q439/W439*100</f>
        <v>99.74243456864428</v>
      </c>
      <c r="Y439" s="23">
        <f>V439/W439*100</f>
        <v>0.2575654313557147</v>
      </c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 t="s">
        <v>52</v>
      </c>
      <c r="K440" s="53"/>
      <c r="L440" s="70">
        <v>19665.5</v>
      </c>
      <c r="M440" s="23">
        <v>853.6</v>
      </c>
      <c r="N440" s="70">
        <v>1833.4</v>
      </c>
      <c r="O440" s="70"/>
      <c r="P440" s="23"/>
      <c r="Q440" s="23">
        <f>SUM(L440:P440)</f>
        <v>22352.5</v>
      </c>
      <c r="R440" s="23"/>
      <c r="S440" s="70">
        <v>58.1</v>
      </c>
      <c r="T440" s="70"/>
      <c r="U440" s="70"/>
      <c r="V440" s="23">
        <f>SUM(R440:U440)</f>
        <v>58.1</v>
      </c>
      <c r="W440" s="23">
        <f>SUM(V440,Q440)</f>
        <v>22410.6</v>
      </c>
      <c r="X440" s="23">
        <f>Q440/W440*100</f>
        <v>99.74074768190053</v>
      </c>
      <c r="Y440" s="23">
        <f>V440/W440*100</f>
        <v>0.2592523180994708</v>
      </c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 t="s">
        <v>53</v>
      </c>
      <c r="K441" s="53"/>
      <c r="L441" s="70">
        <f>L440/L438*100</f>
        <v>81.82298557888342</v>
      </c>
      <c r="M441" s="23">
        <f>M440/M438*100</f>
        <v>112.91005291005291</v>
      </c>
      <c r="N441" s="70">
        <f>N440/N438*100</f>
        <v>174.06247033133963</v>
      </c>
      <c r="O441" s="70"/>
      <c r="P441" s="23"/>
      <c r="Q441" s="23">
        <f>Q440/Q438*100</f>
        <v>86.49176775591542</v>
      </c>
      <c r="R441" s="23"/>
      <c r="S441" s="70"/>
      <c r="T441" s="70"/>
      <c r="U441" s="70"/>
      <c r="V441" s="23"/>
      <c r="W441" s="23">
        <f>W440/W438*100</f>
        <v>86.71658250623948</v>
      </c>
      <c r="X441" s="23"/>
      <c r="Y441" s="23"/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/>
      <c r="I442" s="61"/>
      <c r="J442" s="52" t="s">
        <v>54</v>
      </c>
      <c r="K442" s="53"/>
      <c r="L442" s="70">
        <f>L440/L439*100</f>
        <v>99.69835234474019</v>
      </c>
      <c r="M442" s="23">
        <f aca="true" t="shared" si="99" ref="M442:W442">M440/M439*100</f>
        <v>99.02552204176335</v>
      </c>
      <c r="N442" s="70">
        <f t="shared" si="99"/>
        <v>93.9723218862122</v>
      </c>
      <c r="O442" s="70"/>
      <c r="P442" s="23"/>
      <c r="Q442" s="23">
        <f t="shared" si="99"/>
        <v>99.17694560298163</v>
      </c>
      <c r="R442" s="23"/>
      <c r="S442" s="70">
        <f t="shared" si="99"/>
        <v>99.82817869415808</v>
      </c>
      <c r="T442" s="70"/>
      <c r="U442" s="70"/>
      <c r="V442" s="23">
        <f t="shared" si="99"/>
        <v>99.82817869415808</v>
      </c>
      <c r="W442" s="23">
        <f t="shared" si="99"/>
        <v>99.17862295430204</v>
      </c>
      <c r="X442" s="23"/>
      <c r="Y442" s="23"/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/>
      <c r="K443" s="53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4"/>
    </row>
    <row r="444" spans="1:26" ht="23.25">
      <c r="A444" s="4"/>
      <c r="B444" s="56"/>
      <c r="C444" s="56"/>
      <c r="D444" s="56"/>
      <c r="E444" s="56"/>
      <c r="F444" s="56" t="s">
        <v>137</v>
      </c>
      <c r="G444" s="56"/>
      <c r="H444" s="56"/>
      <c r="I444" s="61"/>
      <c r="J444" s="52" t="s">
        <v>138</v>
      </c>
      <c r="K444" s="53"/>
      <c r="L444" s="70"/>
      <c r="M444" s="23"/>
      <c r="N444" s="70"/>
      <c r="O444" s="70"/>
      <c r="P444" s="23"/>
      <c r="Q444" s="23"/>
      <c r="R444" s="23"/>
      <c r="S444" s="70"/>
      <c r="T444" s="70"/>
      <c r="U444" s="70"/>
      <c r="V444" s="23"/>
      <c r="W444" s="23"/>
      <c r="X444" s="23"/>
      <c r="Y444" s="23"/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 t="s">
        <v>139</v>
      </c>
      <c r="K445" s="53"/>
      <c r="L445" s="70"/>
      <c r="M445" s="23"/>
      <c r="N445" s="70"/>
      <c r="O445" s="70"/>
      <c r="P445" s="23"/>
      <c r="Q445" s="23"/>
      <c r="R445" s="23"/>
      <c r="S445" s="70"/>
      <c r="T445" s="70"/>
      <c r="U445" s="70"/>
      <c r="V445" s="23"/>
      <c r="W445" s="23"/>
      <c r="X445" s="23"/>
      <c r="Y445" s="23"/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 t="s">
        <v>50</v>
      </c>
      <c r="K446" s="53"/>
      <c r="L446" s="70">
        <f aca="true" t="shared" si="100" ref="L446:P448">SUM(L460)</f>
        <v>21786</v>
      </c>
      <c r="M446" s="23">
        <f t="shared" si="100"/>
        <v>1611.5</v>
      </c>
      <c r="N446" s="70">
        <f t="shared" si="100"/>
        <v>3984.8</v>
      </c>
      <c r="O446" s="70">
        <f t="shared" si="100"/>
        <v>1000</v>
      </c>
      <c r="P446" s="23">
        <f t="shared" si="100"/>
        <v>0</v>
      </c>
      <c r="Q446" s="23">
        <f>SUM(L446:P446)</f>
        <v>28382.3</v>
      </c>
      <c r="R446" s="23">
        <f aca="true" t="shared" si="101" ref="R446:U448">SUM(R460)</f>
        <v>0</v>
      </c>
      <c r="S446" s="70">
        <f t="shared" si="101"/>
        <v>0</v>
      </c>
      <c r="T446" s="70">
        <f t="shared" si="101"/>
        <v>0</v>
      </c>
      <c r="U446" s="70">
        <f t="shared" si="101"/>
        <v>0</v>
      </c>
      <c r="V446" s="23">
        <f>SUM(R446:U446)</f>
        <v>0</v>
      </c>
      <c r="W446" s="23">
        <f>SUM(Q446+V446)</f>
        <v>28382.3</v>
      </c>
      <c r="X446" s="23">
        <f>Q446/W446*100</f>
        <v>100</v>
      </c>
      <c r="Y446" s="23">
        <f>V446/W446*100</f>
        <v>0</v>
      </c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 t="s">
        <v>51</v>
      </c>
      <c r="K447" s="53"/>
      <c r="L447" s="70">
        <f t="shared" si="100"/>
        <v>22231.3</v>
      </c>
      <c r="M447" s="23">
        <f t="shared" si="100"/>
        <v>6004.5</v>
      </c>
      <c r="N447" s="70">
        <f t="shared" si="100"/>
        <v>16373.400000000001</v>
      </c>
      <c r="O447" s="70">
        <f t="shared" si="100"/>
        <v>1620.5</v>
      </c>
      <c r="P447" s="23">
        <f t="shared" si="100"/>
        <v>0</v>
      </c>
      <c r="Q447" s="23">
        <f>SUM(L447:P447)</f>
        <v>46229.7</v>
      </c>
      <c r="R447" s="23">
        <f t="shared" si="101"/>
        <v>0</v>
      </c>
      <c r="S447" s="70">
        <f t="shared" si="101"/>
        <v>444</v>
      </c>
      <c r="T447" s="70">
        <f t="shared" si="101"/>
        <v>0</v>
      </c>
      <c r="U447" s="70">
        <f t="shared" si="101"/>
        <v>0</v>
      </c>
      <c r="V447" s="23">
        <f>SUM(R447:U447)</f>
        <v>444</v>
      </c>
      <c r="W447" s="23">
        <f>SUM(Q447+V447)</f>
        <v>46673.7</v>
      </c>
      <c r="X447" s="23">
        <f>Q447/W447*100</f>
        <v>99.04871480084073</v>
      </c>
      <c r="Y447" s="23">
        <f>V447/W447*100</f>
        <v>0.9512851991592696</v>
      </c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 t="s">
        <v>52</v>
      </c>
      <c r="K448" s="53"/>
      <c r="L448" s="70">
        <f t="shared" si="100"/>
        <v>22222.2</v>
      </c>
      <c r="M448" s="23">
        <f t="shared" si="100"/>
        <v>5257.1</v>
      </c>
      <c r="N448" s="70">
        <f t="shared" si="100"/>
        <v>12710</v>
      </c>
      <c r="O448" s="70">
        <f t="shared" si="100"/>
        <v>1620.5</v>
      </c>
      <c r="P448" s="23">
        <f t="shared" si="100"/>
        <v>0</v>
      </c>
      <c r="Q448" s="23">
        <f>SUM(L448:P448)</f>
        <v>41809.8</v>
      </c>
      <c r="R448" s="23">
        <f t="shared" si="101"/>
        <v>0</v>
      </c>
      <c r="S448" s="70">
        <f t="shared" si="101"/>
        <v>444</v>
      </c>
      <c r="T448" s="70">
        <f t="shared" si="101"/>
        <v>0</v>
      </c>
      <c r="U448" s="70">
        <f t="shared" si="101"/>
        <v>0</v>
      </c>
      <c r="V448" s="23">
        <f>SUM(R448:U448)</f>
        <v>444</v>
      </c>
      <c r="W448" s="23">
        <f>SUM(Q448+V448)</f>
        <v>42253.8</v>
      </c>
      <c r="X448" s="23">
        <f>Q448/W448*100</f>
        <v>98.94920693523423</v>
      </c>
      <c r="Y448" s="23">
        <f>V448/W448*100</f>
        <v>1.0507930647657724</v>
      </c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 t="s">
        <v>53</v>
      </c>
      <c r="K449" s="53"/>
      <c r="L449" s="70">
        <f aca="true" t="shared" si="102" ref="L449:W449">L448/L446*100</f>
        <v>102.00220324979345</v>
      </c>
      <c r="M449" s="23">
        <f t="shared" si="102"/>
        <v>326.2240148929569</v>
      </c>
      <c r="N449" s="70">
        <f t="shared" si="102"/>
        <v>318.9620558120859</v>
      </c>
      <c r="O449" s="70">
        <f t="shared" si="102"/>
        <v>162.05</v>
      </c>
      <c r="P449" s="23"/>
      <c r="Q449" s="23">
        <f t="shared" si="102"/>
        <v>147.30941467041077</v>
      </c>
      <c r="R449" s="23"/>
      <c r="S449" s="70"/>
      <c r="T449" s="70"/>
      <c r="U449" s="70"/>
      <c r="V449" s="23"/>
      <c r="W449" s="23">
        <f t="shared" si="102"/>
        <v>148.87376991998536</v>
      </c>
      <c r="X449" s="23"/>
      <c r="Y449" s="23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 t="s">
        <v>54</v>
      </c>
      <c r="K450" s="60"/>
      <c r="L450" s="73">
        <f>L448/L447*100</f>
        <v>99.95906672124438</v>
      </c>
      <c r="M450" s="71">
        <f aca="true" t="shared" si="103" ref="M450:W450">M448/M447*100</f>
        <v>87.55266883170955</v>
      </c>
      <c r="N450" s="73">
        <f t="shared" si="103"/>
        <v>77.62590543198114</v>
      </c>
      <c r="O450" s="73">
        <f t="shared" si="103"/>
        <v>100</v>
      </c>
      <c r="P450" s="71"/>
      <c r="Q450" s="71">
        <f t="shared" si="103"/>
        <v>90.43926307114259</v>
      </c>
      <c r="R450" s="71"/>
      <c r="S450" s="73">
        <f t="shared" si="103"/>
        <v>100</v>
      </c>
      <c r="T450" s="73"/>
      <c r="U450" s="73"/>
      <c r="V450" s="71">
        <f t="shared" si="103"/>
        <v>100</v>
      </c>
      <c r="W450" s="71">
        <f t="shared" si="103"/>
        <v>90.53021294647736</v>
      </c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318</v>
      </c>
      <c r="Z452" s="4"/>
    </row>
    <row r="453" spans="1:26" ht="23.25">
      <c r="A453" s="4"/>
      <c r="B453" s="64" t="s">
        <v>39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2</v>
      </c>
      <c r="M453" s="13"/>
      <c r="N453" s="13"/>
      <c r="O453" s="13"/>
      <c r="P453" s="13"/>
      <c r="Q453" s="13"/>
      <c r="R453" s="14" t="s">
        <v>3</v>
      </c>
      <c r="S453" s="13"/>
      <c r="T453" s="13"/>
      <c r="U453" s="13"/>
      <c r="V453" s="15"/>
      <c r="W453" s="13" t="s">
        <v>42</v>
      </c>
      <c r="X453" s="13"/>
      <c r="Y453" s="16"/>
      <c r="Z453" s="4"/>
    </row>
    <row r="454" spans="1:26" ht="23.25">
      <c r="A454" s="4"/>
      <c r="B454" s="17" t="s">
        <v>40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4</v>
      </c>
      <c r="P454" s="26"/>
      <c r="Q454" s="27"/>
      <c r="R454" s="28" t="s">
        <v>4</v>
      </c>
      <c r="S454" s="24"/>
      <c r="T454" s="22"/>
      <c r="U454" s="29"/>
      <c r="V454" s="27"/>
      <c r="W454" s="27"/>
      <c r="X454" s="30" t="s">
        <v>5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6</v>
      </c>
      <c r="K455" s="21"/>
      <c r="L455" s="34" t="s">
        <v>7</v>
      </c>
      <c r="M455" s="35" t="s">
        <v>8</v>
      </c>
      <c r="N455" s="36" t="s">
        <v>7</v>
      </c>
      <c r="O455" s="34" t="s">
        <v>9</v>
      </c>
      <c r="P455" s="26" t="s">
        <v>10</v>
      </c>
      <c r="Q455" s="23"/>
      <c r="R455" s="37" t="s">
        <v>9</v>
      </c>
      <c r="S455" s="35" t="s">
        <v>11</v>
      </c>
      <c r="T455" s="34" t="s">
        <v>12</v>
      </c>
      <c r="U455" s="29" t="s">
        <v>13</v>
      </c>
      <c r="V455" s="27"/>
      <c r="W455" s="27"/>
      <c r="X455" s="27"/>
      <c r="Y455" s="35"/>
      <c r="Z455" s="4"/>
    </row>
    <row r="456" spans="1:26" ht="23.25">
      <c r="A456" s="4"/>
      <c r="B456" s="38" t="s">
        <v>32</v>
      </c>
      <c r="C456" s="38" t="s">
        <v>33</v>
      </c>
      <c r="D456" s="38" t="s">
        <v>34</v>
      </c>
      <c r="E456" s="38" t="s">
        <v>35</v>
      </c>
      <c r="F456" s="38" t="s">
        <v>36</v>
      </c>
      <c r="G456" s="38" t="s">
        <v>37</v>
      </c>
      <c r="H456" s="38" t="s">
        <v>38</v>
      </c>
      <c r="I456" s="19"/>
      <c r="J456" s="39"/>
      <c r="K456" s="21"/>
      <c r="L456" s="34" t="s">
        <v>14</v>
      </c>
      <c r="M456" s="35" t="s">
        <v>15</v>
      </c>
      <c r="N456" s="36" t="s">
        <v>16</v>
      </c>
      <c r="O456" s="34" t="s">
        <v>17</v>
      </c>
      <c r="P456" s="26" t="s">
        <v>18</v>
      </c>
      <c r="Q456" s="35" t="s">
        <v>19</v>
      </c>
      <c r="R456" s="37" t="s">
        <v>17</v>
      </c>
      <c r="S456" s="35" t="s">
        <v>20</v>
      </c>
      <c r="T456" s="34" t="s">
        <v>21</v>
      </c>
      <c r="U456" s="29" t="s">
        <v>22</v>
      </c>
      <c r="V456" s="26" t="s">
        <v>19</v>
      </c>
      <c r="W456" s="26" t="s">
        <v>23</v>
      </c>
      <c r="X456" s="26" t="s">
        <v>24</v>
      </c>
      <c r="Y456" s="35" t="s">
        <v>25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26</v>
      </c>
      <c r="P457" s="47"/>
      <c r="Q457" s="48"/>
      <c r="R457" s="49" t="s">
        <v>26</v>
      </c>
      <c r="S457" s="44" t="s">
        <v>27</v>
      </c>
      <c r="T457" s="43"/>
      <c r="U457" s="50" t="s">
        <v>28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51" t="s">
        <v>72</v>
      </c>
      <c r="C459" s="51" t="s">
        <v>76</v>
      </c>
      <c r="D459" s="51" t="s">
        <v>76</v>
      </c>
      <c r="E459" s="51" t="s">
        <v>58</v>
      </c>
      <c r="F459" s="51" t="s">
        <v>137</v>
      </c>
      <c r="G459" s="51" t="s">
        <v>64</v>
      </c>
      <c r="H459" s="51"/>
      <c r="I459" s="61"/>
      <c r="J459" s="54" t="s">
        <v>65</v>
      </c>
      <c r="K459" s="55"/>
      <c r="L459" s="70"/>
      <c r="M459" s="70"/>
      <c r="N459" s="70"/>
      <c r="O459" s="70"/>
      <c r="P459" s="70"/>
      <c r="Q459" s="70"/>
      <c r="R459" s="70"/>
      <c r="S459" s="70"/>
      <c r="T459" s="70"/>
      <c r="U459" s="74"/>
      <c r="V459" s="23"/>
      <c r="W459" s="23"/>
      <c r="X459" s="23"/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 t="s">
        <v>50</v>
      </c>
      <c r="K460" s="55"/>
      <c r="L460" s="70">
        <f aca="true" t="shared" si="104" ref="L460:P462">SUM(L467+L475)</f>
        <v>21786</v>
      </c>
      <c r="M460" s="70">
        <f t="shared" si="104"/>
        <v>1611.5</v>
      </c>
      <c r="N460" s="70">
        <f t="shared" si="104"/>
        <v>3984.8</v>
      </c>
      <c r="O460" s="70">
        <f t="shared" si="104"/>
        <v>1000</v>
      </c>
      <c r="P460" s="70">
        <f t="shared" si="104"/>
        <v>0</v>
      </c>
      <c r="Q460" s="70">
        <f>SUM(L460:P460)</f>
        <v>28382.3</v>
      </c>
      <c r="R460" s="70">
        <f aca="true" t="shared" si="105" ref="R460:U462">SUM(R467+R475)</f>
        <v>0</v>
      </c>
      <c r="S460" s="70">
        <f t="shared" si="105"/>
        <v>0</v>
      </c>
      <c r="T460" s="70">
        <f t="shared" si="105"/>
        <v>0</v>
      </c>
      <c r="U460" s="70">
        <f t="shared" si="105"/>
        <v>0</v>
      </c>
      <c r="V460" s="23">
        <f>SUM(R460:U460)</f>
        <v>0</v>
      </c>
      <c r="W460" s="23">
        <f>SUM(Q460+V460)</f>
        <v>28382.3</v>
      </c>
      <c r="X460" s="23">
        <f>Q460/W460*100</f>
        <v>100</v>
      </c>
      <c r="Y460" s="23">
        <f>V460/W460*100</f>
        <v>0</v>
      </c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1"/>
      <c r="J461" s="52" t="s">
        <v>51</v>
      </c>
      <c r="K461" s="53"/>
      <c r="L461" s="70">
        <f t="shared" si="104"/>
        <v>22231.3</v>
      </c>
      <c r="M461" s="70">
        <f t="shared" si="104"/>
        <v>6004.5</v>
      </c>
      <c r="N461" s="70">
        <f t="shared" si="104"/>
        <v>16373.400000000001</v>
      </c>
      <c r="O461" s="70">
        <f t="shared" si="104"/>
        <v>1620.5</v>
      </c>
      <c r="P461" s="70">
        <f t="shared" si="104"/>
        <v>0</v>
      </c>
      <c r="Q461" s="23">
        <f>SUM(L461:P461)</f>
        <v>46229.7</v>
      </c>
      <c r="R461" s="70">
        <f t="shared" si="105"/>
        <v>0</v>
      </c>
      <c r="S461" s="70">
        <f t="shared" si="105"/>
        <v>444</v>
      </c>
      <c r="T461" s="70">
        <f t="shared" si="105"/>
        <v>0</v>
      </c>
      <c r="U461" s="70">
        <f t="shared" si="105"/>
        <v>0</v>
      </c>
      <c r="V461" s="23">
        <f>SUM(R461:U461)</f>
        <v>444</v>
      </c>
      <c r="W461" s="23">
        <f>SUM(Q461+V461)</f>
        <v>46673.7</v>
      </c>
      <c r="X461" s="23">
        <f>Q461/W461*100</f>
        <v>99.04871480084073</v>
      </c>
      <c r="Y461" s="23">
        <f>V461/W461*100</f>
        <v>0.9512851991592696</v>
      </c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2" t="s">
        <v>52</v>
      </c>
      <c r="K462" s="53"/>
      <c r="L462" s="70">
        <f t="shared" si="104"/>
        <v>22222.2</v>
      </c>
      <c r="M462" s="23">
        <f t="shared" si="104"/>
        <v>5257.1</v>
      </c>
      <c r="N462" s="70">
        <f t="shared" si="104"/>
        <v>12710</v>
      </c>
      <c r="O462" s="70">
        <f t="shared" si="104"/>
        <v>1620.5</v>
      </c>
      <c r="P462" s="23">
        <f t="shared" si="104"/>
        <v>0</v>
      </c>
      <c r="Q462" s="23">
        <f>SUM(L462:P462)</f>
        <v>41809.8</v>
      </c>
      <c r="R462" s="23">
        <f t="shared" si="105"/>
        <v>0</v>
      </c>
      <c r="S462" s="70">
        <f t="shared" si="105"/>
        <v>444</v>
      </c>
      <c r="T462" s="70">
        <f t="shared" si="105"/>
        <v>0</v>
      </c>
      <c r="U462" s="70">
        <f t="shared" si="105"/>
        <v>0</v>
      </c>
      <c r="V462" s="23">
        <f>SUM(R462:U462)</f>
        <v>444</v>
      </c>
      <c r="W462" s="23">
        <f>SUM(Q462+V462)</f>
        <v>42253.8</v>
      </c>
      <c r="X462" s="23">
        <f>Q462/W462*100</f>
        <v>98.94920693523423</v>
      </c>
      <c r="Y462" s="23">
        <f>V462/W462*100</f>
        <v>1.0507930647657724</v>
      </c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 t="s">
        <v>53</v>
      </c>
      <c r="K463" s="53"/>
      <c r="L463" s="70">
        <f aca="true" t="shared" si="106" ref="L463:W463">L462/L460*100</f>
        <v>102.00220324979345</v>
      </c>
      <c r="M463" s="23">
        <f t="shared" si="106"/>
        <v>326.2240148929569</v>
      </c>
      <c r="N463" s="70">
        <f t="shared" si="106"/>
        <v>318.9620558120859</v>
      </c>
      <c r="O463" s="70">
        <f t="shared" si="106"/>
        <v>162.05</v>
      </c>
      <c r="P463" s="23"/>
      <c r="Q463" s="23">
        <f t="shared" si="106"/>
        <v>147.30941467041077</v>
      </c>
      <c r="R463" s="23"/>
      <c r="S463" s="70"/>
      <c r="T463" s="70"/>
      <c r="U463" s="70"/>
      <c r="V463" s="23"/>
      <c r="W463" s="23">
        <f t="shared" si="106"/>
        <v>148.87376991998536</v>
      </c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 t="s">
        <v>54</v>
      </c>
      <c r="K464" s="53"/>
      <c r="L464" s="70">
        <f>L462/L461*100</f>
        <v>99.95906672124438</v>
      </c>
      <c r="M464" s="23">
        <f aca="true" t="shared" si="107" ref="M464:W464">M462/M461*100</f>
        <v>87.55266883170955</v>
      </c>
      <c r="N464" s="70">
        <f t="shared" si="107"/>
        <v>77.62590543198114</v>
      </c>
      <c r="O464" s="70">
        <f t="shared" si="107"/>
        <v>100</v>
      </c>
      <c r="P464" s="23"/>
      <c r="Q464" s="23">
        <f t="shared" si="107"/>
        <v>90.43926307114259</v>
      </c>
      <c r="R464" s="23"/>
      <c r="S464" s="70">
        <f>S462/S461*100</f>
        <v>100</v>
      </c>
      <c r="T464" s="70"/>
      <c r="U464" s="70"/>
      <c r="V464" s="23">
        <f>V462/V461*100</f>
        <v>100</v>
      </c>
      <c r="W464" s="23">
        <f t="shared" si="107"/>
        <v>90.53021294647736</v>
      </c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/>
      <c r="K465" s="53"/>
      <c r="L465" s="70"/>
      <c r="M465" s="23"/>
      <c r="N465" s="70"/>
      <c r="O465" s="70"/>
      <c r="P465" s="23"/>
      <c r="Q465" s="23"/>
      <c r="R465" s="23"/>
      <c r="S465" s="70"/>
      <c r="T465" s="70"/>
      <c r="U465" s="70"/>
      <c r="V465" s="23"/>
      <c r="W465" s="23"/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 t="s">
        <v>140</v>
      </c>
      <c r="I466" s="61"/>
      <c r="J466" s="52" t="s">
        <v>141</v>
      </c>
      <c r="K466" s="53"/>
      <c r="L466" s="70"/>
      <c r="M466" s="23"/>
      <c r="N466" s="70"/>
      <c r="O466" s="70"/>
      <c r="P466" s="23"/>
      <c r="Q466" s="23"/>
      <c r="R466" s="23"/>
      <c r="S466" s="70"/>
      <c r="T466" s="70"/>
      <c r="U466" s="70"/>
      <c r="V466" s="23"/>
      <c r="W466" s="23"/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1"/>
      <c r="J467" s="52" t="s">
        <v>50</v>
      </c>
      <c r="K467" s="53"/>
      <c r="L467" s="70">
        <v>14832.1</v>
      </c>
      <c r="M467" s="23">
        <v>1030.3</v>
      </c>
      <c r="N467" s="70">
        <v>2237</v>
      </c>
      <c r="O467" s="70"/>
      <c r="P467" s="23"/>
      <c r="Q467" s="23">
        <f>SUM(L467:P467)</f>
        <v>18099.4</v>
      </c>
      <c r="R467" s="23"/>
      <c r="S467" s="70"/>
      <c r="T467" s="70"/>
      <c r="U467" s="70"/>
      <c r="V467" s="23"/>
      <c r="W467" s="23">
        <f>SUM(Q467+V467)</f>
        <v>18099.4</v>
      </c>
      <c r="X467" s="23">
        <f>Q467/W467*100</f>
        <v>100</v>
      </c>
      <c r="Y467" s="23">
        <f>V467/W467*100</f>
        <v>0</v>
      </c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 t="s">
        <v>51</v>
      </c>
      <c r="K468" s="53"/>
      <c r="L468" s="70">
        <v>14683.3</v>
      </c>
      <c r="M468" s="23">
        <v>5231.7</v>
      </c>
      <c r="N468" s="70">
        <v>9563.2</v>
      </c>
      <c r="O468" s="70"/>
      <c r="P468" s="23"/>
      <c r="Q468" s="23">
        <f>SUM(L468:P468)</f>
        <v>29478.2</v>
      </c>
      <c r="R468" s="23"/>
      <c r="S468" s="70"/>
      <c r="T468" s="70"/>
      <c r="U468" s="70"/>
      <c r="V468" s="23"/>
      <c r="W468" s="23">
        <f>SUM(Q468+V468)</f>
        <v>29478.2</v>
      </c>
      <c r="X468" s="23">
        <f>Q468/W468*100</f>
        <v>100</v>
      </c>
      <c r="Y468" s="23">
        <f>V468/W468*100</f>
        <v>0</v>
      </c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1"/>
      <c r="J469" s="52" t="s">
        <v>52</v>
      </c>
      <c r="K469" s="53"/>
      <c r="L469" s="70">
        <v>14675.7</v>
      </c>
      <c r="M469" s="23">
        <v>4570.8</v>
      </c>
      <c r="N469" s="70">
        <v>7944.7</v>
      </c>
      <c r="O469" s="70"/>
      <c r="P469" s="23"/>
      <c r="Q469" s="23">
        <f>SUM(L469:P469)</f>
        <v>27191.2</v>
      </c>
      <c r="R469" s="23"/>
      <c r="S469" s="70"/>
      <c r="T469" s="70"/>
      <c r="U469" s="70"/>
      <c r="V469" s="23"/>
      <c r="W469" s="23">
        <f>SUM(Q469+V469)</f>
        <v>27191.2</v>
      </c>
      <c r="X469" s="23">
        <f>Q469/W469*100</f>
        <v>100</v>
      </c>
      <c r="Y469" s="23">
        <f>V469/W469*100</f>
        <v>0</v>
      </c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 t="s">
        <v>53</v>
      </c>
      <c r="K470" s="53"/>
      <c r="L470" s="70">
        <f>L469/L467*100</f>
        <v>98.94553030251953</v>
      </c>
      <c r="M470" s="23">
        <f>M469/M467*100</f>
        <v>443.6377754052218</v>
      </c>
      <c r="N470" s="70">
        <f>N469/N467*100</f>
        <v>355.14975413500224</v>
      </c>
      <c r="O470" s="70"/>
      <c r="P470" s="23"/>
      <c r="Q470" s="23">
        <f>Q469/Q467*100</f>
        <v>150.23260439572582</v>
      </c>
      <c r="R470" s="23"/>
      <c r="S470" s="70"/>
      <c r="T470" s="70"/>
      <c r="U470" s="70"/>
      <c r="V470" s="23"/>
      <c r="W470" s="23">
        <f>W469/W467*100</f>
        <v>150.23260439572582</v>
      </c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1"/>
      <c r="J471" s="52" t="s">
        <v>54</v>
      </c>
      <c r="K471" s="53"/>
      <c r="L471" s="70">
        <f>L469/L468*100</f>
        <v>99.94824051813967</v>
      </c>
      <c r="M471" s="23">
        <f>M469/M468*100</f>
        <v>87.36739491943347</v>
      </c>
      <c r="N471" s="70">
        <f>N469/N468*100</f>
        <v>83.07574870336289</v>
      </c>
      <c r="O471" s="70"/>
      <c r="P471" s="23"/>
      <c r="Q471" s="23">
        <f>Q469/Q468*100</f>
        <v>92.24172439294122</v>
      </c>
      <c r="R471" s="23"/>
      <c r="S471" s="70"/>
      <c r="T471" s="70"/>
      <c r="U471" s="70"/>
      <c r="V471" s="23"/>
      <c r="W471" s="23">
        <f>W469/W468*100</f>
        <v>92.24172439294122</v>
      </c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1"/>
      <c r="J472" s="52"/>
      <c r="K472" s="53"/>
      <c r="L472" s="70"/>
      <c r="M472" s="23"/>
      <c r="N472" s="70"/>
      <c r="O472" s="70"/>
      <c r="P472" s="23"/>
      <c r="Q472" s="23"/>
      <c r="R472" s="23"/>
      <c r="S472" s="70"/>
      <c r="T472" s="70"/>
      <c r="U472" s="70"/>
      <c r="V472" s="23"/>
      <c r="W472" s="23"/>
      <c r="X472" s="23"/>
      <c r="Y472" s="23"/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 t="s">
        <v>142</v>
      </c>
      <c r="I473" s="52"/>
      <c r="J473" s="52" t="s">
        <v>143</v>
      </c>
      <c r="K473" s="53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1"/>
      <c r="J474" s="52" t="s">
        <v>144</v>
      </c>
      <c r="K474" s="53"/>
      <c r="L474" s="70"/>
      <c r="M474" s="23"/>
      <c r="N474" s="70"/>
      <c r="O474" s="70"/>
      <c r="P474" s="23"/>
      <c r="Q474" s="23"/>
      <c r="R474" s="23"/>
      <c r="S474" s="70"/>
      <c r="T474" s="70"/>
      <c r="U474" s="70"/>
      <c r="V474" s="23"/>
      <c r="W474" s="23"/>
      <c r="X474" s="23"/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50</v>
      </c>
      <c r="K475" s="53"/>
      <c r="L475" s="70">
        <v>6953.9</v>
      </c>
      <c r="M475" s="23">
        <v>581.2</v>
      </c>
      <c r="N475" s="70">
        <v>1747.8</v>
      </c>
      <c r="O475" s="70">
        <v>1000</v>
      </c>
      <c r="P475" s="23"/>
      <c r="Q475" s="23">
        <f>SUM(L475:P475)</f>
        <v>10282.9</v>
      </c>
      <c r="R475" s="23"/>
      <c r="S475" s="70"/>
      <c r="T475" s="70"/>
      <c r="U475" s="70"/>
      <c r="V475" s="23">
        <f>SUM(R475:U475)</f>
        <v>0</v>
      </c>
      <c r="W475" s="23">
        <f>SUM(Q475+V475)</f>
        <v>10282.9</v>
      </c>
      <c r="X475" s="23">
        <f>Q475/W475*100</f>
        <v>100</v>
      </c>
      <c r="Y475" s="23">
        <f>V475/W475*100</f>
        <v>0</v>
      </c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2" t="s">
        <v>51</v>
      </c>
      <c r="K476" s="53"/>
      <c r="L476" s="70">
        <v>7548</v>
      </c>
      <c r="M476" s="23">
        <v>772.8</v>
      </c>
      <c r="N476" s="70">
        <v>6810.2</v>
      </c>
      <c r="O476" s="70">
        <v>1620.5</v>
      </c>
      <c r="P476" s="23"/>
      <c r="Q476" s="23">
        <f>SUM(L476:P476)</f>
        <v>16751.5</v>
      </c>
      <c r="R476" s="23"/>
      <c r="S476" s="70">
        <v>444</v>
      </c>
      <c r="T476" s="70"/>
      <c r="U476" s="70"/>
      <c r="V476" s="23">
        <f>SUM(R476:U476)</f>
        <v>444</v>
      </c>
      <c r="W476" s="23">
        <f>SUM(Q476+V476)</f>
        <v>17195.5</v>
      </c>
      <c r="X476" s="23">
        <f>Q476/W476*100</f>
        <v>97.41792910936</v>
      </c>
      <c r="Y476" s="23">
        <f>V476/W476*100</f>
        <v>2.5820708906399927</v>
      </c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1"/>
      <c r="J477" s="52" t="s">
        <v>52</v>
      </c>
      <c r="K477" s="53"/>
      <c r="L477" s="70">
        <v>7546.5</v>
      </c>
      <c r="M477" s="23">
        <v>686.3</v>
      </c>
      <c r="N477" s="70">
        <v>4765.3</v>
      </c>
      <c r="O477" s="70">
        <v>1620.5</v>
      </c>
      <c r="P477" s="23"/>
      <c r="Q477" s="23">
        <f>SUM(L477:P477)</f>
        <v>14618.599999999999</v>
      </c>
      <c r="R477" s="23"/>
      <c r="S477" s="70">
        <v>444</v>
      </c>
      <c r="T477" s="70"/>
      <c r="U477" s="70"/>
      <c r="V477" s="23">
        <f>SUM(R477:U477)</f>
        <v>444</v>
      </c>
      <c r="W477" s="23">
        <f>SUM(Q477+V477)</f>
        <v>15062.599999999999</v>
      </c>
      <c r="X477" s="23">
        <f>Q477/W477*100</f>
        <v>97.05230172745742</v>
      </c>
      <c r="Y477" s="23">
        <f>V477/W477*100</f>
        <v>2.9476982725425893</v>
      </c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1"/>
      <c r="J478" s="52" t="s">
        <v>53</v>
      </c>
      <c r="K478" s="53"/>
      <c r="L478" s="70">
        <f aca="true" t="shared" si="108" ref="L478:W478">L477/L475*100</f>
        <v>108.52183666719395</v>
      </c>
      <c r="M478" s="23">
        <f t="shared" si="108"/>
        <v>118.08327598072952</v>
      </c>
      <c r="N478" s="70">
        <f t="shared" si="108"/>
        <v>272.6456116260442</v>
      </c>
      <c r="O478" s="70">
        <f t="shared" si="108"/>
        <v>162.05</v>
      </c>
      <c r="P478" s="23"/>
      <c r="Q478" s="23">
        <f t="shared" si="108"/>
        <v>142.1641754757899</v>
      </c>
      <c r="R478" s="23"/>
      <c r="S478" s="70"/>
      <c r="T478" s="70"/>
      <c r="U478" s="70"/>
      <c r="V478" s="23"/>
      <c r="W478" s="23">
        <f t="shared" si="108"/>
        <v>146.48202355366675</v>
      </c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 t="s">
        <v>54</v>
      </c>
      <c r="K479" s="53"/>
      <c r="L479" s="70">
        <f>L477/L476*100</f>
        <v>99.98012718600954</v>
      </c>
      <c r="M479" s="23">
        <f aca="true" t="shared" si="109" ref="M479:W479">M477/M476*100</f>
        <v>88.80693581780538</v>
      </c>
      <c r="N479" s="70">
        <f t="shared" si="109"/>
        <v>69.97298170391471</v>
      </c>
      <c r="O479" s="70">
        <f t="shared" si="109"/>
        <v>100</v>
      </c>
      <c r="P479" s="23"/>
      <c r="Q479" s="23">
        <f t="shared" si="109"/>
        <v>87.26740888875622</v>
      </c>
      <c r="R479" s="23"/>
      <c r="S479" s="70">
        <f t="shared" si="109"/>
        <v>100</v>
      </c>
      <c r="T479" s="70"/>
      <c r="U479" s="70"/>
      <c r="V479" s="23">
        <f t="shared" si="109"/>
        <v>100</v>
      </c>
      <c r="W479" s="23">
        <f t="shared" si="109"/>
        <v>87.59617341746386</v>
      </c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1"/>
      <c r="J480" s="52"/>
      <c r="K480" s="53"/>
      <c r="L480" s="70"/>
      <c r="M480" s="23"/>
      <c r="N480" s="70"/>
      <c r="O480" s="70"/>
      <c r="P480" s="23"/>
      <c r="Q480" s="23"/>
      <c r="R480" s="23"/>
      <c r="S480" s="70"/>
      <c r="T480" s="70"/>
      <c r="U480" s="70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 t="s">
        <v>145</v>
      </c>
      <c r="G481" s="51"/>
      <c r="H481" s="51"/>
      <c r="I481" s="61"/>
      <c r="J481" s="52" t="s">
        <v>146</v>
      </c>
      <c r="K481" s="53"/>
      <c r="L481" s="70"/>
      <c r="M481" s="23"/>
      <c r="N481" s="70"/>
      <c r="O481" s="70"/>
      <c r="P481" s="23"/>
      <c r="Q481" s="23"/>
      <c r="R481" s="23"/>
      <c r="S481" s="70"/>
      <c r="T481" s="70"/>
      <c r="U481" s="70"/>
      <c r="V481" s="23"/>
      <c r="W481" s="23"/>
      <c r="X481" s="23"/>
      <c r="Y481" s="23"/>
      <c r="Z481" s="4"/>
    </row>
    <row r="482" spans="1:26" ht="23.25">
      <c r="A482" s="4"/>
      <c r="B482" s="56"/>
      <c r="C482" s="57"/>
      <c r="D482" s="57"/>
      <c r="E482" s="57"/>
      <c r="F482" s="57"/>
      <c r="G482" s="57"/>
      <c r="H482" s="57"/>
      <c r="I482" s="52"/>
      <c r="J482" s="52" t="s">
        <v>50</v>
      </c>
      <c r="K482" s="53"/>
      <c r="L482" s="21">
        <f aca="true" t="shared" si="110" ref="L482:P484">SUM(L489)</f>
        <v>0</v>
      </c>
      <c r="M482" s="21">
        <f t="shared" si="110"/>
        <v>0</v>
      </c>
      <c r="N482" s="21">
        <f t="shared" si="110"/>
        <v>0</v>
      </c>
      <c r="O482" s="21">
        <f t="shared" si="110"/>
        <v>107285.1</v>
      </c>
      <c r="P482" s="21">
        <f t="shared" si="110"/>
        <v>0</v>
      </c>
      <c r="Q482" s="21">
        <f>SUM(L482:P482)</f>
        <v>107285.1</v>
      </c>
      <c r="R482" s="21">
        <f aca="true" t="shared" si="111" ref="R482:U484">SUM(R489)</f>
        <v>2000</v>
      </c>
      <c r="S482" s="21">
        <f t="shared" si="111"/>
        <v>0</v>
      </c>
      <c r="T482" s="21">
        <f t="shared" si="111"/>
        <v>0</v>
      </c>
      <c r="U482" s="21">
        <f t="shared" si="111"/>
        <v>0</v>
      </c>
      <c r="V482" s="21">
        <f>SUM(R482:U482)</f>
        <v>2000</v>
      </c>
      <c r="W482" s="21">
        <f>SUM(V482,Q482)</f>
        <v>109285.1</v>
      </c>
      <c r="X482" s="21">
        <f>Q482/W482*100</f>
        <v>98.16992435382316</v>
      </c>
      <c r="Y482" s="21">
        <f>V482/W482*100</f>
        <v>1.8300756461768346</v>
      </c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 t="s">
        <v>51</v>
      </c>
      <c r="K483" s="53"/>
      <c r="L483" s="70">
        <f t="shared" si="110"/>
        <v>0</v>
      </c>
      <c r="M483" s="23">
        <f t="shared" si="110"/>
        <v>0</v>
      </c>
      <c r="N483" s="70">
        <f t="shared" si="110"/>
        <v>0</v>
      </c>
      <c r="O483" s="70">
        <f t="shared" si="110"/>
        <v>113996.2</v>
      </c>
      <c r="P483" s="23">
        <f t="shared" si="110"/>
        <v>0</v>
      </c>
      <c r="Q483" s="23">
        <f>SUM(L483:P483)</f>
        <v>113996.2</v>
      </c>
      <c r="R483" s="23">
        <f t="shared" si="111"/>
        <v>788.9</v>
      </c>
      <c r="S483" s="70">
        <f t="shared" si="111"/>
        <v>0</v>
      </c>
      <c r="T483" s="70">
        <f t="shared" si="111"/>
        <v>0</v>
      </c>
      <c r="U483" s="70">
        <f t="shared" si="111"/>
        <v>0</v>
      </c>
      <c r="V483" s="23">
        <f>SUM(R483:U483)</f>
        <v>788.9</v>
      </c>
      <c r="W483" s="23">
        <f>SUM(V483,Q483)</f>
        <v>114785.09999999999</v>
      </c>
      <c r="X483" s="23">
        <f>Q483/W483*100</f>
        <v>99.31271567476963</v>
      </c>
      <c r="Y483" s="23">
        <f>V483/W483*100</f>
        <v>0.6872843252303653</v>
      </c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1"/>
      <c r="J484" s="52" t="s">
        <v>52</v>
      </c>
      <c r="K484" s="53"/>
      <c r="L484" s="70">
        <f t="shared" si="110"/>
        <v>0</v>
      </c>
      <c r="M484" s="23">
        <f t="shared" si="110"/>
        <v>0</v>
      </c>
      <c r="N484" s="70">
        <f t="shared" si="110"/>
        <v>0</v>
      </c>
      <c r="O484" s="70">
        <f t="shared" si="110"/>
        <v>113996.2</v>
      </c>
      <c r="P484" s="23">
        <f t="shared" si="110"/>
        <v>0</v>
      </c>
      <c r="Q484" s="23">
        <f>SUM(L484:P484)</f>
        <v>113996.2</v>
      </c>
      <c r="R484" s="23">
        <f t="shared" si="111"/>
        <v>788.9</v>
      </c>
      <c r="S484" s="70">
        <f t="shared" si="111"/>
        <v>0</v>
      </c>
      <c r="T484" s="70">
        <f t="shared" si="111"/>
        <v>0</v>
      </c>
      <c r="U484" s="70">
        <f t="shared" si="111"/>
        <v>0</v>
      </c>
      <c r="V484" s="23">
        <f>SUM(R484:U484)</f>
        <v>788.9</v>
      </c>
      <c r="W484" s="23">
        <f>SUM(V484,Q484)</f>
        <v>114785.09999999999</v>
      </c>
      <c r="X484" s="23">
        <f>Q484/W484*100</f>
        <v>99.31271567476963</v>
      </c>
      <c r="Y484" s="23">
        <f>V484/W484*100</f>
        <v>0.6872843252303653</v>
      </c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1"/>
      <c r="J485" s="52" t="s">
        <v>53</v>
      </c>
      <c r="K485" s="53"/>
      <c r="L485" s="70"/>
      <c r="M485" s="23"/>
      <c r="N485" s="70"/>
      <c r="O485" s="70">
        <f>O484/O482*100</f>
        <v>106.25538867932265</v>
      </c>
      <c r="P485" s="23"/>
      <c r="Q485" s="23">
        <f>Q484/Q482*100</f>
        <v>106.25538867932265</v>
      </c>
      <c r="R485" s="23">
        <f>R484/R482*100</f>
        <v>39.44499999999999</v>
      </c>
      <c r="S485" s="70"/>
      <c r="T485" s="70"/>
      <c r="U485" s="70"/>
      <c r="V485" s="23">
        <f>V484/V482*100</f>
        <v>39.44499999999999</v>
      </c>
      <c r="W485" s="23">
        <f>W484/W482*100</f>
        <v>105.03270802698627</v>
      </c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 t="s">
        <v>54</v>
      </c>
      <c r="K486" s="53"/>
      <c r="L486" s="70"/>
      <c r="M486" s="23"/>
      <c r="N486" s="70"/>
      <c r="O486" s="70">
        <f aca="true" t="shared" si="112" ref="O486:W486">O484/O483*100</f>
        <v>100</v>
      </c>
      <c r="P486" s="23"/>
      <c r="Q486" s="23">
        <f t="shared" si="112"/>
        <v>100</v>
      </c>
      <c r="R486" s="23">
        <f t="shared" si="112"/>
        <v>100</v>
      </c>
      <c r="S486" s="70"/>
      <c r="T486" s="70"/>
      <c r="U486" s="70"/>
      <c r="V486" s="23">
        <f t="shared" si="112"/>
        <v>100</v>
      </c>
      <c r="W486" s="23">
        <f t="shared" si="112"/>
        <v>100</v>
      </c>
      <c r="X486" s="23"/>
      <c r="Y486" s="23"/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56"/>
      <c r="I487" s="61"/>
      <c r="J487" s="52"/>
      <c r="K487" s="53"/>
      <c r="L487" s="70"/>
      <c r="M487" s="23"/>
      <c r="N487" s="70"/>
      <c r="O487" s="70"/>
      <c r="P487" s="23"/>
      <c r="Q487" s="23"/>
      <c r="R487" s="23"/>
      <c r="S487" s="70"/>
      <c r="T487" s="70"/>
      <c r="U487" s="70"/>
      <c r="V487" s="23"/>
      <c r="W487" s="23"/>
      <c r="X487" s="23"/>
      <c r="Y487" s="23"/>
      <c r="Z487" s="4"/>
    </row>
    <row r="488" spans="1:26" ht="23.25">
      <c r="A488" s="4"/>
      <c r="B488" s="56"/>
      <c r="C488" s="57"/>
      <c r="D488" s="57"/>
      <c r="E488" s="57"/>
      <c r="F488" s="57"/>
      <c r="G488" s="57" t="s">
        <v>64</v>
      </c>
      <c r="H488" s="57"/>
      <c r="I488" s="52"/>
      <c r="J488" s="52" t="s">
        <v>65</v>
      </c>
      <c r="K488" s="53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 t="s">
        <v>50</v>
      </c>
      <c r="K489" s="53"/>
      <c r="L489" s="70">
        <f aca="true" t="shared" si="113" ref="L489:P491">SUM(L505)</f>
        <v>0</v>
      </c>
      <c r="M489" s="23">
        <f t="shared" si="113"/>
        <v>0</v>
      </c>
      <c r="N489" s="70">
        <f t="shared" si="113"/>
        <v>0</v>
      </c>
      <c r="O489" s="70">
        <f t="shared" si="113"/>
        <v>107285.1</v>
      </c>
      <c r="P489" s="23">
        <f t="shared" si="113"/>
        <v>0</v>
      </c>
      <c r="Q489" s="23">
        <f>SUM(L489:P489)</f>
        <v>107285.1</v>
      </c>
      <c r="R489" s="23">
        <f aca="true" t="shared" si="114" ref="R489:U491">SUM(R505)</f>
        <v>2000</v>
      </c>
      <c r="S489" s="70">
        <f t="shared" si="114"/>
        <v>0</v>
      </c>
      <c r="T489" s="70">
        <f t="shared" si="114"/>
        <v>0</v>
      </c>
      <c r="U489" s="70">
        <f t="shared" si="114"/>
        <v>0</v>
      </c>
      <c r="V489" s="23">
        <f>SUM(R489:U489)</f>
        <v>2000</v>
      </c>
      <c r="W489" s="23">
        <f>SUM(V489,Q489)</f>
        <v>109285.1</v>
      </c>
      <c r="X489" s="23">
        <f>Q489/W489*100</f>
        <v>98.16992435382316</v>
      </c>
      <c r="Y489" s="23">
        <f>V489/W489*100</f>
        <v>1.8300756461768346</v>
      </c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/>
      <c r="I490" s="61"/>
      <c r="J490" s="52" t="s">
        <v>51</v>
      </c>
      <c r="K490" s="53"/>
      <c r="L490" s="70">
        <f t="shared" si="113"/>
        <v>0</v>
      </c>
      <c r="M490" s="23">
        <f t="shared" si="113"/>
        <v>0</v>
      </c>
      <c r="N490" s="70">
        <f t="shared" si="113"/>
        <v>0</v>
      </c>
      <c r="O490" s="70">
        <f t="shared" si="113"/>
        <v>113996.2</v>
      </c>
      <c r="P490" s="23">
        <f t="shared" si="113"/>
        <v>0</v>
      </c>
      <c r="Q490" s="23">
        <f>SUM(L490:P490)</f>
        <v>113996.2</v>
      </c>
      <c r="R490" s="23">
        <f t="shared" si="114"/>
        <v>788.9</v>
      </c>
      <c r="S490" s="70">
        <f t="shared" si="114"/>
        <v>0</v>
      </c>
      <c r="T490" s="70">
        <f t="shared" si="114"/>
        <v>0</v>
      </c>
      <c r="U490" s="70">
        <f t="shared" si="114"/>
        <v>0</v>
      </c>
      <c r="V490" s="23">
        <f>SUM(R490:U490)</f>
        <v>788.9</v>
      </c>
      <c r="W490" s="23">
        <f>SUM(V490,Q490)</f>
        <v>114785.09999999999</v>
      </c>
      <c r="X490" s="23">
        <f>Q490/W490*100</f>
        <v>99.31271567476963</v>
      </c>
      <c r="Y490" s="23">
        <f>V490/W490*100</f>
        <v>0.6872843252303653</v>
      </c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2" t="s">
        <v>52</v>
      </c>
      <c r="K491" s="53"/>
      <c r="L491" s="70">
        <f t="shared" si="113"/>
        <v>0</v>
      </c>
      <c r="M491" s="23">
        <f t="shared" si="113"/>
        <v>0</v>
      </c>
      <c r="N491" s="70">
        <f t="shared" si="113"/>
        <v>0</v>
      </c>
      <c r="O491" s="70">
        <f t="shared" si="113"/>
        <v>113996.2</v>
      </c>
      <c r="P491" s="23">
        <f t="shared" si="113"/>
        <v>0</v>
      </c>
      <c r="Q491" s="23">
        <f>SUM(L491:P491)</f>
        <v>113996.2</v>
      </c>
      <c r="R491" s="23">
        <f t="shared" si="114"/>
        <v>788.9</v>
      </c>
      <c r="S491" s="70">
        <f t="shared" si="114"/>
        <v>0</v>
      </c>
      <c r="T491" s="70">
        <f t="shared" si="114"/>
        <v>0</v>
      </c>
      <c r="U491" s="70">
        <f t="shared" si="114"/>
        <v>0</v>
      </c>
      <c r="V491" s="23">
        <f>SUM(R491:U491)</f>
        <v>788.9</v>
      </c>
      <c r="W491" s="23">
        <f>SUM(V491,Q491)</f>
        <v>114785.09999999999</v>
      </c>
      <c r="X491" s="23">
        <f>Q491/W491*100</f>
        <v>99.31271567476963</v>
      </c>
      <c r="Y491" s="23">
        <f>V491/W491*100</f>
        <v>0.6872843252303653</v>
      </c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 t="s">
        <v>53</v>
      </c>
      <c r="K492" s="53"/>
      <c r="L492" s="70"/>
      <c r="M492" s="23"/>
      <c r="N492" s="70"/>
      <c r="O492" s="70">
        <f>O491/O489*100</f>
        <v>106.25538867932265</v>
      </c>
      <c r="P492" s="23"/>
      <c r="Q492" s="23">
        <f>Q491/Q489*100</f>
        <v>106.25538867932265</v>
      </c>
      <c r="R492" s="23">
        <f>R491/R489*100</f>
        <v>39.44499999999999</v>
      </c>
      <c r="S492" s="70"/>
      <c r="T492" s="70"/>
      <c r="U492" s="70"/>
      <c r="V492" s="23">
        <f>V491/V489*100</f>
        <v>39.44499999999999</v>
      </c>
      <c r="W492" s="23">
        <f>W491/W489*100</f>
        <v>105.03270802698627</v>
      </c>
      <c r="X492" s="23"/>
      <c r="Y492" s="23"/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 t="s">
        <v>54</v>
      </c>
      <c r="K493" s="53"/>
      <c r="L493" s="70"/>
      <c r="M493" s="23"/>
      <c r="N493" s="70"/>
      <c r="O493" s="70">
        <f aca="true" t="shared" si="115" ref="O493:W493">O491/O490*100</f>
        <v>100</v>
      </c>
      <c r="P493" s="23"/>
      <c r="Q493" s="23">
        <f t="shared" si="115"/>
        <v>100</v>
      </c>
      <c r="R493" s="23">
        <f t="shared" si="115"/>
        <v>100</v>
      </c>
      <c r="S493" s="70"/>
      <c r="T493" s="70"/>
      <c r="U493" s="70"/>
      <c r="V493" s="23">
        <f t="shared" si="115"/>
        <v>100</v>
      </c>
      <c r="W493" s="23">
        <f t="shared" si="115"/>
        <v>100</v>
      </c>
      <c r="X493" s="23"/>
      <c r="Y493" s="23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/>
      <c r="K494" s="53"/>
      <c r="L494" s="70"/>
      <c r="M494" s="23"/>
      <c r="N494" s="70"/>
      <c r="O494" s="70"/>
      <c r="P494" s="23"/>
      <c r="Q494" s="23"/>
      <c r="R494" s="23"/>
      <c r="S494" s="70"/>
      <c r="T494" s="70"/>
      <c r="U494" s="70"/>
      <c r="V494" s="23"/>
      <c r="W494" s="23"/>
      <c r="X494" s="23"/>
      <c r="Y494" s="23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319</v>
      </c>
      <c r="Z497" s="4"/>
    </row>
    <row r="498" spans="1:26" ht="23.25">
      <c r="A498" s="4"/>
      <c r="B498" s="64" t="s">
        <v>39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2</v>
      </c>
      <c r="M498" s="13"/>
      <c r="N498" s="13"/>
      <c r="O498" s="13"/>
      <c r="P498" s="13"/>
      <c r="Q498" s="13"/>
      <c r="R498" s="14" t="s">
        <v>3</v>
      </c>
      <c r="S498" s="13"/>
      <c r="T498" s="13"/>
      <c r="U498" s="13"/>
      <c r="V498" s="15"/>
      <c r="W498" s="13" t="s">
        <v>42</v>
      </c>
      <c r="X498" s="13"/>
      <c r="Y498" s="16"/>
      <c r="Z498" s="4"/>
    </row>
    <row r="499" spans="1:26" ht="23.25">
      <c r="A499" s="4"/>
      <c r="B499" s="17" t="s">
        <v>40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4</v>
      </c>
      <c r="P499" s="26"/>
      <c r="Q499" s="27"/>
      <c r="R499" s="28" t="s">
        <v>4</v>
      </c>
      <c r="S499" s="24"/>
      <c r="T499" s="22"/>
      <c r="U499" s="29"/>
      <c r="V499" s="27"/>
      <c r="W499" s="27"/>
      <c r="X499" s="30" t="s">
        <v>5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6</v>
      </c>
      <c r="K500" s="21"/>
      <c r="L500" s="34" t="s">
        <v>7</v>
      </c>
      <c r="M500" s="35" t="s">
        <v>8</v>
      </c>
      <c r="N500" s="36" t="s">
        <v>7</v>
      </c>
      <c r="O500" s="34" t="s">
        <v>9</v>
      </c>
      <c r="P500" s="26" t="s">
        <v>10</v>
      </c>
      <c r="Q500" s="23"/>
      <c r="R500" s="37" t="s">
        <v>9</v>
      </c>
      <c r="S500" s="35" t="s">
        <v>11</v>
      </c>
      <c r="T500" s="34" t="s">
        <v>12</v>
      </c>
      <c r="U500" s="29" t="s">
        <v>13</v>
      </c>
      <c r="V500" s="27"/>
      <c r="W500" s="27"/>
      <c r="X500" s="27"/>
      <c r="Y500" s="35"/>
      <c r="Z500" s="4"/>
    </row>
    <row r="501" spans="1:26" ht="23.25">
      <c r="A501" s="4"/>
      <c r="B501" s="38" t="s">
        <v>32</v>
      </c>
      <c r="C501" s="38" t="s">
        <v>33</v>
      </c>
      <c r="D501" s="38" t="s">
        <v>34</v>
      </c>
      <c r="E501" s="38" t="s">
        <v>35</v>
      </c>
      <c r="F501" s="38" t="s">
        <v>36</v>
      </c>
      <c r="G501" s="38" t="s">
        <v>37</v>
      </c>
      <c r="H501" s="38" t="s">
        <v>38</v>
      </c>
      <c r="I501" s="19"/>
      <c r="J501" s="39"/>
      <c r="K501" s="21"/>
      <c r="L501" s="34" t="s">
        <v>14</v>
      </c>
      <c r="M501" s="35" t="s">
        <v>15</v>
      </c>
      <c r="N501" s="36" t="s">
        <v>16</v>
      </c>
      <c r="O501" s="34" t="s">
        <v>17</v>
      </c>
      <c r="P501" s="26" t="s">
        <v>18</v>
      </c>
      <c r="Q501" s="35" t="s">
        <v>19</v>
      </c>
      <c r="R501" s="37" t="s">
        <v>17</v>
      </c>
      <c r="S501" s="35" t="s">
        <v>20</v>
      </c>
      <c r="T501" s="34" t="s">
        <v>21</v>
      </c>
      <c r="U501" s="29" t="s">
        <v>22</v>
      </c>
      <c r="V501" s="26" t="s">
        <v>19</v>
      </c>
      <c r="W501" s="26" t="s">
        <v>23</v>
      </c>
      <c r="X501" s="26" t="s">
        <v>24</v>
      </c>
      <c r="Y501" s="35" t="s">
        <v>25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26</v>
      </c>
      <c r="P502" s="47"/>
      <c r="Q502" s="48"/>
      <c r="R502" s="49" t="s">
        <v>26</v>
      </c>
      <c r="S502" s="44" t="s">
        <v>27</v>
      </c>
      <c r="T502" s="43"/>
      <c r="U502" s="50" t="s">
        <v>28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51" t="s">
        <v>72</v>
      </c>
      <c r="C504" s="51" t="s">
        <v>76</v>
      </c>
      <c r="D504" s="51" t="s">
        <v>76</v>
      </c>
      <c r="E504" s="51" t="s">
        <v>58</v>
      </c>
      <c r="F504" s="51" t="s">
        <v>145</v>
      </c>
      <c r="G504" s="51" t="s">
        <v>64</v>
      </c>
      <c r="H504" s="51" t="s">
        <v>147</v>
      </c>
      <c r="I504" s="61"/>
      <c r="J504" s="54" t="s">
        <v>148</v>
      </c>
      <c r="K504" s="55"/>
      <c r="L504" s="70"/>
      <c r="M504" s="70"/>
      <c r="N504" s="70"/>
      <c r="O504" s="70"/>
      <c r="P504" s="70"/>
      <c r="Q504" s="70"/>
      <c r="R504" s="70"/>
      <c r="S504" s="70"/>
      <c r="T504" s="70"/>
      <c r="U504" s="74"/>
      <c r="V504" s="23"/>
      <c r="W504" s="23"/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 t="s">
        <v>50</v>
      </c>
      <c r="K505" s="55"/>
      <c r="L505" s="70"/>
      <c r="M505" s="70"/>
      <c r="N505" s="70"/>
      <c r="O505" s="70">
        <v>107285.1</v>
      </c>
      <c r="P505" s="70"/>
      <c r="Q505" s="70">
        <f>SUM(L505:P505)</f>
        <v>107285.1</v>
      </c>
      <c r="R505" s="70">
        <v>2000</v>
      </c>
      <c r="S505" s="70"/>
      <c r="T505" s="70"/>
      <c r="U505" s="70"/>
      <c r="V505" s="23">
        <f>SUM(R505:U505)</f>
        <v>2000</v>
      </c>
      <c r="W505" s="23">
        <f>SUM(V505,Q505)</f>
        <v>109285.1</v>
      </c>
      <c r="X505" s="23">
        <f>Q505/W505*100</f>
        <v>98.16992435382316</v>
      </c>
      <c r="Y505" s="23">
        <f>V505/W505*100</f>
        <v>1.8300756461768346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1"/>
      <c r="J506" s="52" t="s">
        <v>51</v>
      </c>
      <c r="K506" s="53"/>
      <c r="L506" s="70"/>
      <c r="M506" s="70"/>
      <c r="N506" s="70"/>
      <c r="O506" s="70">
        <v>113996.2</v>
      </c>
      <c r="P506" s="70"/>
      <c r="Q506" s="23">
        <f>SUM(L506:P506)</f>
        <v>113996.2</v>
      </c>
      <c r="R506" s="70">
        <v>788.9</v>
      </c>
      <c r="S506" s="70"/>
      <c r="T506" s="70"/>
      <c r="U506" s="70"/>
      <c r="V506" s="23">
        <f>SUM(R506:U506)</f>
        <v>788.9</v>
      </c>
      <c r="W506" s="23">
        <f>SUM(V506,Q506)</f>
        <v>114785.09999999999</v>
      </c>
      <c r="X506" s="23">
        <f>Q506/W506*100</f>
        <v>99.31271567476963</v>
      </c>
      <c r="Y506" s="23">
        <f>V506/W506*100</f>
        <v>0.6872843252303653</v>
      </c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1"/>
      <c r="J507" s="52" t="s">
        <v>52</v>
      </c>
      <c r="K507" s="53"/>
      <c r="L507" s="70"/>
      <c r="M507" s="23"/>
      <c r="N507" s="70"/>
      <c r="O507" s="70">
        <v>113996.2</v>
      </c>
      <c r="P507" s="23"/>
      <c r="Q507" s="23">
        <f>SUM(L507:P507)</f>
        <v>113996.2</v>
      </c>
      <c r="R507" s="23">
        <v>788.9</v>
      </c>
      <c r="S507" s="70"/>
      <c r="T507" s="70"/>
      <c r="U507" s="70"/>
      <c r="V507" s="23">
        <f>SUM(R507:U507)</f>
        <v>788.9</v>
      </c>
      <c r="W507" s="23">
        <f>SUM(V507,Q507)</f>
        <v>114785.09999999999</v>
      </c>
      <c r="X507" s="23">
        <f>Q507/W507*100</f>
        <v>99.31271567476963</v>
      </c>
      <c r="Y507" s="23">
        <f>V507/W507*100</f>
        <v>0.6872843252303653</v>
      </c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1"/>
      <c r="J508" s="52" t="s">
        <v>53</v>
      </c>
      <c r="K508" s="53"/>
      <c r="L508" s="70"/>
      <c r="M508" s="23"/>
      <c r="N508" s="70"/>
      <c r="O508" s="70">
        <f>O507/O505*100</f>
        <v>106.25538867932265</v>
      </c>
      <c r="P508" s="23"/>
      <c r="Q508" s="23">
        <f>Q507/Q505*100</f>
        <v>106.25538867932265</v>
      </c>
      <c r="R508" s="23">
        <f>R507/R505*100</f>
        <v>39.44499999999999</v>
      </c>
      <c r="S508" s="70"/>
      <c r="T508" s="70"/>
      <c r="U508" s="70"/>
      <c r="V508" s="23">
        <f>V507/V505*100</f>
        <v>39.44499999999999</v>
      </c>
      <c r="W508" s="23">
        <f>W507/W505*100</f>
        <v>105.03270802698627</v>
      </c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1"/>
      <c r="J509" s="52" t="s">
        <v>54</v>
      </c>
      <c r="K509" s="53"/>
      <c r="L509" s="70"/>
      <c r="M509" s="23"/>
      <c r="N509" s="70"/>
      <c r="O509" s="70">
        <f aca="true" t="shared" si="116" ref="O509:W509">O507/O506*100</f>
        <v>100</v>
      </c>
      <c r="P509" s="23"/>
      <c r="Q509" s="23">
        <f t="shared" si="116"/>
        <v>100</v>
      </c>
      <c r="R509" s="23">
        <f t="shared" si="116"/>
        <v>100</v>
      </c>
      <c r="S509" s="70"/>
      <c r="T509" s="70"/>
      <c r="U509" s="70"/>
      <c r="V509" s="23">
        <f t="shared" si="116"/>
        <v>100</v>
      </c>
      <c r="W509" s="23">
        <f t="shared" si="116"/>
        <v>100</v>
      </c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1"/>
      <c r="J510" s="52"/>
      <c r="K510" s="53"/>
      <c r="L510" s="70"/>
      <c r="M510" s="23"/>
      <c r="N510" s="70"/>
      <c r="O510" s="70"/>
      <c r="P510" s="23"/>
      <c r="Q510" s="23"/>
      <c r="R510" s="23"/>
      <c r="S510" s="70"/>
      <c r="T510" s="70"/>
      <c r="U510" s="70"/>
      <c r="V510" s="23"/>
      <c r="W510" s="23"/>
      <c r="X510" s="23"/>
      <c r="Y510" s="23"/>
      <c r="Z510" s="4"/>
    </row>
    <row r="511" spans="1:26" ht="23.25">
      <c r="A511" s="4"/>
      <c r="B511" s="51"/>
      <c r="C511" s="51"/>
      <c r="D511" s="51"/>
      <c r="E511" s="51"/>
      <c r="F511" s="51" t="s">
        <v>149</v>
      </c>
      <c r="G511" s="51"/>
      <c r="H511" s="51"/>
      <c r="I511" s="61"/>
      <c r="J511" s="52" t="s">
        <v>150</v>
      </c>
      <c r="K511" s="53"/>
      <c r="L511" s="70"/>
      <c r="M511" s="23"/>
      <c r="N511" s="70"/>
      <c r="O511" s="70"/>
      <c r="P511" s="23"/>
      <c r="Q511" s="23"/>
      <c r="R511" s="23"/>
      <c r="S511" s="70"/>
      <c r="T511" s="70"/>
      <c r="U511" s="70"/>
      <c r="V511" s="23"/>
      <c r="W511" s="23"/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 t="s">
        <v>151</v>
      </c>
      <c r="K512" s="53"/>
      <c r="L512" s="70"/>
      <c r="M512" s="23"/>
      <c r="N512" s="70"/>
      <c r="O512" s="70"/>
      <c r="P512" s="23"/>
      <c r="Q512" s="23"/>
      <c r="R512" s="23"/>
      <c r="S512" s="70"/>
      <c r="T512" s="70"/>
      <c r="U512" s="70"/>
      <c r="V512" s="23"/>
      <c r="W512" s="23"/>
      <c r="X512" s="23"/>
      <c r="Y512" s="23"/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1"/>
      <c r="J513" s="52" t="s">
        <v>50</v>
      </c>
      <c r="K513" s="53"/>
      <c r="L513" s="70">
        <f aca="true" t="shared" si="117" ref="L513:P515">SUM(L520)</f>
        <v>0</v>
      </c>
      <c r="M513" s="23">
        <f t="shared" si="117"/>
        <v>0</v>
      </c>
      <c r="N513" s="70">
        <f t="shared" si="117"/>
        <v>0</v>
      </c>
      <c r="O513" s="70">
        <f t="shared" si="117"/>
        <v>54163.5</v>
      </c>
      <c r="P513" s="23">
        <f t="shared" si="117"/>
        <v>0</v>
      </c>
      <c r="Q513" s="23">
        <f>SUM(L513:P513)</f>
        <v>54163.5</v>
      </c>
      <c r="R513" s="23">
        <f aca="true" t="shared" si="118" ref="R513:U515">SUM(R520)</f>
        <v>6000</v>
      </c>
      <c r="S513" s="70">
        <f t="shared" si="118"/>
        <v>0</v>
      </c>
      <c r="T513" s="70">
        <f t="shared" si="118"/>
        <v>0</v>
      </c>
      <c r="U513" s="70">
        <f t="shared" si="118"/>
        <v>0</v>
      </c>
      <c r="V513" s="23">
        <f>SUM(R513:U513)</f>
        <v>6000</v>
      </c>
      <c r="W513" s="23">
        <f>SUM(V513,Q513)</f>
        <v>60163.5</v>
      </c>
      <c r="X513" s="23">
        <f>Q513/W513*100</f>
        <v>90.02717594554838</v>
      </c>
      <c r="Y513" s="23">
        <f>V513/W513*100</f>
        <v>9.97282405445162</v>
      </c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1"/>
      <c r="J514" s="52" t="s">
        <v>51</v>
      </c>
      <c r="K514" s="53"/>
      <c r="L514" s="70">
        <f t="shared" si="117"/>
        <v>0</v>
      </c>
      <c r="M514" s="23">
        <f t="shared" si="117"/>
        <v>0</v>
      </c>
      <c r="N514" s="70">
        <f t="shared" si="117"/>
        <v>0</v>
      </c>
      <c r="O514" s="70">
        <f t="shared" si="117"/>
        <v>58019.1</v>
      </c>
      <c r="P514" s="23">
        <f t="shared" si="117"/>
        <v>0</v>
      </c>
      <c r="Q514" s="23">
        <f>SUM(L514:P514)</f>
        <v>58019.1</v>
      </c>
      <c r="R514" s="23">
        <f t="shared" si="118"/>
        <v>4961.949</v>
      </c>
      <c r="S514" s="70">
        <f t="shared" si="118"/>
        <v>0</v>
      </c>
      <c r="T514" s="70">
        <f t="shared" si="118"/>
        <v>0</v>
      </c>
      <c r="U514" s="70">
        <f t="shared" si="118"/>
        <v>0</v>
      </c>
      <c r="V514" s="23">
        <f>SUM(R514:U514)</f>
        <v>4961.949</v>
      </c>
      <c r="W514" s="23">
        <f>SUM(V514,Q514)</f>
        <v>62981.049</v>
      </c>
      <c r="X514" s="23">
        <f>Q514/W514*100</f>
        <v>92.12152055454015</v>
      </c>
      <c r="Y514" s="23">
        <f>V514/W514*100</f>
        <v>7.878479445459856</v>
      </c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2" t="s">
        <v>52</v>
      </c>
      <c r="K515" s="53"/>
      <c r="L515" s="70">
        <f t="shared" si="117"/>
        <v>0</v>
      </c>
      <c r="M515" s="23">
        <f t="shared" si="117"/>
        <v>0</v>
      </c>
      <c r="N515" s="70">
        <f t="shared" si="117"/>
        <v>0</v>
      </c>
      <c r="O515" s="70">
        <f t="shared" si="117"/>
        <v>57842.359</v>
      </c>
      <c r="P515" s="23">
        <f t="shared" si="117"/>
        <v>0</v>
      </c>
      <c r="Q515" s="23">
        <f>SUM(L515:P515)</f>
        <v>57842.359</v>
      </c>
      <c r="R515" s="23">
        <f t="shared" si="118"/>
        <v>4961.9</v>
      </c>
      <c r="S515" s="70">
        <f t="shared" si="118"/>
        <v>0</v>
      </c>
      <c r="T515" s="70">
        <f t="shared" si="118"/>
        <v>0</v>
      </c>
      <c r="U515" s="70">
        <f t="shared" si="118"/>
        <v>0</v>
      </c>
      <c r="V515" s="23">
        <f>SUM(R515:U515)</f>
        <v>4961.9</v>
      </c>
      <c r="W515" s="23">
        <f>SUM(V515,Q515)</f>
        <v>62804.259</v>
      </c>
      <c r="X515" s="23">
        <f>Q515/W515*100</f>
        <v>92.09942115549839</v>
      </c>
      <c r="Y515" s="23">
        <f>V515/W515*100</f>
        <v>7.900578844501613</v>
      </c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1"/>
      <c r="J516" s="52" t="s">
        <v>53</v>
      </c>
      <c r="K516" s="53"/>
      <c r="L516" s="70"/>
      <c r="M516" s="23"/>
      <c r="N516" s="70"/>
      <c r="O516" s="70">
        <f>O515/O513*100</f>
        <v>106.79213677107275</v>
      </c>
      <c r="P516" s="23"/>
      <c r="Q516" s="23">
        <f>Q515/Q513*100</f>
        <v>106.79213677107275</v>
      </c>
      <c r="R516" s="23">
        <f>R515/R513*100</f>
        <v>82.69833333333332</v>
      </c>
      <c r="S516" s="70"/>
      <c r="T516" s="70"/>
      <c r="U516" s="70"/>
      <c r="V516" s="23">
        <f>V515/V513*100</f>
        <v>82.69833333333332</v>
      </c>
      <c r="W516" s="23">
        <f>W515/W513*100</f>
        <v>104.3893041462016</v>
      </c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 t="s">
        <v>54</v>
      </c>
      <c r="K517" s="53"/>
      <c r="L517" s="70"/>
      <c r="M517" s="23"/>
      <c r="N517" s="70"/>
      <c r="O517" s="70">
        <f aca="true" t="shared" si="119" ref="O517:W517">O515/O514*100</f>
        <v>99.69537445427453</v>
      </c>
      <c r="P517" s="23"/>
      <c r="Q517" s="23">
        <f t="shared" si="119"/>
        <v>99.69537445427453</v>
      </c>
      <c r="R517" s="23">
        <f t="shared" si="119"/>
        <v>99.99901248481191</v>
      </c>
      <c r="S517" s="70"/>
      <c r="T517" s="70"/>
      <c r="U517" s="70"/>
      <c r="V517" s="23">
        <f t="shared" si="119"/>
        <v>99.99901248481191</v>
      </c>
      <c r="W517" s="23">
        <f t="shared" si="119"/>
        <v>99.71929651409901</v>
      </c>
      <c r="X517" s="23"/>
      <c r="Y517" s="23"/>
      <c r="Z517" s="4"/>
    </row>
    <row r="518" spans="1:26" ht="23.25">
      <c r="A518" s="4"/>
      <c r="B518" s="56"/>
      <c r="C518" s="57"/>
      <c r="D518" s="57"/>
      <c r="E518" s="57"/>
      <c r="F518" s="57"/>
      <c r="G518" s="57"/>
      <c r="H518" s="57"/>
      <c r="I518" s="52"/>
      <c r="J518" s="52"/>
      <c r="K518" s="53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/>
      <c r="G519" s="51" t="s">
        <v>64</v>
      </c>
      <c r="H519" s="51"/>
      <c r="I519" s="61"/>
      <c r="J519" s="52" t="s">
        <v>65</v>
      </c>
      <c r="K519" s="53"/>
      <c r="L519" s="70"/>
      <c r="M519" s="23"/>
      <c r="N519" s="70"/>
      <c r="O519" s="70"/>
      <c r="P519" s="23"/>
      <c r="Q519" s="23"/>
      <c r="R519" s="23"/>
      <c r="S519" s="70"/>
      <c r="T519" s="70"/>
      <c r="U519" s="70"/>
      <c r="V519" s="23"/>
      <c r="W519" s="23"/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50</v>
      </c>
      <c r="K520" s="53"/>
      <c r="L520" s="70">
        <f aca="true" t="shared" si="120" ref="L520:O522">SUM(L527)</f>
        <v>0</v>
      </c>
      <c r="M520" s="23">
        <f t="shared" si="120"/>
        <v>0</v>
      </c>
      <c r="N520" s="70">
        <f t="shared" si="120"/>
        <v>0</v>
      </c>
      <c r="O520" s="70">
        <f t="shared" si="120"/>
        <v>54163.5</v>
      </c>
      <c r="P520" s="23"/>
      <c r="Q520" s="23">
        <f>SUM(L520:P520)</f>
        <v>54163.5</v>
      </c>
      <c r="R520" s="23">
        <f aca="true" t="shared" si="121" ref="R520:U522">SUM(R527)</f>
        <v>6000</v>
      </c>
      <c r="S520" s="70">
        <f t="shared" si="121"/>
        <v>0</v>
      </c>
      <c r="T520" s="70">
        <f t="shared" si="121"/>
        <v>0</v>
      </c>
      <c r="U520" s="70">
        <f t="shared" si="121"/>
        <v>0</v>
      </c>
      <c r="V520" s="23">
        <f>SUM(R520:U520)</f>
        <v>6000</v>
      </c>
      <c r="W520" s="23">
        <f>SUM(V520,Q520)</f>
        <v>60163.5</v>
      </c>
      <c r="X520" s="23">
        <f>Q520/W520*100</f>
        <v>90.02717594554838</v>
      </c>
      <c r="Y520" s="23">
        <f>V520/W520*100</f>
        <v>9.97282405445162</v>
      </c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 t="s">
        <v>51</v>
      </c>
      <c r="K521" s="53"/>
      <c r="L521" s="70">
        <f t="shared" si="120"/>
        <v>0</v>
      </c>
      <c r="M521" s="23">
        <f t="shared" si="120"/>
        <v>0</v>
      </c>
      <c r="N521" s="70">
        <f t="shared" si="120"/>
        <v>0</v>
      </c>
      <c r="O521" s="70">
        <f t="shared" si="120"/>
        <v>58019.1</v>
      </c>
      <c r="P521" s="23"/>
      <c r="Q521" s="23">
        <f>SUM(L521:P521)</f>
        <v>58019.1</v>
      </c>
      <c r="R521" s="23">
        <f t="shared" si="121"/>
        <v>4961.949</v>
      </c>
      <c r="S521" s="70">
        <f t="shared" si="121"/>
        <v>0</v>
      </c>
      <c r="T521" s="70">
        <f t="shared" si="121"/>
        <v>0</v>
      </c>
      <c r="U521" s="70">
        <f t="shared" si="121"/>
        <v>0</v>
      </c>
      <c r="V521" s="23">
        <f>SUM(R521:U521)</f>
        <v>4961.949</v>
      </c>
      <c r="W521" s="23">
        <f>SUM(V521,Q521)</f>
        <v>62981.049</v>
      </c>
      <c r="X521" s="23">
        <f>Q521/W521*100</f>
        <v>92.12152055454015</v>
      </c>
      <c r="Y521" s="23">
        <f>V521/W521*100</f>
        <v>7.878479445459856</v>
      </c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1"/>
      <c r="J522" s="52" t="s">
        <v>52</v>
      </c>
      <c r="K522" s="53"/>
      <c r="L522" s="70">
        <f t="shared" si="120"/>
        <v>0</v>
      </c>
      <c r="M522" s="23">
        <f t="shared" si="120"/>
        <v>0</v>
      </c>
      <c r="N522" s="70">
        <f t="shared" si="120"/>
        <v>0</v>
      </c>
      <c r="O522" s="70">
        <f t="shared" si="120"/>
        <v>57842.359</v>
      </c>
      <c r="P522" s="23"/>
      <c r="Q522" s="23">
        <f>SUM(L522:P522)</f>
        <v>57842.359</v>
      </c>
      <c r="R522" s="23">
        <f t="shared" si="121"/>
        <v>4961.9</v>
      </c>
      <c r="S522" s="70">
        <f t="shared" si="121"/>
        <v>0</v>
      </c>
      <c r="T522" s="70">
        <f t="shared" si="121"/>
        <v>0</v>
      </c>
      <c r="U522" s="70">
        <f t="shared" si="121"/>
        <v>0</v>
      </c>
      <c r="V522" s="23">
        <f>SUM(R522:U522)</f>
        <v>4961.9</v>
      </c>
      <c r="W522" s="23">
        <f>SUM(V522,Q522)</f>
        <v>62804.259</v>
      </c>
      <c r="X522" s="23">
        <f>Q522/W522*100</f>
        <v>92.09942115549839</v>
      </c>
      <c r="Y522" s="23">
        <f>V522/W522*100</f>
        <v>7.900578844501613</v>
      </c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1"/>
      <c r="J523" s="52" t="s">
        <v>53</v>
      </c>
      <c r="K523" s="53"/>
      <c r="L523" s="70"/>
      <c r="M523" s="23"/>
      <c r="N523" s="70"/>
      <c r="O523" s="70">
        <f>O522/O520*100</f>
        <v>106.79213677107275</v>
      </c>
      <c r="P523" s="23"/>
      <c r="Q523" s="23">
        <f>Q522/Q520*100</f>
        <v>106.79213677107275</v>
      </c>
      <c r="R523" s="23">
        <f>R522/R520*100</f>
        <v>82.69833333333332</v>
      </c>
      <c r="S523" s="70"/>
      <c r="T523" s="70"/>
      <c r="U523" s="70"/>
      <c r="V523" s="23">
        <f>V522/V520*100</f>
        <v>82.69833333333332</v>
      </c>
      <c r="W523" s="23">
        <f>W522/W520*100</f>
        <v>104.3893041462016</v>
      </c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2" t="s">
        <v>54</v>
      </c>
      <c r="K524" s="53"/>
      <c r="L524" s="70"/>
      <c r="M524" s="23"/>
      <c r="N524" s="70"/>
      <c r="O524" s="70">
        <f>O522/O521*100</f>
        <v>99.69537445427453</v>
      </c>
      <c r="P524" s="23"/>
      <c r="Q524" s="23">
        <f>Q522/Q521*100</f>
        <v>99.69537445427453</v>
      </c>
      <c r="R524" s="23">
        <f>R522/R521*100</f>
        <v>99.99901248481191</v>
      </c>
      <c r="S524" s="70"/>
      <c r="T524" s="70"/>
      <c r="U524" s="70"/>
      <c r="V524" s="23">
        <f>V522/V521*100</f>
        <v>99.99901248481191</v>
      </c>
      <c r="W524" s="23">
        <f>W522/W521*100</f>
        <v>99.71929651409901</v>
      </c>
      <c r="X524" s="23"/>
      <c r="Y524" s="23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1"/>
      <c r="J525" s="52"/>
      <c r="K525" s="53"/>
      <c r="L525" s="70"/>
      <c r="M525" s="23"/>
      <c r="N525" s="70"/>
      <c r="O525" s="70"/>
      <c r="P525" s="23"/>
      <c r="Q525" s="23"/>
      <c r="R525" s="23"/>
      <c r="S525" s="70"/>
      <c r="T525" s="70"/>
      <c r="U525" s="70"/>
      <c r="V525" s="23"/>
      <c r="W525" s="23"/>
      <c r="X525" s="23"/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 t="s">
        <v>152</v>
      </c>
      <c r="I526" s="61"/>
      <c r="J526" s="52" t="s">
        <v>153</v>
      </c>
      <c r="K526" s="53"/>
      <c r="L526" s="70"/>
      <c r="M526" s="23"/>
      <c r="N526" s="70"/>
      <c r="O526" s="70"/>
      <c r="P526" s="23"/>
      <c r="Q526" s="23"/>
      <c r="R526" s="23"/>
      <c r="S526" s="70"/>
      <c r="T526" s="70"/>
      <c r="U526" s="70"/>
      <c r="V526" s="23"/>
      <c r="W526" s="23"/>
      <c r="X526" s="23"/>
      <c r="Y526" s="23"/>
      <c r="Z526" s="4"/>
    </row>
    <row r="527" spans="1:26" ht="23.25">
      <c r="A527" s="4"/>
      <c r="B527" s="56"/>
      <c r="C527" s="57"/>
      <c r="D527" s="57"/>
      <c r="E527" s="57"/>
      <c r="F527" s="57"/>
      <c r="G527" s="57"/>
      <c r="H527" s="57"/>
      <c r="I527" s="52"/>
      <c r="J527" s="52" t="s">
        <v>50</v>
      </c>
      <c r="K527" s="53"/>
      <c r="L527" s="21"/>
      <c r="M527" s="21"/>
      <c r="N527" s="21"/>
      <c r="O527" s="21">
        <v>54163.5</v>
      </c>
      <c r="P527" s="21"/>
      <c r="Q527" s="21">
        <f>SUM(L527:P527)</f>
        <v>54163.5</v>
      </c>
      <c r="R527" s="21">
        <v>6000</v>
      </c>
      <c r="S527" s="21"/>
      <c r="T527" s="21"/>
      <c r="U527" s="21"/>
      <c r="V527" s="21">
        <f>SUM(R527:U527)</f>
        <v>6000</v>
      </c>
      <c r="W527" s="21">
        <f>SUM(V527,Q527)</f>
        <v>60163.5</v>
      </c>
      <c r="X527" s="21">
        <f>Q527/W527*100</f>
        <v>90.02717594554838</v>
      </c>
      <c r="Y527" s="21">
        <f>V527/W527*100</f>
        <v>9.97282405445162</v>
      </c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 t="s">
        <v>51</v>
      </c>
      <c r="K528" s="53"/>
      <c r="L528" s="70"/>
      <c r="M528" s="23"/>
      <c r="N528" s="70"/>
      <c r="O528" s="70">
        <v>58019.1</v>
      </c>
      <c r="P528" s="23"/>
      <c r="Q528" s="23">
        <f>SUM(L528:P528)</f>
        <v>58019.1</v>
      </c>
      <c r="R528" s="23">
        <v>4961.949</v>
      </c>
      <c r="S528" s="70"/>
      <c r="T528" s="70"/>
      <c r="U528" s="70"/>
      <c r="V528" s="23">
        <f>SUM(R528:U528)</f>
        <v>4961.949</v>
      </c>
      <c r="W528" s="23">
        <f>SUM(V528,Q528)</f>
        <v>62981.049</v>
      </c>
      <c r="X528" s="23">
        <f>Q528/W528*100</f>
        <v>92.12152055454015</v>
      </c>
      <c r="Y528" s="23">
        <f>V528/W528*100</f>
        <v>7.878479445459856</v>
      </c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1"/>
      <c r="J529" s="52" t="s">
        <v>52</v>
      </c>
      <c r="K529" s="53"/>
      <c r="L529" s="70"/>
      <c r="M529" s="23"/>
      <c r="N529" s="70"/>
      <c r="O529" s="70">
        <v>57842.359</v>
      </c>
      <c r="P529" s="23"/>
      <c r="Q529" s="23">
        <f>SUM(L529:P529)</f>
        <v>57842.359</v>
      </c>
      <c r="R529" s="23">
        <v>4961.9</v>
      </c>
      <c r="S529" s="70"/>
      <c r="T529" s="70"/>
      <c r="U529" s="70"/>
      <c r="V529" s="23">
        <f>SUM(R529:U529)</f>
        <v>4961.9</v>
      </c>
      <c r="W529" s="23">
        <f>SUM(V529,Q529)</f>
        <v>62804.259</v>
      </c>
      <c r="X529" s="23">
        <f>Q529/W529*100</f>
        <v>92.09942115549839</v>
      </c>
      <c r="Y529" s="23">
        <f>V529/W529*100</f>
        <v>7.900578844501613</v>
      </c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1"/>
      <c r="J530" s="52" t="s">
        <v>53</v>
      </c>
      <c r="K530" s="53"/>
      <c r="L530" s="70"/>
      <c r="M530" s="23"/>
      <c r="N530" s="70"/>
      <c r="O530" s="70">
        <f>O529/O527*100</f>
        <v>106.79213677107275</v>
      </c>
      <c r="P530" s="23"/>
      <c r="Q530" s="23">
        <f>Q529/Q527*100</f>
        <v>106.79213677107275</v>
      </c>
      <c r="R530" s="23">
        <f>R529/R527*100</f>
        <v>82.69833333333332</v>
      </c>
      <c r="S530" s="70"/>
      <c r="T530" s="70"/>
      <c r="U530" s="70"/>
      <c r="V530" s="23">
        <f>V529/V527*100</f>
        <v>82.69833333333332</v>
      </c>
      <c r="W530" s="23">
        <f>W529/W527*100</f>
        <v>104.3893041462016</v>
      </c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2" t="s">
        <v>54</v>
      </c>
      <c r="K531" s="53"/>
      <c r="L531" s="70"/>
      <c r="M531" s="23"/>
      <c r="N531" s="70"/>
      <c r="O531" s="70">
        <f aca="true" t="shared" si="122" ref="O531:W531">O529/O528*100</f>
        <v>99.69537445427453</v>
      </c>
      <c r="P531" s="23"/>
      <c r="Q531" s="23">
        <f t="shared" si="122"/>
        <v>99.69537445427453</v>
      </c>
      <c r="R531" s="23">
        <f t="shared" si="122"/>
        <v>99.99901248481191</v>
      </c>
      <c r="S531" s="70"/>
      <c r="T531" s="70"/>
      <c r="U531" s="70"/>
      <c r="V531" s="23">
        <f t="shared" si="122"/>
        <v>99.99901248481191</v>
      </c>
      <c r="W531" s="23">
        <f t="shared" si="122"/>
        <v>99.71929651409901</v>
      </c>
      <c r="X531" s="23"/>
      <c r="Y531" s="23"/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/>
      <c r="I532" s="61"/>
      <c r="J532" s="52"/>
      <c r="K532" s="53"/>
      <c r="L532" s="70"/>
      <c r="M532" s="23"/>
      <c r="N532" s="70"/>
      <c r="O532" s="70"/>
      <c r="P532" s="23"/>
      <c r="Q532" s="23"/>
      <c r="R532" s="23"/>
      <c r="S532" s="70"/>
      <c r="T532" s="70"/>
      <c r="U532" s="70"/>
      <c r="V532" s="23"/>
      <c r="W532" s="23"/>
      <c r="X532" s="23"/>
      <c r="Y532" s="23"/>
      <c r="Z532" s="4"/>
    </row>
    <row r="533" spans="1:26" ht="23.25">
      <c r="A533" s="4"/>
      <c r="B533" s="56"/>
      <c r="C533" s="57"/>
      <c r="D533" s="57"/>
      <c r="E533" s="57"/>
      <c r="F533" s="57" t="s">
        <v>154</v>
      </c>
      <c r="G533" s="57"/>
      <c r="H533" s="57"/>
      <c r="I533" s="52"/>
      <c r="J533" s="52" t="s">
        <v>155</v>
      </c>
      <c r="K533" s="53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56"/>
      <c r="I534" s="61"/>
      <c r="J534" s="52" t="s">
        <v>50</v>
      </c>
      <c r="K534" s="53"/>
      <c r="L534" s="70">
        <f aca="true" t="shared" si="123" ref="L534:P536">SUM(L550)</f>
        <v>22929.3</v>
      </c>
      <c r="M534" s="23">
        <f t="shared" si="123"/>
        <v>337.3</v>
      </c>
      <c r="N534" s="70">
        <f t="shared" si="123"/>
        <v>875.8</v>
      </c>
      <c r="O534" s="70">
        <f t="shared" si="123"/>
        <v>0</v>
      </c>
      <c r="P534" s="23">
        <f t="shared" si="123"/>
        <v>0</v>
      </c>
      <c r="Q534" s="23">
        <f>SUM(L534:P534)</f>
        <v>24142.399999999998</v>
      </c>
      <c r="R534" s="23">
        <f aca="true" t="shared" si="124" ref="R534:U536">SUM(R550)</f>
        <v>0</v>
      </c>
      <c r="S534" s="70">
        <f t="shared" si="124"/>
        <v>0</v>
      </c>
      <c r="T534" s="70">
        <f t="shared" si="124"/>
        <v>0</v>
      </c>
      <c r="U534" s="70">
        <f t="shared" si="124"/>
        <v>0</v>
      </c>
      <c r="V534" s="23">
        <f>SUM(R534:U534)</f>
        <v>0</v>
      </c>
      <c r="W534" s="23">
        <f>SUM(Q534+V534)</f>
        <v>24142.399999999998</v>
      </c>
      <c r="X534" s="23">
        <f>Q534/W534*100</f>
        <v>100</v>
      </c>
      <c r="Y534" s="23">
        <f>V534/W534*100</f>
        <v>0</v>
      </c>
      <c r="Z534" s="4"/>
    </row>
    <row r="535" spans="1:26" ht="23.25">
      <c r="A535" s="4"/>
      <c r="B535" s="56"/>
      <c r="C535" s="56"/>
      <c r="D535" s="56"/>
      <c r="E535" s="56"/>
      <c r="F535" s="56"/>
      <c r="G535" s="56"/>
      <c r="H535" s="56"/>
      <c r="I535" s="61"/>
      <c r="J535" s="52" t="s">
        <v>51</v>
      </c>
      <c r="K535" s="53"/>
      <c r="L535" s="70">
        <f t="shared" si="123"/>
        <v>22400.2</v>
      </c>
      <c r="M535" s="23">
        <f t="shared" si="123"/>
        <v>477</v>
      </c>
      <c r="N535" s="70">
        <f t="shared" si="123"/>
        <v>1936.1</v>
      </c>
      <c r="O535" s="70">
        <f t="shared" si="123"/>
        <v>0</v>
      </c>
      <c r="P535" s="23">
        <f t="shared" si="123"/>
        <v>0</v>
      </c>
      <c r="Q535" s="23">
        <f>SUM(L535:P535)</f>
        <v>24813.3</v>
      </c>
      <c r="R535" s="23">
        <f t="shared" si="124"/>
        <v>0</v>
      </c>
      <c r="S535" s="70">
        <f t="shared" si="124"/>
        <v>1208.9</v>
      </c>
      <c r="T535" s="70">
        <f t="shared" si="124"/>
        <v>0</v>
      </c>
      <c r="U535" s="70">
        <f t="shared" si="124"/>
        <v>0</v>
      </c>
      <c r="V535" s="23">
        <f>SUM(R535:U535)</f>
        <v>1208.9</v>
      </c>
      <c r="W535" s="23">
        <f>SUM(Q535+V535)</f>
        <v>26022.2</v>
      </c>
      <c r="X535" s="23">
        <f>Q535/W535*100</f>
        <v>95.3543512846723</v>
      </c>
      <c r="Y535" s="23">
        <f>V535/W535*100</f>
        <v>4.645648715327682</v>
      </c>
      <c r="Z535" s="4"/>
    </row>
    <row r="536" spans="1:26" ht="23.25">
      <c r="A536" s="4"/>
      <c r="B536" s="56"/>
      <c r="C536" s="56"/>
      <c r="D536" s="56"/>
      <c r="E536" s="56"/>
      <c r="F536" s="56"/>
      <c r="G536" s="56"/>
      <c r="H536" s="56"/>
      <c r="I536" s="61"/>
      <c r="J536" s="52" t="s">
        <v>52</v>
      </c>
      <c r="K536" s="53"/>
      <c r="L536" s="70">
        <f t="shared" si="123"/>
        <v>22390.9</v>
      </c>
      <c r="M536" s="23">
        <f t="shared" si="123"/>
        <v>455.2</v>
      </c>
      <c r="N536" s="70">
        <f t="shared" si="123"/>
        <v>1844.3</v>
      </c>
      <c r="O536" s="70">
        <f t="shared" si="123"/>
        <v>0</v>
      </c>
      <c r="P536" s="23">
        <f t="shared" si="123"/>
        <v>0</v>
      </c>
      <c r="Q536" s="23">
        <f>SUM(L536:P536)</f>
        <v>24690.4</v>
      </c>
      <c r="R536" s="23">
        <f t="shared" si="124"/>
        <v>0</v>
      </c>
      <c r="S536" s="70">
        <f t="shared" si="124"/>
        <v>1208.9</v>
      </c>
      <c r="T536" s="70">
        <f t="shared" si="124"/>
        <v>0</v>
      </c>
      <c r="U536" s="70">
        <f t="shared" si="124"/>
        <v>0</v>
      </c>
      <c r="V536" s="23">
        <f>SUM(R536:U536)</f>
        <v>1208.9</v>
      </c>
      <c r="W536" s="23">
        <f>SUM(Q536+V536)</f>
        <v>25899.300000000003</v>
      </c>
      <c r="X536" s="23">
        <f>Q536/W536*100</f>
        <v>95.33230627854806</v>
      </c>
      <c r="Y536" s="23">
        <f>V536/W536*100</f>
        <v>4.667693721451931</v>
      </c>
      <c r="Z536" s="4"/>
    </row>
    <row r="537" spans="1:26" ht="23.25">
      <c r="A537" s="4"/>
      <c r="B537" s="56"/>
      <c r="C537" s="56"/>
      <c r="D537" s="56"/>
      <c r="E537" s="56"/>
      <c r="F537" s="56"/>
      <c r="G537" s="56"/>
      <c r="H537" s="56"/>
      <c r="I537" s="61"/>
      <c r="J537" s="52" t="s">
        <v>53</v>
      </c>
      <c r="K537" s="53"/>
      <c r="L537" s="70">
        <f>L536/L534*100</f>
        <v>97.65191261835294</v>
      </c>
      <c r="M537" s="23">
        <f>M536/M534*100</f>
        <v>134.95404684257338</v>
      </c>
      <c r="N537" s="70">
        <f>N536/N534*100</f>
        <v>210.58460835807264</v>
      </c>
      <c r="O537" s="70"/>
      <c r="P537" s="23"/>
      <c r="Q537" s="23">
        <f>Q536/Q534*100</f>
        <v>102.26986546490822</v>
      </c>
      <c r="R537" s="23"/>
      <c r="S537" s="70"/>
      <c r="T537" s="70"/>
      <c r="U537" s="70"/>
      <c r="V537" s="23"/>
      <c r="W537" s="23">
        <f>W536/W534*100</f>
        <v>107.27723838557893</v>
      </c>
      <c r="X537" s="23"/>
      <c r="Y537" s="23"/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/>
      <c r="I538" s="61"/>
      <c r="J538" s="52" t="s">
        <v>54</v>
      </c>
      <c r="K538" s="53"/>
      <c r="L538" s="70">
        <f>L536/L535*100</f>
        <v>99.95848251354899</v>
      </c>
      <c r="M538" s="23">
        <f aca="true" t="shared" si="125" ref="M538:W538">M536/M535*100</f>
        <v>95.42976939203353</v>
      </c>
      <c r="N538" s="70">
        <f t="shared" si="125"/>
        <v>95.25850937451578</v>
      </c>
      <c r="O538" s="70"/>
      <c r="P538" s="23"/>
      <c r="Q538" s="23">
        <f t="shared" si="125"/>
        <v>99.5047011078736</v>
      </c>
      <c r="R538" s="23"/>
      <c r="S538" s="70">
        <f t="shared" si="125"/>
        <v>100</v>
      </c>
      <c r="T538" s="70"/>
      <c r="U538" s="70"/>
      <c r="V538" s="23">
        <f t="shared" si="125"/>
        <v>100</v>
      </c>
      <c r="W538" s="23">
        <f t="shared" si="125"/>
        <v>99.5277109544927</v>
      </c>
      <c r="X538" s="23"/>
      <c r="Y538" s="23"/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/>
      <c r="K539" s="53"/>
      <c r="L539" s="70"/>
      <c r="M539" s="23"/>
      <c r="N539" s="70"/>
      <c r="O539" s="70"/>
      <c r="P539" s="23"/>
      <c r="Q539" s="23"/>
      <c r="R539" s="23"/>
      <c r="S539" s="70"/>
      <c r="T539" s="70"/>
      <c r="U539" s="70"/>
      <c r="V539" s="23"/>
      <c r="W539" s="23"/>
      <c r="X539" s="23"/>
      <c r="Y539" s="23"/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320</v>
      </c>
      <c r="Z542" s="4"/>
    </row>
    <row r="543" spans="1:26" ht="23.25">
      <c r="A543" s="4"/>
      <c r="B543" s="64" t="s">
        <v>39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2</v>
      </c>
      <c r="M543" s="13"/>
      <c r="N543" s="13"/>
      <c r="O543" s="13"/>
      <c r="P543" s="13"/>
      <c r="Q543" s="13"/>
      <c r="R543" s="14" t="s">
        <v>3</v>
      </c>
      <c r="S543" s="13"/>
      <c r="T543" s="13"/>
      <c r="U543" s="13"/>
      <c r="V543" s="15"/>
      <c r="W543" s="13" t="s">
        <v>42</v>
      </c>
      <c r="X543" s="13"/>
      <c r="Y543" s="16"/>
      <c r="Z543" s="4"/>
    </row>
    <row r="544" spans="1:26" ht="23.25">
      <c r="A544" s="4"/>
      <c r="B544" s="17" t="s">
        <v>40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4</v>
      </c>
      <c r="P544" s="26"/>
      <c r="Q544" s="27"/>
      <c r="R544" s="28" t="s">
        <v>4</v>
      </c>
      <c r="S544" s="24"/>
      <c r="T544" s="22"/>
      <c r="U544" s="29"/>
      <c r="V544" s="27"/>
      <c r="W544" s="27"/>
      <c r="X544" s="30" t="s">
        <v>5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6</v>
      </c>
      <c r="K545" s="21"/>
      <c r="L545" s="34" t="s">
        <v>7</v>
      </c>
      <c r="M545" s="35" t="s">
        <v>8</v>
      </c>
      <c r="N545" s="36" t="s">
        <v>7</v>
      </c>
      <c r="O545" s="34" t="s">
        <v>9</v>
      </c>
      <c r="P545" s="26" t="s">
        <v>10</v>
      </c>
      <c r="Q545" s="23"/>
      <c r="R545" s="37" t="s">
        <v>9</v>
      </c>
      <c r="S545" s="35" t="s">
        <v>11</v>
      </c>
      <c r="T545" s="34" t="s">
        <v>12</v>
      </c>
      <c r="U545" s="29" t="s">
        <v>13</v>
      </c>
      <c r="V545" s="27"/>
      <c r="W545" s="27"/>
      <c r="X545" s="27"/>
      <c r="Y545" s="35"/>
      <c r="Z545" s="4"/>
    </row>
    <row r="546" spans="1:26" ht="23.25">
      <c r="A546" s="4"/>
      <c r="B546" s="38" t="s">
        <v>32</v>
      </c>
      <c r="C546" s="38" t="s">
        <v>33</v>
      </c>
      <c r="D546" s="38" t="s">
        <v>34</v>
      </c>
      <c r="E546" s="38" t="s">
        <v>35</v>
      </c>
      <c r="F546" s="38" t="s">
        <v>36</v>
      </c>
      <c r="G546" s="38" t="s">
        <v>37</v>
      </c>
      <c r="H546" s="38" t="s">
        <v>38</v>
      </c>
      <c r="I546" s="19"/>
      <c r="J546" s="39"/>
      <c r="K546" s="21"/>
      <c r="L546" s="34" t="s">
        <v>14</v>
      </c>
      <c r="M546" s="35" t="s">
        <v>15</v>
      </c>
      <c r="N546" s="36" t="s">
        <v>16</v>
      </c>
      <c r="O546" s="34" t="s">
        <v>17</v>
      </c>
      <c r="P546" s="26" t="s">
        <v>18</v>
      </c>
      <c r="Q546" s="35" t="s">
        <v>19</v>
      </c>
      <c r="R546" s="37" t="s">
        <v>17</v>
      </c>
      <c r="S546" s="35" t="s">
        <v>20</v>
      </c>
      <c r="T546" s="34" t="s">
        <v>21</v>
      </c>
      <c r="U546" s="29" t="s">
        <v>22</v>
      </c>
      <c r="V546" s="26" t="s">
        <v>19</v>
      </c>
      <c r="W546" s="26" t="s">
        <v>23</v>
      </c>
      <c r="X546" s="26" t="s">
        <v>24</v>
      </c>
      <c r="Y546" s="35" t="s">
        <v>25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26</v>
      </c>
      <c r="P547" s="47"/>
      <c r="Q547" s="48"/>
      <c r="R547" s="49" t="s">
        <v>26</v>
      </c>
      <c r="S547" s="44" t="s">
        <v>27</v>
      </c>
      <c r="T547" s="43"/>
      <c r="U547" s="50" t="s">
        <v>28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51" t="s">
        <v>72</v>
      </c>
      <c r="C549" s="51" t="s">
        <v>76</v>
      </c>
      <c r="D549" s="51" t="s">
        <v>76</v>
      </c>
      <c r="E549" s="51" t="s">
        <v>58</v>
      </c>
      <c r="F549" s="51" t="s">
        <v>154</v>
      </c>
      <c r="G549" s="51" t="s">
        <v>64</v>
      </c>
      <c r="H549" s="51"/>
      <c r="I549" s="61"/>
      <c r="J549" s="54" t="s">
        <v>65</v>
      </c>
      <c r="K549" s="55"/>
      <c r="L549" s="70"/>
      <c r="M549" s="70"/>
      <c r="N549" s="70"/>
      <c r="O549" s="70"/>
      <c r="P549" s="70"/>
      <c r="Q549" s="70"/>
      <c r="R549" s="70"/>
      <c r="S549" s="70"/>
      <c r="T549" s="70"/>
      <c r="U549" s="74"/>
      <c r="V549" s="23"/>
      <c r="W549" s="23"/>
      <c r="X549" s="23"/>
      <c r="Y549" s="23"/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4" t="s">
        <v>50</v>
      </c>
      <c r="K550" s="55"/>
      <c r="L550" s="70">
        <f aca="true" t="shared" si="126" ref="L550:P552">SUM(L557)</f>
        <v>22929.3</v>
      </c>
      <c r="M550" s="70">
        <f t="shared" si="126"/>
        <v>337.3</v>
      </c>
      <c r="N550" s="70">
        <f t="shared" si="126"/>
        <v>875.8</v>
      </c>
      <c r="O550" s="70">
        <f t="shared" si="126"/>
        <v>0</v>
      </c>
      <c r="P550" s="70">
        <f t="shared" si="126"/>
        <v>0</v>
      </c>
      <c r="Q550" s="70">
        <f>SUM(L550:P550)</f>
        <v>24142.399999999998</v>
      </c>
      <c r="R550" s="70">
        <f aca="true" t="shared" si="127" ref="R550:U552">SUM(R557)</f>
        <v>0</v>
      </c>
      <c r="S550" s="70">
        <f t="shared" si="127"/>
        <v>0</v>
      </c>
      <c r="T550" s="70">
        <f t="shared" si="127"/>
        <v>0</v>
      </c>
      <c r="U550" s="70">
        <f t="shared" si="127"/>
        <v>0</v>
      </c>
      <c r="V550" s="23">
        <f>SUM(R550:U550)</f>
        <v>0</v>
      </c>
      <c r="W550" s="23">
        <f>SUM(V550,Q550)</f>
        <v>24142.399999999998</v>
      </c>
      <c r="X550" s="23">
        <f>Q550/W550*100</f>
        <v>100</v>
      </c>
      <c r="Y550" s="23">
        <f>V550/W550*100</f>
        <v>0</v>
      </c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1"/>
      <c r="J551" s="52" t="s">
        <v>51</v>
      </c>
      <c r="K551" s="53"/>
      <c r="L551" s="70">
        <f t="shared" si="126"/>
        <v>22400.2</v>
      </c>
      <c r="M551" s="70">
        <f t="shared" si="126"/>
        <v>477</v>
      </c>
      <c r="N551" s="70">
        <f t="shared" si="126"/>
        <v>1936.1</v>
      </c>
      <c r="O551" s="70">
        <f t="shared" si="126"/>
        <v>0</v>
      </c>
      <c r="P551" s="70">
        <f t="shared" si="126"/>
        <v>0</v>
      </c>
      <c r="Q551" s="23">
        <f>SUM(L551:P551)</f>
        <v>24813.3</v>
      </c>
      <c r="R551" s="70">
        <f t="shared" si="127"/>
        <v>0</v>
      </c>
      <c r="S551" s="70">
        <f t="shared" si="127"/>
        <v>1208.9</v>
      </c>
      <c r="T551" s="70">
        <f t="shared" si="127"/>
        <v>0</v>
      </c>
      <c r="U551" s="70">
        <f t="shared" si="127"/>
        <v>0</v>
      </c>
      <c r="V551" s="23">
        <f>SUM(R551:U551)</f>
        <v>1208.9</v>
      </c>
      <c r="W551" s="23">
        <f>SUM(V551,Q551)</f>
        <v>26022.2</v>
      </c>
      <c r="X551" s="23">
        <f>Q551/W551*100</f>
        <v>95.3543512846723</v>
      </c>
      <c r="Y551" s="23">
        <f>V551/W551*100</f>
        <v>4.645648715327682</v>
      </c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1"/>
      <c r="J552" s="52" t="s">
        <v>52</v>
      </c>
      <c r="K552" s="53"/>
      <c r="L552" s="70">
        <f t="shared" si="126"/>
        <v>22390.9</v>
      </c>
      <c r="M552" s="23">
        <f t="shared" si="126"/>
        <v>455.2</v>
      </c>
      <c r="N552" s="70">
        <f t="shared" si="126"/>
        <v>1844.3</v>
      </c>
      <c r="O552" s="70">
        <f t="shared" si="126"/>
        <v>0</v>
      </c>
      <c r="P552" s="23">
        <f t="shared" si="126"/>
        <v>0</v>
      </c>
      <c r="Q552" s="23">
        <f>SUM(L552:P552)</f>
        <v>24690.4</v>
      </c>
      <c r="R552" s="23">
        <f t="shared" si="127"/>
        <v>0</v>
      </c>
      <c r="S552" s="70">
        <f t="shared" si="127"/>
        <v>1208.9</v>
      </c>
      <c r="T552" s="70">
        <f t="shared" si="127"/>
        <v>0</v>
      </c>
      <c r="U552" s="70">
        <f t="shared" si="127"/>
        <v>0</v>
      </c>
      <c r="V552" s="23">
        <f>SUM(R552:U552)</f>
        <v>1208.9</v>
      </c>
      <c r="W552" s="23">
        <f>SUM(V552,Q552)</f>
        <v>25899.300000000003</v>
      </c>
      <c r="X552" s="23">
        <f>Q552/W552*100</f>
        <v>95.33230627854806</v>
      </c>
      <c r="Y552" s="23">
        <f>V552/W552*100</f>
        <v>4.667693721451931</v>
      </c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1"/>
      <c r="J553" s="52" t="s">
        <v>53</v>
      </c>
      <c r="K553" s="53"/>
      <c r="L553" s="70">
        <f>L552/L550*100</f>
        <v>97.65191261835294</v>
      </c>
      <c r="M553" s="23">
        <f>M552/M550*100</f>
        <v>134.95404684257338</v>
      </c>
      <c r="N553" s="70">
        <f>N552/N550*100</f>
        <v>210.58460835807264</v>
      </c>
      <c r="O553" s="70"/>
      <c r="P553" s="23"/>
      <c r="Q553" s="23">
        <f>Q552/Q550*100</f>
        <v>102.26986546490822</v>
      </c>
      <c r="R553" s="23"/>
      <c r="S553" s="70"/>
      <c r="T553" s="70"/>
      <c r="U553" s="70"/>
      <c r="V553" s="23"/>
      <c r="W553" s="23">
        <f>W552/W550*100</f>
        <v>107.27723838557893</v>
      </c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1"/>
      <c r="J554" s="52" t="s">
        <v>54</v>
      </c>
      <c r="K554" s="53"/>
      <c r="L554" s="70">
        <f>L552/L551*100</f>
        <v>99.95848251354899</v>
      </c>
      <c r="M554" s="23">
        <f aca="true" t="shared" si="128" ref="M554:W554">M552/M551*100</f>
        <v>95.42976939203353</v>
      </c>
      <c r="N554" s="70">
        <f t="shared" si="128"/>
        <v>95.25850937451578</v>
      </c>
      <c r="O554" s="70"/>
      <c r="P554" s="23"/>
      <c r="Q554" s="23">
        <f t="shared" si="128"/>
        <v>99.5047011078736</v>
      </c>
      <c r="R554" s="23"/>
      <c r="S554" s="70">
        <f t="shared" si="128"/>
        <v>100</v>
      </c>
      <c r="T554" s="70"/>
      <c r="U554" s="70"/>
      <c r="V554" s="23">
        <f t="shared" si="128"/>
        <v>100</v>
      </c>
      <c r="W554" s="23">
        <f t="shared" si="128"/>
        <v>99.5277109544927</v>
      </c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2"/>
      <c r="K555" s="53"/>
      <c r="L555" s="70"/>
      <c r="M555" s="23"/>
      <c r="N555" s="70"/>
      <c r="O555" s="70"/>
      <c r="P555" s="23"/>
      <c r="Q555" s="23"/>
      <c r="R555" s="23"/>
      <c r="S555" s="70"/>
      <c r="T555" s="70"/>
      <c r="U555" s="70"/>
      <c r="V555" s="23"/>
      <c r="W555" s="23"/>
      <c r="X555" s="23"/>
      <c r="Y555" s="23"/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 t="s">
        <v>156</v>
      </c>
      <c r="I556" s="61"/>
      <c r="J556" s="52" t="s">
        <v>157</v>
      </c>
      <c r="K556" s="53"/>
      <c r="L556" s="70"/>
      <c r="M556" s="23"/>
      <c r="N556" s="70"/>
      <c r="O556" s="70"/>
      <c r="P556" s="23"/>
      <c r="Q556" s="23"/>
      <c r="R556" s="23"/>
      <c r="S556" s="70"/>
      <c r="T556" s="70"/>
      <c r="U556" s="70"/>
      <c r="V556" s="23"/>
      <c r="W556" s="23"/>
      <c r="X556" s="23"/>
      <c r="Y556" s="23"/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1"/>
      <c r="J557" s="52" t="s">
        <v>50</v>
      </c>
      <c r="K557" s="53"/>
      <c r="L557" s="70">
        <v>22929.3</v>
      </c>
      <c r="M557" s="23">
        <v>337.3</v>
      </c>
      <c r="N557" s="70">
        <v>875.8</v>
      </c>
      <c r="O557" s="70"/>
      <c r="P557" s="23"/>
      <c r="Q557" s="23">
        <f>SUM(L557:P557)</f>
        <v>24142.399999999998</v>
      </c>
      <c r="R557" s="23"/>
      <c r="S557" s="70"/>
      <c r="T557" s="70"/>
      <c r="U557" s="70"/>
      <c r="V557" s="23">
        <f>SUM(R557:U557)</f>
        <v>0</v>
      </c>
      <c r="W557" s="23">
        <f>SUM(V557,Q557)</f>
        <v>24142.399999999998</v>
      </c>
      <c r="X557" s="23">
        <f>Q557/W557*100</f>
        <v>100</v>
      </c>
      <c r="Y557" s="23">
        <f>V557/W557*100</f>
        <v>0</v>
      </c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 t="s">
        <v>51</v>
      </c>
      <c r="K558" s="53"/>
      <c r="L558" s="70">
        <v>22400.2</v>
      </c>
      <c r="M558" s="23">
        <v>477</v>
      </c>
      <c r="N558" s="70">
        <v>1936.1</v>
      </c>
      <c r="O558" s="70"/>
      <c r="P558" s="23"/>
      <c r="Q558" s="23">
        <f>SUM(L558:P558)</f>
        <v>24813.3</v>
      </c>
      <c r="R558" s="23"/>
      <c r="S558" s="70">
        <v>1208.9</v>
      </c>
      <c r="T558" s="70"/>
      <c r="U558" s="70"/>
      <c r="V558" s="23">
        <f>SUM(R558:U558)</f>
        <v>1208.9</v>
      </c>
      <c r="W558" s="23">
        <f>SUM(V558,Q558)</f>
        <v>26022.2</v>
      </c>
      <c r="X558" s="23">
        <f>Q558/W558*100</f>
        <v>95.3543512846723</v>
      </c>
      <c r="Y558" s="23">
        <f>V558/W558*100</f>
        <v>4.645648715327682</v>
      </c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1"/>
      <c r="J559" s="52" t="s">
        <v>52</v>
      </c>
      <c r="K559" s="53"/>
      <c r="L559" s="70">
        <v>22390.9</v>
      </c>
      <c r="M559" s="23">
        <v>455.2</v>
      </c>
      <c r="N559" s="70">
        <v>1844.3</v>
      </c>
      <c r="O559" s="70"/>
      <c r="P559" s="23"/>
      <c r="Q559" s="23">
        <f>SUM(L559:P559)</f>
        <v>24690.4</v>
      </c>
      <c r="R559" s="23"/>
      <c r="S559" s="70">
        <v>1208.9</v>
      </c>
      <c r="T559" s="70"/>
      <c r="U559" s="70"/>
      <c r="V559" s="23">
        <f>SUM(R559:U559)</f>
        <v>1208.9</v>
      </c>
      <c r="W559" s="23">
        <f>SUM(V559,Q559)</f>
        <v>25899.300000000003</v>
      </c>
      <c r="X559" s="23">
        <f>Q559/W559*100</f>
        <v>95.33230627854806</v>
      </c>
      <c r="Y559" s="23">
        <f>V559/W559*100</f>
        <v>4.667693721451931</v>
      </c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1"/>
      <c r="J560" s="52" t="s">
        <v>53</v>
      </c>
      <c r="K560" s="53"/>
      <c r="L560" s="70">
        <f>L559/L557*100</f>
        <v>97.65191261835294</v>
      </c>
      <c r="M560" s="23">
        <f>M559/M557*100</f>
        <v>134.95404684257338</v>
      </c>
      <c r="N560" s="70">
        <f>N559/N557*100</f>
        <v>210.58460835807264</v>
      </c>
      <c r="O560" s="70"/>
      <c r="P560" s="23"/>
      <c r="Q560" s="23">
        <f>Q559/Q557*100</f>
        <v>102.26986546490822</v>
      </c>
      <c r="R560" s="23"/>
      <c r="S560" s="70"/>
      <c r="T560" s="70"/>
      <c r="U560" s="70"/>
      <c r="V560" s="23"/>
      <c r="W560" s="23">
        <f>W559/W557*100</f>
        <v>107.27723838557893</v>
      </c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1"/>
      <c r="J561" s="52" t="s">
        <v>54</v>
      </c>
      <c r="K561" s="53"/>
      <c r="L561" s="70">
        <f>L559/L558*100</f>
        <v>99.95848251354899</v>
      </c>
      <c r="M561" s="23">
        <f aca="true" t="shared" si="129" ref="M561:W561">M559/M558*100</f>
        <v>95.42976939203353</v>
      </c>
      <c r="N561" s="70">
        <f t="shared" si="129"/>
        <v>95.25850937451578</v>
      </c>
      <c r="O561" s="70"/>
      <c r="P561" s="23"/>
      <c r="Q561" s="23">
        <f t="shared" si="129"/>
        <v>99.5047011078736</v>
      </c>
      <c r="R561" s="23"/>
      <c r="S561" s="70">
        <f t="shared" si="129"/>
        <v>100</v>
      </c>
      <c r="T561" s="70"/>
      <c r="U561" s="70"/>
      <c r="V561" s="23">
        <f t="shared" si="129"/>
        <v>100</v>
      </c>
      <c r="W561" s="23">
        <f t="shared" si="129"/>
        <v>99.5277109544927</v>
      </c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1"/>
      <c r="J562" s="52"/>
      <c r="K562" s="53"/>
      <c r="L562" s="70"/>
      <c r="M562" s="23"/>
      <c r="N562" s="70"/>
      <c r="O562" s="70"/>
      <c r="P562" s="23"/>
      <c r="Q562" s="23"/>
      <c r="R562" s="23"/>
      <c r="S562" s="70"/>
      <c r="T562" s="70"/>
      <c r="U562" s="70"/>
      <c r="V562" s="23"/>
      <c r="W562" s="23"/>
      <c r="X562" s="23"/>
      <c r="Y562" s="23"/>
      <c r="Z562" s="4"/>
    </row>
    <row r="563" spans="1:26" ht="23.25">
      <c r="A563" s="4"/>
      <c r="B563" s="56"/>
      <c r="C563" s="57"/>
      <c r="D563" s="57"/>
      <c r="E563" s="57"/>
      <c r="F563" s="57" t="s">
        <v>158</v>
      </c>
      <c r="G563" s="57"/>
      <c r="H563" s="57"/>
      <c r="I563" s="52"/>
      <c r="J563" s="52" t="s">
        <v>159</v>
      </c>
      <c r="K563" s="53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2" t="s">
        <v>160</v>
      </c>
      <c r="K564" s="53"/>
      <c r="L564" s="70"/>
      <c r="M564" s="23"/>
      <c r="N564" s="70"/>
      <c r="O564" s="70"/>
      <c r="P564" s="23"/>
      <c r="Q564" s="23"/>
      <c r="R564" s="23"/>
      <c r="S564" s="70"/>
      <c r="T564" s="70"/>
      <c r="U564" s="70"/>
      <c r="V564" s="23"/>
      <c r="W564" s="23"/>
      <c r="X564" s="23"/>
      <c r="Y564" s="23"/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 t="s">
        <v>50</v>
      </c>
      <c r="K565" s="53"/>
      <c r="L565" s="70">
        <f aca="true" t="shared" si="130" ref="L565:P567">SUM(L572)</f>
        <v>204101</v>
      </c>
      <c r="M565" s="23">
        <f t="shared" si="130"/>
        <v>8546.5</v>
      </c>
      <c r="N565" s="70">
        <f t="shared" si="130"/>
        <v>426425.8</v>
      </c>
      <c r="O565" s="70">
        <f t="shared" si="130"/>
        <v>36604.4</v>
      </c>
      <c r="P565" s="23">
        <f t="shared" si="130"/>
        <v>0</v>
      </c>
      <c r="Q565" s="23">
        <f>SUM(L565:P565)</f>
        <v>675677.7000000001</v>
      </c>
      <c r="R565" s="23">
        <f aca="true" t="shared" si="131" ref="R565:U567">SUM(R572)</f>
        <v>3900</v>
      </c>
      <c r="S565" s="70">
        <f t="shared" si="131"/>
        <v>156479.64</v>
      </c>
      <c r="T565" s="70">
        <f t="shared" si="131"/>
        <v>42000</v>
      </c>
      <c r="U565" s="70">
        <f t="shared" si="131"/>
        <v>0</v>
      </c>
      <c r="V565" s="23">
        <f>SUM(R565:U565)</f>
        <v>202379.64</v>
      </c>
      <c r="W565" s="23">
        <f>SUM(V565,Q565)</f>
        <v>878057.3400000001</v>
      </c>
      <c r="X565" s="23">
        <f>Q565/W565*100</f>
        <v>76.95143235178695</v>
      </c>
      <c r="Y565" s="23">
        <f>V565/W565*100</f>
        <v>23.04856764821304</v>
      </c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 t="s">
        <v>51</v>
      </c>
      <c r="K566" s="53"/>
      <c r="L566" s="70">
        <f t="shared" si="130"/>
        <v>577750.4999999999</v>
      </c>
      <c r="M566" s="23">
        <f t="shared" si="130"/>
        <v>16717.1</v>
      </c>
      <c r="N566" s="70">
        <f t="shared" si="130"/>
        <v>444657.4</v>
      </c>
      <c r="O566" s="70">
        <f t="shared" si="130"/>
        <v>97849.70000000001</v>
      </c>
      <c r="P566" s="23">
        <f t="shared" si="130"/>
        <v>0</v>
      </c>
      <c r="Q566" s="23">
        <f>SUM(L566:P566)</f>
        <v>1136974.7</v>
      </c>
      <c r="R566" s="23">
        <f t="shared" si="131"/>
        <v>1704.4</v>
      </c>
      <c r="S566" s="70">
        <f t="shared" si="131"/>
        <v>38332.9</v>
      </c>
      <c r="T566" s="70">
        <f t="shared" si="131"/>
        <v>0</v>
      </c>
      <c r="U566" s="70">
        <f t="shared" si="131"/>
        <v>0</v>
      </c>
      <c r="V566" s="23">
        <f>SUM(R566:U566)</f>
        <v>40037.3</v>
      </c>
      <c r="W566" s="23">
        <f>SUM(V566,Q566)</f>
        <v>1177012</v>
      </c>
      <c r="X566" s="23">
        <f>Q566/W566*100</f>
        <v>96.59839491865843</v>
      </c>
      <c r="Y566" s="23">
        <f>V566/W566*100</f>
        <v>3.401605081341567</v>
      </c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1"/>
      <c r="J567" s="52" t="s">
        <v>52</v>
      </c>
      <c r="K567" s="53"/>
      <c r="L567" s="70">
        <f t="shared" si="130"/>
        <v>575729.4</v>
      </c>
      <c r="M567" s="23">
        <f t="shared" si="130"/>
        <v>16630.399999999998</v>
      </c>
      <c r="N567" s="70">
        <f t="shared" si="130"/>
        <v>428021</v>
      </c>
      <c r="O567" s="70">
        <f t="shared" si="130"/>
        <v>97707.70000000001</v>
      </c>
      <c r="P567" s="23">
        <f t="shared" si="130"/>
        <v>0</v>
      </c>
      <c r="Q567" s="23">
        <f>SUM(L567:P567)</f>
        <v>1118088.5</v>
      </c>
      <c r="R567" s="23">
        <f t="shared" si="131"/>
        <v>1690.2</v>
      </c>
      <c r="S567" s="70">
        <f t="shared" si="131"/>
        <v>20490.1</v>
      </c>
      <c r="T567" s="70">
        <f t="shared" si="131"/>
        <v>0</v>
      </c>
      <c r="U567" s="70">
        <f t="shared" si="131"/>
        <v>0</v>
      </c>
      <c r="V567" s="23">
        <f>SUM(R567:U567)</f>
        <v>22180.3</v>
      </c>
      <c r="W567" s="23">
        <f>SUM(V567,Q567)</f>
        <v>1140268.8</v>
      </c>
      <c r="X567" s="23">
        <f>Q567/W567*100</f>
        <v>98.05481830249147</v>
      </c>
      <c r="Y567" s="23">
        <f>V567/W567*100</f>
        <v>1.9451816975085172</v>
      </c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 t="s">
        <v>53</v>
      </c>
      <c r="K568" s="53"/>
      <c r="L568" s="70">
        <f aca="true" t="shared" si="132" ref="L568:W568">L567/L565*100</f>
        <v>282.0806365475916</v>
      </c>
      <c r="M568" s="23">
        <f t="shared" si="132"/>
        <v>194.58725794184753</v>
      </c>
      <c r="N568" s="70">
        <f t="shared" si="132"/>
        <v>100.3740861833407</v>
      </c>
      <c r="O568" s="70">
        <f t="shared" si="132"/>
        <v>266.9288391559485</v>
      </c>
      <c r="P568" s="23"/>
      <c r="Q568" s="23">
        <f t="shared" si="132"/>
        <v>165.4766022320997</v>
      </c>
      <c r="R568" s="23">
        <f t="shared" si="132"/>
        <v>43.338461538461544</v>
      </c>
      <c r="S568" s="70">
        <f t="shared" si="132"/>
        <v>13.094419184502213</v>
      </c>
      <c r="T568" s="70">
        <f t="shared" si="132"/>
        <v>0</v>
      </c>
      <c r="U568" s="70"/>
      <c r="V568" s="23">
        <f t="shared" si="132"/>
        <v>10.959748717805802</v>
      </c>
      <c r="W568" s="23">
        <f t="shared" si="132"/>
        <v>129.86268072196742</v>
      </c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1"/>
      <c r="J569" s="52" t="s">
        <v>54</v>
      </c>
      <c r="K569" s="53"/>
      <c r="L569" s="70">
        <f>L567/L566*100</f>
        <v>99.650177715121</v>
      </c>
      <c r="M569" s="23">
        <f aca="true" t="shared" si="133" ref="M569:W569">M567/M566*100</f>
        <v>99.48136937626741</v>
      </c>
      <c r="N569" s="70">
        <f t="shared" si="133"/>
        <v>96.25860269052083</v>
      </c>
      <c r="O569" s="70">
        <f t="shared" si="133"/>
        <v>99.85487947331468</v>
      </c>
      <c r="P569" s="23"/>
      <c r="Q569" s="23">
        <f t="shared" si="133"/>
        <v>98.33890762916712</v>
      </c>
      <c r="R569" s="23">
        <f t="shared" si="133"/>
        <v>99.16686223891105</v>
      </c>
      <c r="S569" s="70">
        <f t="shared" si="133"/>
        <v>53.4530390343543</v>
      </c>
      <c r="T569" s="70"/>
      <c r="U569" s="70"/>
      <c r="V569" s="23">
        <f t="shared" si="133"/>
        <v>55.39909034825025</v>
      </c>
      <c r="W569" s="23">
        <f t="shared" si="133"/>
        <v>96.87826462262066</v>
      </c>
      <c r="X569" s="23"/>
      <c r="Y569" s="23"/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1"/>
      <c r="J570" s="52"/>
      <c r="K570" s="53"/>
      <c r="L570" s="70"/>
      <c r="M570" s="23"/>
      <c r="N570" s="70"/>
      <c r="O570" s="70"/>
      <c r="P570" s="23"/>
      <c r="Q570" s="23"/>
      <c r="R570" s="23"/>
      <c r="S570" s="70"/>
      <c r="T570" s="70"/>
      <c r="U570" s="70"/>
      <c r="V570" s="23"/>
      <c r="W570" s="23"/>
      <c r="X570" s="23"/>
      <c r="Y570" s="23"/>
      <c r="Z570" s="4"/>
    </row>
    <row r="571" spans="1:26" ht="23.25">
      <c r="A571" s="4"/>
      <c r="B571" s="51"/>
      <c r="C571" s="51"/>
      <c r="D571" s="51"/>
      <c r="E571" s="51"/>
      <c r="F571" s="51"/>
      <c r="G571" s="51" t="s">
        <v>64</v>
      </c>
      <c r="H571" s="51"/>
      <c r="I571" s="61"/>
      <c r="J571" s="52" t="s">
        <v>65</v>
      </c>
      <c r="K571" s="53"/>
      <c r="L571" s="70"/>
      <c r="M571" s="23"/>
      <c r="N571" s="70"/>
      <c r="O571" s="70"/>
      <c r="P571" s="23"/>
      <c r="Q571" s="23"/>
      <c r="R571" s="23"/>
      <c r="S571" s="70"/>
      <c r="T571" s="70"/>
      <c r="U571" s="70"/>
      <c r="V571" s="23"/>
      <c r="W571" s="23"/>
      <c r="X571" s="23"/>
      <c r="Y571" s="23"/>
      <c r="Z571" s="4"/>
    </row>
    <row r="572" spans="1:26" ht="23.25">
      <c r="A572" s="4"/>
      <c r="B572" s="56"/>
      <c r="C572" s="57"/>
      <c r="D572" s="57"/>
      <c r="E572" s="57"/>
      <c r="F572" s="57"/>
      <c r="G572" s="57"/>
      <c r="H572" s="57"/>
      <c r="I572" s="52"/>
      <c r="J572" s="52" t="s">
        <v>50</v>
      </c>
      <c r="K572" s="53"/>
      <c r="L572" s="21">
        <f aca="true" t="shared" si="134" ref="L572:P574">SUM(L579+L595+L603+L611+L618+L625+L641)</f>
        <v>204101</v>
      </c>
      <c r="M572" s="21">
        <f t="shared" si="134"/>
        <v>8546.5</v>
      </c>
      <c r="N572" s="21">
        <f t="shared" si="134"/>
        <v>426425.8</v>
      </c>
      <c r="O572" s="21">
        <f t="shared" si="134"/>
        <v>36604.4</v>
      </c>
      <c r="P572" s="21">
        <f t="shared" si="134"/>
        <v>0</v>
      </c>
      <c r="Q572" s="21">
        <f>SUM(L572:P572)</f>
        <v>675677.7000000001</v>
      </c>
      <c r="R572" s="21">
        <f aca="true" t="shared" si="135" ref="R572:U574">SUM(R579+R595+R603+R611+R618+R625+R641)</f>
        <v>3900</v>
      </c>
      <c r="S572" s="21">
        <f t="shared" si="135"/>
        <v>156479.64</v>
      </c>
      <c r="T572" s="21">
        <f t="shared" si="135"/>
        <v>42000</v>
      </c>
      <c r="U572" s="21">
        <f t="shared" si="135"/>
        <v>0</v>
      </c>
      <c r="V572" s="21">
        <f>SUM(R572:U572)</f>
        <v>202379.64</v>
      </c>
      <c r="W572" s="21">
        <f>SUM(V572,Q572)</f>
        <v>878057.3400000001</v>
      </c>
      <c r="X572" s="21">
        <f>Q572/W572*100</f>
        <v>76.95143235178695</v>
      </c>
      <c r="Y572" s="21">
        <f>V572/W572*100</f>
        <v>23.04856764821304</v>
      </c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 t="s">
        <v>51</v>
      </c>
      <c r="K573" s="53"/>
      <c r="L573" s="70">
        <f t="shared" si="134"/>
        <v>577750.4999999999</v>
      </c>
      <c r="M573" s="23">
        <f t="shared" si="134"/>
        <v>16717.1</v>
      </c>
      <c r="N573" s="70">
        <f t="shared" si="134"/>
        <v>444657.4</v>
      </c>
      <c r="O573" s="70">
        <f t="shared" si="134"/>
        <v>97849.70000000001</v>
      </c>
      <c r="P573" s="23">
        <f t="shared" si="134"/>
        <v>0</v>
      </c>
      <c r="Q573" s="23">
        <f>SUM(L573:P573)</f>
        <v>1136974.7</v>
      </c>
      <c r="R573" s="23">
        <f t="shared" si="135"/>
        <v>1704.4</v>
      </c>
      <c r="S573" s="70">
        <f t="shared" si="135"/>
        <v>38332.9</v>
      </c>
      <c r="T573" s="70">
        <f t="shared" si="135"/>
        <v>0</v>
      </c>
      <c r="U573" s="70">
        <f t="shared" si="135"/>
        <v>0</v>
      </c>
      <c r="V573" s="23">
        <f>SUM(R573:U573)</f>
        <v>40037.3</v>
      </c>
      <c r="W573" s="23">
        <f>SUM(V573,Q573)</f>
        <v>1177012</v>
      </c>
      <c r="X573" s="23">
        <f>Q573/W573*100</f>
        <v>96.59839491865843</v>
      </c>
      <c r="Y573" s="23">
        <f>V573/W573*100</f>
        <v>3.401605081341567</v>
      </c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1"/>
      <c r="J574" s="52" t="s">
        <v>52</v>
      </c>
      <c r="K574" s="53"/>
      <c r="L574" s="70">
        <f t="shared" si="134"/>
        <v>575729.4</v>
      </c>
      <c r="M574" s="23">
        <f t="shared" si="134"/>
        <v>16630.399999999998</v>
      </c>
      <c r="N574" s="70">
        <f t="shared" si="134"/>
        <v>428021</v>
      </c>
      <c r="O574" s="70">
        <f t="shared" si="134"/>
        <v>97707.70000000001</v>
      </c>
      <c r="P574" s="23">
        <f t="shared" si="134"/>
        <v>0</v>
      </c>
      <c r="Q574" s="23">
        <f>SUM(L574:P574)</f>
        <v>1118088.5</v>
      </c>
      <c r="R574" s="23">
        <f t="shared" si="135"/>
        <v>1690.2</v>
      </c>
      <c r="S574" s="70">
        <f t="shared" si="135"/>
        <v>20490.1</v>
      </c>
      <c r="T574" s="70">
        <f t="shared" si="135"/>
        <v>0</v>
      </c>
      <c r="U574" s="70">
        <f t="shared" si="135"/>
        <v>0</v>
      </c>
      <c r="V574" s="23">
        <f>SUM(R574:U574)</f>
        <v>22180.3</v>
      </c>
      <c r="W574" s="23">
        <f>SUM(V574,Q574)</f>
        <v>1140268.8</v>
      </c>
      <c r="X574" s="23">
        <f>Q574/W574*100</f>
        <v>98.05481830249147</v>
      </c>
      <c r="Y574" s="23">
        <f>V574/W574*100</f>
        <v>1.9451816975085172</v>
      </c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1"/>
      <c r="J575" s="52" t="s">
        <v>53</v>
      </c>
      <c r="K575" s="53"/>
      <c r="L575" s="70">
        <f aca="true" t="shared" si="136" ref="L575:W575">L574/L572*100</f>
        <v>282.0806365475916</v>
      </c>
      <c r="M575" s="23">
        <f t="shared" si="136"/>
        <v>194.58725794184753</v>
      </c>
      <c r="N575" s="70">
        <f t="shared" si="136"/>
        <v>100.3740861833407</v>
      </c>
      <c r="O575" s="70">
        <f t="shared" si="136"/>
        <v>266.9288391559485</v>
      </c>
      <c r="P575" s="23"/>
      <c r="Q575" s="23">
        <f t="shared" si="136"/>
        <v>165.4766022320997</v>
      </c>
      <c r="R575" s="23">
        <f t="shared" si="136"/>
        <v>43.338461538461544</v>
      </c>
      <c r="S575" s="70">
        <f t="shared" si="136"/>
        <v>13.094419184502213</v>
      </c>
      <c r="T575" s="70">
        <f t="shared" si="136"/>
        <v>0</v>
      </c>
      <c r="U575" s="70"/>
      <c r="V575" s="23">
        <f t="shared" si="136"/>
        <v>10.959748717805802</v>
      </c>
      <c r="W575" s="23">
        <f t="shared" si="136"/>
        <v>129.86268072196742</v>
      </c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1"/>
      <c r="J576" s="52" t="s">
        <v>54</v>
      </c>
      <c r="K576" s="53"/>
      <c r="L576" s="70">
        <f>L574/L573*100</f>
        <v>99.650177715121</v>
      </c>
      <c r="M576" s="23">
        <f aca="true" t="shared" si="137" ref="M576:W576">M574/M573*100</f>
        <v>99.48136937626741</v>
      </c>
      <c r="N576" s="70">
        <f t="shared" si="137"/>
        <v>96.25860269052083</v>
      </c>
      <c r="O576" s="70">
        <f t="shared" si="137"/>
        <v>99.85487947331468</v>
      </c>
      <c r="P576" s="23"/>
      <c r="Q576" s="23">
        <f t="shared" si="137"/>
        <v>98.33890762916712</v>
      </c>
      <c r="R576" s="23">
        <f t="shared" si="137"/>
        <v>99.16686223891105</v>
      </c>
      <c r="S576" s="70">
        <f t="shared" si="137"/>
        <v>53.4530390343543</v>
      </c>
      <c r="T576" s="70"/>
      <c r="U576" s="70"/>
      <c r="V576" s="23">
        <f t="shared" si="137"/>
        <v>55.39909034825025</v>
      </c>
      <c r="W576" s="23">
        <f t="shared" si="137"/>
        <v>96.87826462262066</v>
      </c>
      <c r="X576" s="23"/>
      <c r="Y576" s="23"/>
      <c r="Z576" s="4"/>
    </row>
    <row r="577" spans="1:26" ht="23.25">
      <c r="A577" s="4"/>
      <c r="B577" s="56"/>
      <c r="C577" s="56"/>
      <c r="D577" s="56"/>
      <c r="E577" s="56"/>
      <c r="F577" s="56"/>
      <c r="G577" s="56"/>
      <c r="H577" s="56"/>
      <c r="I577" s="61"/>
      <c r="J577" s="52"/>
      <c r="K577" s="53"/>
      <c r="L577" s="70"/>
      <c r="M577" s="23"/>
      <c r="N577" s="70"/>
      <c r="O577" s="70"/>
      <c r="P577" s="23"/>
      <c r="Q577" s="23"/>
      <c r="R577" s="23"/>
      <c r="S577" s="70"/>
      <c r="T577" s="70"/>
      <c r="U577" s="70"/>
      <c r="V577" s="23"/>
      <c r="W577" s="23"/>
      <c r="X577" s="23"/>
      <c r="Y577" s="23"/>
      <c r="Z577" s="4"/>
    </row>
    <row r="578" spans="1:26" ht="23.25">
      <c r="A578" s="4"/>
      <c r="B578" s="56"/>
      <c r="C578" s="57"/>
      <c r="D578" s="57"/>
      <c r="E578" s="57"/>
      <c r="F578" s="57"/>
      <c r="G578" s="57"/>
      <c r="H578" s="57" t="s">
        <v>161</v>
      </c>
      <c r="I578" s="52"/>
      <c r="J578" s="52" t="s">
        <v>162</v>
      </c>
      <c r="K578" s="53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4"/>
    </row>
    <row r="579" spans="1:26" ht="23.25">
      <c r="A579" s="4"/>
      <c r="B579" s="56"/>
      <c r="C579" s="56"/>
      <c r="D579" s="56"/>
      <c r="E579" s="56"/>
      <c r="F579" s="56"/>
      <c r="G579" s="56"/>
      <c r="H579" s="56"/>
      <c r="I579" s="61"/>
      <c r="J579" s="52" t="s">
        <v>50</v>
      </c>
      <c r="K579" s="53"/>
      <c r="L579" s="70">
        <v>14499.3</v>
      </c>
      <c r="M579" s="23">
        <v>1474.2</v>
      </c>
      <c r="N579" s="70">
        <v>3093.7</v>
      </c>
      <c r="O579" s="70"/>
      <c r="P579" s="23"/>
      <c r="Q579" s="23">
        <f>SUM(L579:P579)</f>
        <v>19067.2</v>
      </c>
      <c r="R579" s="23"/>
      <c r="S579" s="70"/>
      <c r="T579" s="70"/>
      <c r="U579" s="70"/>
      <c r="V579" s="23">
        <f>SUM(R579:U579)</f>
        <v>0</v>
      </c>
      <c r="W579" s="23">
        <f>SUM(V579,Q579)</f>
        <v>19067.2</v>
      </c>
      <c r="X579" s="23">
        <f>Q579/W579*100</f>
        <v>100</v>
      </c>
      <c r="Y579" s="23">
        <f>V579/W579*100</f>
        <v>0</v>
      </c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 t="s">
        <v>51</v>
      </c>
      <c r="K580" s="53"/>
      <c r="L580" s="70">
        <v>11669.1</v>
      </c>
      <c r="M580" s="23">
        <v>1361.7</v>
      </c>
      <c r="N580" s="70">
        <v>11171.1</v>
      </c>
      <c r="O580" s="70">
        <v>54557.6</v>
      </c>
      <c r="P580" s="23"/>
      <c r="Q580" s="23">
        <f>SUM(L580:P580)</f>
        <v>78759.5</v>
      </c>
      <c r="R580" s="23"/>
      <c r="S580" s="70">
        <v>390</v>
      </c>
      <c r="T580" s="70"/>
      <c r="U580" s="70"/>
      <c r="V580" s="23">
        <f>SUM(R580:U580)</f>
        <v>390</v>
      </c>
      <c r="W580" s="23">
        <f>SUM(V580,Q580)</f>
        <v>79149.5</v>
      </c>
      <c r="X580" s="23">
        <f>Q580/W580*100</f>
        <v>99.50726157461513</v>
      </c>
      <c r="Y580" s="23">
        <f>V580/W580*100</f>
        <v>0.49273842538487295</v>
      </c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2" t="s">
        <v>52</v>
      </c>
      <c r="K581" s="53"/>
      <c r="L581" s="70">
        <v>11569.1</v>
      </c>
      <c r="M581" s="23">
        <v>1361.2</v>
      </c>
      <c r="N581" s="70">
        <v>10828.9</v>
      </c>
      <c r="O581" s="70">
        <v>54532.2</v>
      </c>
      <c r="P581" s="23"/>
      <c r="Q581" s="23">
        <f>SUM(L581:P581)</f>
        <v>78291.4</v>
      </c>
      <c r="R581" s="23"/>
      <c r="S581" s="70">
        <v>390</v>
      </c>
      <c r="T581" s="70"/>
      <c r="U581" s="70"/>
      <c r="V581" s="23">
        <f>SUM(R581:U581)</f>
        <v>390</v>
      </c>
      <c r="W581" s="23">
        <f>SUM(V581,Q581)</f>
        <v>78681.4</v>
      </c>
      <c r="X581" s="23">
        <f>Q581/W581*100</f>
        <v>99.50433012122306</v>
      </c>
      <c r="Y581" s="23">
        <f>V581/W581*100</f>
        <v>0.49566987877694096</v>
      </c>
      <c r="Z581" s="4"/>
    </row>
    <row r="582" spans="1:26" ht="23.25">
      <c r="A582" s="4"/>
      <c r="B582" s="56"/>
      <c r="C582" s="56"/>
      <c r="D582" s="56"/>
      <c r="E582" s="56"/>
      <c r="F582" s="56"/>
      <c r="G582" s="56"/>
      <c r="H582" s="56"/>
      <c r="I582" s="61"/>
      <c r="J582" s="52" t="s">
        <v>53</v>
      </c>
      <c r="K582" s="53"/>
      <c r="L582" s="70">
        <f>L581/L579*100</f>
        <v>79.79074851889402</v>
      </c>
      <c r="M582" s="23">
        <f>M581/M579*100</f>
        <v>92.334825668159</v>
      </c>
      <c r="N582" s="70">
        <f>N581/N579*100</f>
        <v>350.030707566991</v>
      </c>
      <c r="O582" s="70"/>
      <c r="P582" s="23"/>
      <c r="Q582" s="23">
        <f>Q581/Q579*100</f>
        <v>410.60774523789536</v>
      </c>
      <c r="R582" s="23"/>
      <c r="S582" s="70"/>
      <c r="T582" s="70"/>
      <c r="U582" s="70"/>
      <c r="V582" s="23"/>
      <c r="W582" s="23">
        <f>W581/W579*100</f>
        <v>412.65314256943856</v>
      </c>
      <c r="X582" s="23"/>
      <c r="Y582" s="23"/>
      <c r="Z582" s="4"/>
    </row>
    <row r="583" spans="1:26" ht="23.25">
      <c r="A583" s="4"/>
      <c r="B583" s="56"/>
      <c r="C583" s="56"/>
      <c r="D583" s="56"/>
      <c r="E583" s="56"/>
      <c r="F583" s="56"/>
      <c r="G583" s="56"/>
      <c r="H583" s="56"/>
      <c r="I583" s="61"/>
      <c r="J583" s="52" t="s">
        <v>54</v>
      </c>
      <c r="K583" s="53"/>
      <c r="L583" s="70">
        <f>L581/L580*100</f>
        <v>99.14303588108766</v>
      </c>
      <c r="M583" s="23">
        <f aca="true" t="shared" si="138" ref="M583:W583">M581/M580*100</f>
        <v>99.96328119262687</v>
      </c>
      <c r="N583" s="70">
        <f t="shared" si="138"/>
        <v>96.93673854857623</v>
      </c>
      <c r="O583" s="70">
        <f t="shared" si="138"/>
        <v>99.9534436998695</v>
      </c>
      <c r="P583" s="23"/>
      <c r="Q583" s="23">
        <f t="shared" si="138"/>
        <v>99.40565899986667</v>
      </c>
      <c r="R583" s="23"/>
      <c r="S583" s="70">
        <f t="shared" si="138"/>
        <v>100</v>
      </c>
      <c r="T583" s="70"/>
      <c r="U583" s="70"/>
      <c r="V583" s="23">
        <f t="shared" si="138"/>
        <v>100</v>
      </c>
      <c r="W583" s="23">
        <f t="shared" si="138"/>
        <v>99.40858754635215</v>
      </c>
      <c r="X583" s="23"/>
      <c r="Y583" s="23"/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/>
      <c r="K584" s="53"/>
      <c r="L584" s="70"/>
      <c r="M584" s="23"/>
      <c r="N584" s="70"/>
      <c r="O584" s="70"/>
      <c r="P584" s="23"/>
      <c r="Q584" s="23"/>
      <c r="R584" s="23"/>
      <c r="S584" s="70"/>
      <c r="T584" s="70"/>
      <c r="U584" s="70"/>
      <c r="V584" s="23"/>
      <c r="W584" s="23"/>
      <c r="X584" s="23"/>
      <c r="Y584" s="23"/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73"/>
      <c r="M585" s="71"/>
      <c r="N585" s="73"/>
      <c r="O585" s="73"/>
      <c r="P585" s="71"/>
      <c r="Q585" s="71"/>
      <c r="R585" s="71"/>
      <c r="S585" s="73"/>
      <c r="T585" s="73"/>
      <c r="U585" s="73"/>
      <c r="V585" s="71"/>
      <c r="W585" s="71"/>
      <c r="X585" s="71"/>
      <c r="Y585" s="71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321</v>
      </c>
      <c r="Z587" s="4"/>
    </row>
    <row r="588" spans="1:26" ht="23.25">
      <c r="A588" s="4"/>
      <c r="B588" s="64" t="s">
        <v>39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2</v>
      </c>
      <c r="M588" s="13"/>
      <c r="N588" s="13"/>
      <c r="O588" s="13"/>
      <c r="P588" s="13"/>
      <c r="Q588" s="13"/>
      <c r="R588" s="14" t="s">
        <v>3</v>
      </c>
      <c r="S588" s="13"/>
      <c r="T588" s="13"/>
      <c r="U588" s="13"/>
      <c r="V588" s="15"/>
      <c r="W588" s="13" t="s">
        <v>42</v>
      </c>
      <c r="X588" s="13"/>
      <c r="Y588" s="16"/>
      <c r="Z588" s="4"/>
    </row>
    <row r="589" spans="1:26" ht="23.25">
      <c r="A589" s="4"/>
      <c r="B589" s="17" t="s">
        <v>40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4</v>
      </c>
      <c r="P589" s="26"/>
      <c r="Q589" s="27"/>
      <c r="R589" s="28" t="s">
        <v>4</v>
      </c>
      <c r="S589" s="24"/>
      <c r="T589" s="22"/>
      <c r="U589" s="29"/>
      <c r="V589" s="27"/>
      <c r="W589" s="27"/>
      <c r="X589" s="30" t="s">
        <v>5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6</v>
      </c>
      <c r="K590" s="21"/>
      <c r="L590" s="34" t="s">
        <v>7</v>
      </c>
      <c r="M590" s="35" t="s">
        <v>8</v>
      </c>
      <c r="N590" s="36" t="s">
        <v>7</v>
      </c>
      <c r="O590" s="34" t="s">
        <v>9</v>
      </c>
      <c r="P590" s="26" t="s">
        <v>10</v>
      </c>
      <c r="Q590" s="23"/>
      <c r="R590" s="37" t="s">
        <v>9</v>
      </c>
      <c r="S590" s="35" t="s">
        <v>11</v>
      </c>
      <c r="T590" s="34" t="s">
        <v>12</v>
      </c>
      <c r="U590" s="29" t="s">
        <v>13</v>
      </c>
      <c r="V590" s="27"/>
      <c r="W590" s="27"/>
      <c r="X590" s="27"/>
      <c r="Y590" s="35"/>
      <c r="Z590" s="4"/>
    </row>
    <row r="591" spans="1:26" ht="23.25">
      <c r="A591" s="4"/>
      <c r="B591" s="38" t="s">
        <v>32</v>
      </c>
      <c r="C591" s="38" t="s">
        <v>33</v>
      </c>
      <c r="D591" s="38" t="s">
        <v>34</v>
      </c>
      <c r="E591" s="38" t="s">
        <v>35</v>
      </c>
      <c r="F591" s="38" t="s">
        <v>36</v>
      </c>
      <c r="G591" s="38" t="s">
        <v>37</v>
      </c>
      <c r="H591" s="38" t="s">
        <v>38</v>
      </c>
      <c r="I591" s="19"/>
      <c r="J591" s="39"/>
      <c r="K591" s="21"/>
      <c r="L591" s="34" t="s">
        <v>14</v>
      </c>
      <c r="M591" s="35" t="s">
        <v>15</v>
      </c>
      <c r="N591" s="36" t="s">
        <v>16</v>
      </c>
      <c r="O591" s="34" t="s">
        <v>17</v>
      </c>
      <c r="P591" s="26" t="s">
        <v>18</v>
      </c>
      <c r="Q591" s="35" t="s">
        <v>19</v>
      </c>
      <c r="R591" s="37" t="s">
        <v>17</v>
      </c>
      <c r="S591" s="35" t="s">
        <v>20</v>
      </c>
      <c r="T591" s="34" t="s">
        <v>21</v>
      </c>
      <c r="U591" s="29" t="s">
        <v>22</v>
      </c>
      <c r="V591" s="26" t="s">
        <v>19</v>
      </c>
      <c r="W591" s="26" t="s">
        <v>23</v>
      </c>
      <c r="X591" s="26" t="s">
        <v>24</v>
      </c>
      <c r="Y591" s="35" t="s">
        <v>25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26</v>
      </c>
      <c r="P592" s="47"/>
      <c r="Q592" s="48"/>
      <c r="R592" s="49" t="s">
        <v>26</v>
      </c>
      <c r="S592" s="44" t="s">
        <v>27</v>
      </c>
      <c r="T592" s="43"/>
      <c r="U592" s="50" t="s">
        <v>28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51" t="s">
        <v>72</v>
      </c>
      <c r="C594" s="51" t="s">
        <v>76</v>
      </c>
      <c r="D594" s="51" t="s">
        <v>76</v>
      </c>
      <c r="E594" s="51" t="s">
        <v>58</v>
      </c>
      <c r="F594" s="51" t="s">
        <v>158</v>
      </c>
      <c r="G594" s="51" t="s">
        <v>64</v>
      </c>
      <c r="H594" s="51" t="s">
        <v>163</v>
      </c>
      <c r="I594" s="61"/>
      <c r="J594" s="54" t="s">
        <v>164</v>
      </c>
      <c r="K594" s="55"/>
      <c r="L594" s="70"/>
      <c r="M594" s="70"/>
      <c r="N594" s="70"/>
      <c r="O594" s="70"/>
      <c r="P594" s="70"/>
      <c r="Q594" s="70"/>
      <c r="R594" s="70"/>
      <c r="S594" s="70"/>
      <c r="T594" s="70"/>
      <c r="U594" s="74"/>
      <c r="V594" s="23"/>
      <c r="W594" s="23"/>
      <c r="X594" s="23"/>
      <c r="Y594" s="23"/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50</v>
      </c>
      <c r="K595" s="55"/>
      <c r="L595" s="70">
        <v>52749.8</v>
      </c>
      <c r="M595" s="70">
        <v>881.6</v>
      </c>
      <c r="N595" s="70">
        <v>15263.5</v>
      </c>
      <c r="O595" s="70"/>
      <c r="P595" s="70"/>
      <c r="Q595" s="70">
        <f>SUM(L595:P595)</f>
        <v>68894.9</v>
      </c>
      <c r="R595" s="70"/>
      <c r="S595" s="70"/>
      <c r="T595" s="70"/>
      <c r="U595" s="70"/>
      <c r="V595" s="23">
        <f>SUM(R595:U595)</f>
        <v>0</v>
      </c>
      <c r="W595" s="23">
        <f>SUM(V595,Q595)</f>
        <v>68894.9</v>
      </c>
      <c r="X595" s="23">
        <f>Q595/W595*100</f>
        <v>100</v>
      </c>
      <c r="Y595" s="23">
        <f>V595/W595*100</f>
        <v>0</v>
      </c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2" t="s">
        <v>51</v>
      </c>
      <c r="K596" s="53"/>
      <c r="L596" s="70">
        <v>490072.5</v>
      </c>
      <c r="M596" s="70">
        <v>4244.9</v>
      </c>
      <c r="N596" s="70">
        <v>21239.7</v>
      </c>
      <c r="O596" s="70">
        <v>635.3</v>
      </c>
      <c r="P596" s="70"/>
      <c r="Q596" s="23">
        <f>SUM(L596:P596)</f>
        <v>516192.4</v>
      </c>
      <c r="R596" s="70"/>
      <c r="S596" s="70">
        <v>1592.6</v>
      </c>
      <c r="T596" s="70"/>
      <c r="U596" s="70"/>
      <c r="V596" s="23">
        <f>SUM(R596:U596)</f>
        <v>1592.6</v>
      </c>
      <c r="W596" s="23">
        <f>SUM(V596,Q596)</f>
        <v>517785</v>
      </c>
      <c r="X596" s="23">
        <f>Q596/W596*100</f>
        <v>99.6924205992835</v>
      </c>
      <c r="Y596" s="23">
        <f>V596/W596*100</f>
        <v>0.3075794007165136</v>
      </c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1"/>
      <c r="J597" s="52" t="s">
        <v>52</v>
      </c>
      <c r="K597" s="53"/>
      <c r="L597" s="70">
        <v>488262.9</v>
      </c>
      <c r="M597" s="23">
        <v>4215.2</v>
      </c>
      <c r="N597" s="70">
        <v>20599.5</v>
      </c>
      <c r="O597" s="70">
        <v>625.5</v>
      </c>
      <c r="P597" s="23"/>
      <c r="Q597" s="23">
        <f>SUM(L597:P597)</f>
        <v>513703.10000000003</v>
      </c>
      <c r="R597" s="23"/>
      <c r="S597" s="70">
        <v>779.4</v>
      </c>
      <c r="T597" s="70"/>
      <c r="U597" s="70"/>
      <c r="V597" s="23">
        <f>SUM(R597:U597)</f>
        <v>779.4</v>
      </c>
      <c r="W597" s="23">
        <f>SUM(V597,Q597)</f>
        <v>514482.50000000006</v>
      </c>
      <c r="X597" s="23">
        <f>Q597/W597*100</f>
        <v>99.84850796674327</v>
      </c>
      <c r="Y597" s="23">
        <f>V597/W597*100</f>
        <v>0.15149203325671912</v>
      </c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 t="s">
        <v>53</v>
      </c>
      <c r="K598" s="53"/>
      <c r="L598" s="70">
        <f>L597/L595*100</f>
        <v>925.6203814990768</v>
      </c>
      <c r="M598" s="23">
        <f>M597/M595*100</f>
        <v>478.13067150635203</v>
      </c>
      <c r="N598" s="70">
        <f>N597/N595*100</f>
        <v>134.95921643135586</v>
      </c>
      <c r="O598" s="70"/>
      <c r="P598" s="23"/>
      <c r="Q598" s="23">
        <f>Q597/Q595*100</f>
        <v>745.6329858959082</v>
      </c>
      <c r="R598" s="23"/>
      <c r="S598" s="70"/>
      <c r="T598" s="70"/>
      <c r="U598" s="70"/>
      <c r="V598" s="23"/>
      <c r="W598" s="23">
        <f>W597/W595*100</f>
        <v>746.7642742786477</v>
      </c>
      <c r="X598" s="23"/>
      <c r="Y598" s="23"/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/>
      <c r="I599" s="61"/>
      <c r="J599" s="52" t="s">
        <v>54</v>
      </c>
      <c r="K599" s="53"/>
      <c r="L599" s="70">
        <f>L597/L596*100</f>
        <v>99.6307485116998</v>
      </c>
      <c r="M599" s="23">
        <f aca="true" t="shared" si="139" ref="M599:W599">M597/M596*100</f>
        <v>99.30033687483805</v>
      </c>
      <c r="N599" s="70">
        <f t="shared" si="139"/>
        <v>96.98583313323634</v>
      </c>
      <c r="O599" s="70">
        <f t="shared" si="139"/>
        <v>98.45742169053992</v>
      </c>
      <c r="P599" s="23"/>
      <c r="Q599" s="23">
        <f>Q597/Q596*100</f>
        <v>99.51775733234352</v>
      </c>
      <c r="R599" s="23"/>
      <c r="S599" s="70">
        <f t="shared" si="139"/>
        <v>48.93884214492026</v>
      </c>
      <c r="T599" s="70"/>
      <c r="U599" s="70"/>
      <c r="V599" s="23">
        <f t="shared" si="139"/>
        <v>48.93884214492026</v>
      </c>
      <c r="W599" s="23">
        <f t="shared" si="139"/>
        <v>99.36218700812114</v>
      </c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1"/>
      <c r="J600" s="52"/>
      <c r="K600" s="53"/>
      <c r="L600" s="70"/>
      <c r="M600" s="23"/>
      <c r="N600" s="70"/>
      <c r="O600" s="70"/>
      <c r="P600" s="23"/>
      <c r="Q600" s="23"/>
      <c r="R600" s="23"/>
      <c r="S600" s="70"/>
      <c r="T600" s="70"/>
      <c r="U600" s="70"/>
      <c r="V600" s="23"/>
      <c r="W600" s="23"/>
      <c r="X600" s="23"/>
      <c r="Y600" s="23"/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 t="s">
        <v>165</v>
      </c>
      <c r="I601" s="61"/>
      <c r="J601" s="52" t="s">
        <v>166</v>
      </c>
      <c r="K601" s="53"/>
      <c r="L601" s="70"/>
      <c r="M601" s="23"/>
      <c r="N601" s="70"/>
      <c r="O601" s="70"/>
      <c r="P601" s="23"/>
      <c r="Q601" s="23"/>
      <c r="R601" s="23"/>
      <c r="S601" s="70"/>
      <c r="T601" s="70"/>
      <c r="U601" s="70"/>
      <c r="V601" s="23"/>
      <c r="W601" s="23"/>
      <c r="X601" s="23"/>
      <c r="Y601" s="23"/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1"/>
      <c r="J602" s="52" t="s">
        <v>167</v>
      </c>
      <c r="K602" s="53"/>
      <c r="L602" s="70"/>
      <c r="M602" s="23"/>
      <c r="N602" s="70"/>
      <c r="O602" s="70"/>
      <c r="P602" s="23"/>
      <c r="Q602" s="23"/>
      <c r="R602" s="23"/>
      <c r="S602" s="70"/>
      <c r="T602" s="70"/>
      <c r="U602" s="70"/>
      <c r="V602" s="23"/>
      <c r="W602" s="23"/>
      <c r="X602" s="23"/>
      <c r="Y602" s="23"/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2" t="s">
        <v>50</v>
      </c>
      <c r="K603" s="53"/>
      <c r="L603" s="70">
        <v>60515.2</v>
      </c>
      <c r="M603" s="23">
        <v>4008.2</v>
      </c>
      <c r="N603" s="70">
        <v>90102.9</v>
      </c>
      <c r="O603" s="70"/>
      <c r="P603" s="23"/>
      <c r="Q603" s="23">
        <f>SUM(L603:P603)</f>
        <v>154626.3</v>
      </c>
      <c r="R603" s="23"/>
      <c r="S603" s="70">
        <v>10000</v>
      </c>
      <c r="T603" s="70"/>
      <c r="U603" s="70"/>
      <c r="V603" s="23">
        <f>SUM(R603:U603)</f>
        <v>10000</v>
      </c>
      <c r="W603" s="23">
        <f>SUM(V603,Q603)</f>
        <v>164626.3</v>
      </c>
      <c r="X603" s="23">
        <f>Q603/W603*100</f>
        <v>93.92563642625753</v>
      </c>
      <c r="Y603" s="23">
        <f>V603/W603*100</f>
        <v>6.07436357374247</v>
      </c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1"/>
      <c r="J604" s="52" t="s">
        <v>51</v>
      </c>
      <c r="K604" s="53"/>
      <c r="L604" s="70">
        <v>36016.6</v>
      </c>
      <c r="M604" s="23">
        <v>2717</v>
      </c>
      <c r="N604" s="70">
        <v>7882.8</v>
      </c>
      <c r="O604" s="70"/>
      <c r="P604" s="23"/>
      <c r="Q604" s="23">
        <f>SUM(L604:P604)</f>
        <v>46616.4</v>
      </c>
      <c r="R604" s="23"/>
      <c r="S604" s="70">
        <v>674.6</v>
      </c>
      <c r="T604" s="70"/>
      <c r="U604" s="70"/>
      <c r="V604" s="23">
        <f>SUM(R604:U604)</f>
        <v>674.6</v>
      </c>
      <c r="W604" s="23">
        <f>SUM(V604,Q604)</f>
        <v>47291</v>
      </c>
      <c r="X604" s="23">
        <f>Q604/W604*100</f>
        <v>98.57351293057876</v>
      </c>
      <c r="Y604" s="23">
        <f>V604/W604*100</f>
        <v>1.426487069421243</v>
      </c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1"/>
      <c r="J605" s="52" t="s">
        <v>52</v>
      </c>
      <c r="K605" s="53"/>
      <c r="L605" s="70">
        <v>36005.4</v>
      </c>
      <c r="M605" s="23">
        <v>2691.6</v>
      </c>
      <c r="N605" s="70">
        <v>7321.6</v>
      </c>
      <c r="O605" s="70"/>
      <c r="P605" s="23"/>
      <c r="Q605" s="23">
        <f>SUM(L605:P605)</f>
        <v>46018.6</v>
      </c>
      <c r="R605" s="23"/>
      <c r="S605" s="70">
        <v>674.6</v>
      </c>
      <c r="T605" s="70"/>
      <c r="U605" s="70"/>
      <c r="V605" s="23">
        <f>SUM(R605:U605)</f>
        <v>674.6</v>
      </c>
      <c r="W605" s="23">
        <f>SUM(V605,Q605)</f>
        <v>46693.2</v>
      </c>
      <c r="X605" s="23">
        <f>Q605/W605*100</f>
        <v>98.55525001499149</v>
      </c>
      <c r="Y605" s="23">
        <f>V605/W605*100</f>
        <v>1.444749985008524</v>
      </c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1"/>
      <c r="J606" s="52" t="s">
        <v>53</v>
      </c>
      <c r="K606" s="53"/>
      <c r="L606" s="70">
        <f aca="true" t="shared" si="140" ref="L606:W606">L605/L603*100</f>
        <v>59.49810956586114</v>
      </c>
      <c r="M606" s="23">
        <f t="shared" si="140"/>
        <v>67.15233770769922</v>
      </c>
      <c r="N606" s="70">
        <f t="shared" si="140"/>
        <v>8.12582058957037</v>
      </c>
      <c r="O606" s="70"/>
      <c r="P606" s="23"/>
      <c r="Q606" s="23">
        <f t="shared" si="140"/>
        <v>29.761172581895835</v>
      </c>
      <c r="R606" s="23"/>
      <c r="S606" s="70">
        <f t="shared" si="140"/>
        <v>6.746</v>
      </c>
      <c r="T606" s="70"/>
      <c r="U606" s="70"/>
      <c r="V606" s="23">
        <f t="shared" si="140"/>
        <v>6.746</v>
      </c>
      <c r="W606" s="23">
        <f t="shared" si="140"/>
        <v>28.363147322147192</v>
      </c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1"/>
      <c r="J607" s="52" t="s">
        <v>54</v>
      </c>
      <c r="K607" s="53"/>
      <c r="L607" s="70">
        <f>L605/L604*100</f>
        <v>99.968903227956</v>
      </c>
      <c r="M607" s="23">
        <f aca="true" t="shared" si="141" ref="M607:W607">M605/M604*100</f>
        <v>99.06514538093485</v>
      </c>
      <c r="N607" s="70">
        <f t="shared" si="141"/>
        <v>92.88070228852692</v>
      </c>
      <c r="O607" s="70"/>
      <c r="P607" s="23"/>
      <c r="Q607" s="23">
        <f t="shared" si="141"/>
        <v>98.7176186921341</v>
      </c>
      <c r="R607" s="23"/>
      <c r="S607" s="70">
        <f t="shared" si="141"/>
        <v>100</v>
      </c>
      <c r="T607" s="70"/>
      <c r="U607" s="70"/>
      <c r="V607" s="23">
        <f t="shared" si="141"/>
        <v>100</v>
      </c>
      <c r="W607" s="23">
        <f t="shared" si="141"/>
        <v>98.73591169567148</v>
      </c>
      <c r="X607" s="23"/>
      <c r="Y607" s="23"/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/>
      <c r="I608" s="52"/>
      <c r="J608" s="52"/>
      <c r="K608" s="53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 t="s">
        <v>168</v>
      </c>
      <c r="I609" s="61"/>
      <c r="J609" s="52" t="s">
        <v>169</v>
      </c>
      <c r="K609" s="53"/>
      <c r="L609" s="70"/>
      <c r="M609" s="23"/>
      <c r="N609" s="70"/>
      <c r="O609" s="70"/>
      <c r="P609" s="23"/>
      <c r="Q609" s="23"/>
      <c r="R609" s="23"/>
      <c r="S609" s="70"/>
      <c r="T609" s="70"/>
      <c r="U609" s="70"/>
      <c r="V609" s="23"/>
      <c r="W609" s="23"/>
      <c r="X609" s="23"/>
      <c r="Y609" s="23"/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 t="s">
        <v>170</v>
      </c>
      <c r="K610" s="53"/>
      <c r="L610" s="70"/>
      <c r="M610" s="23"/>
      <c r="N610" s="70"/>
      <c r="O610" s="70"/>
      <c r="P610" s="23"/>
      <c r="Q610" s="23"/>
      <c r="R610" s="23"/>
      <c r="S610" s="70"/>
      <c r="T610" s="70"/>
      <c r="U610" s="70"/>
      <c r="V610" s="23"/>
      <c r="W610" s="23"/>
      <c r="X610" s="23"/>
      <c r="Y610" s="23"/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1"/>
      <c r="J611" s="52" t="s">
        <v>50</v>
      </c>
      <c r="K611" s="53"/>
      <c r="L611" s="70">
        <v>76336.7</v>
      </c>
      <c r="M611" s="23">
        <v>2182.5</v>
      </c>
      <c r="N611" s="70">
        <v>317965.7</v>
      </c>
      <c r="O611" s="70"/>
      <c r="P611" s="23"/>
      <c r="Q611" s="23">
        <f>SUM(L611:P611)</f>
        <v>396484.9</v>
      </c>
      <c r="R611" s="23"/>
      <c r="S611" s="70">
        <v>146479.64</v>
      </c>
      <c r="T611" s="70">
        <v>42000</v>
      </c>
      <c r="U611" s="70"/>
      <c r="V611" s="23">
        <f>SUM(R611:U611)</f>
        <v>188479.64</v>
      </c>
      <c r="W611" s="23">
        <f>SUM(V611,Q611)</f>
        <v>584964.54</v>
      </c>
      <c r="X611" s="23">
        <f>Q611/W611*100</f>
        <v>67.77930504984114</v>
      </c>
      <c r="Y611" s="23">
        <f>V611/W611*100</f>
        <v>32.22069495015886</v>
      </c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 t="s">
        <v>51</v>
      </c>
      <c r="K612" s="53"/>
      <c r="L612" s="70">
        <v>33073.7</v>
      </c>
      <c r="M612" s="23">
        <v>7865.3</v>
      </c>
      <c r="N612" s="70">
        <v>392488.3</v>
      </c>
      <c r="O612" s="70"/>
      <c r="P612" s="23"/>
      <c r="Q612" s="23">
        <f>SUM(L612:P612)</f>
        <v>433427.3</v>
      </c>
      <c r="R612" s="23"/>
      <c r="S612" s="70">
        <v>2309.8</v>
      </c>
      <c r="T612" s="70"/>
      <c r="U612" s="70"/>
      <c r="V612" s="23">
        <f>SUM(R612:U612)</f>
        <v>2309.8</v>
      </c>
      <c r="W612" s="23">
        <f>SUM(V612,Q612)</f>
        <v>435737.1</v>
      </c>
      <c r="X612" s="23">
        <f>Q612/W612*100</f>
        <v>99.46990972308761</v>
      </c>
      <c r="Y612" s="23">
        <f>V612/W612*100</f>
        <v>0.530090276912386</v>
      </c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 t="s">
        <v>52</v>
      </c>
      <c r="K613" s="53"/>
      <c r="L613" s="70">
        <v>33042.6</v>
      </c>
      <c r="M613" s="23">
        <v>7842.8</v>
      </c>
      <c r="N613" s="70">
        <v>378084.9</v>
      </c>
      <c r="O613" s="70"/>
      <c r="P613" s="23"/>
      <c r="Q613" s="23">
        <f>SUM(L613:P613)</f>
        <v>418970.30000000005</v>
      </c>
      <c r="R613" s="23"/>
      <c r="S613" s="70">
        <v>2309.8</v>
      </c>
      <c r="T613" s="70"/>
      <c r="U613" s="70"/>
      <c r="V613" s="23">
        <f>SUM(R613:U613)</f>
        <v>2309.8</v>
      </c>
      <c r="W613" s="23">
        <f>SUM(V613,Q613)</f>
        <v>421280.10000000003</v>
      </c>
      <c r="X613" s="23">
        <f>Q613/W613*100</f>
        <v>99.45171870211766</v>
      </c>
      <c r="Y613" s="23">
        <f>V613/W613*100</f>
        <v>0.5482812978823354</v>
      </c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1"/>
      <c r="J614" s="52" t="s">
        <v>53</v>
      </c>
      <c r="K614" s="53"/>
      <c r="L614" s="70">
        <f aca="true" t="shared" si="142" ref="L614:W614">L613/L611*100</f>
        <v>43.28533981689017</v>
      </c>
      <c r="M614" s="23">
        <f t="shared" si="142"/>
        <v>359.3493699885453</v>
      </c>
      <c r="N614" s="70">
        <f t="shared" si="142"/>
        <v>118.90744819331142</v>
      </c>
      <c r="O614" s="70"/>
      <c r="P614" s="23"/>
      <c r="Q614" s="23">
        <f t="shared" si="142"/>
        <v>105.67118697332485</v>
      </c>
      <c r="R614" s="23"/>
      <c r="S614" s="70">
        <f t="shared" si="142"/>
        <v>1.5768744379764994</v>
      </c>
      <c r="T614" s="70">
        <f t="shared" si="142"/>
        <v>0</v>
      </c>
      <c r="U614" s="70"/>
      <c r="V614" s="23">
        <f t="shared" si="142"/>
        <v>1.2254904561574926</v>
      </c>
      <c r="W614" s="23">
        <f t="shared" si="142"/>
        <v>72.01805770995965</v>
      </c>
      <c r="X614" s="23"/>
      <c r="Y614" s="23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 t="s">
        <v>54</v>
      </c>
      <c r="K615" s="53"/>
      <c r="L615" s="70">
        <f>L613/L612*100</f>
        <v>99.90596758149225</v>
      </c>
      <c r="M615" s="23">
        <f aca="true" t="shared" si="143" ref="M615:W615">M613/M612*100</f>
        <v>99.71393335282825</v>
      </c>
      <c r="N615" s="70">
        <f t="shared" si="143"/>
        <v>96.33023455731038</v>
      </c>
      <c r="O615" s="70"/>
      <c r="P615" s="23"/>
      <c r="Q615" s="23">
        <f t="shared" si="143"/>
        <v>96.66449252273681</v>
      </c>
      <c r="R615" s="23"/>
      <c r="S615" s="70">
        <f t="shared" si="143"/>
        <v>100</v>
      </c>
      <c r="T615" s="70"/>
      <c r="U615" s="70"/>
      <c r="V615" s="23">
        <f t="shared" si="143"/>
        <v>100</v>
      </c>
      <c r="W615" s="23">
        <f t="shared" si="143"/>
        <v>96.68217372355947</v>
      </c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1"/>
      <c r="J616" s="52"/>
      <c r="K616" s="53"/>
      <c r="L616" s="70"/>
      <c r="M616" s="23"/>
      <c r="N616" s="70"/>
      <c r="O616" s="70"/>
      <c r="P616" s="23"/>
      <c r="Q616" s="23"/>
      <c r="R616" s="23"/>
      <c r="S616" s="70"/>
      <c r="T616" s="70"/>
      <c r="U616" s="70"/>
      <c r="V616" s="23"/>
      <c r="W616" s="23"/>
      <c r="X616" s="23"/>
      <c r="Y616" s="23"/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 t="s">
        <v>147</v>
      </c>
      <c r="I617" s="52"/>
      <c r="J617" s="52" t="s">
        <v>360</v>
      </c>
      <c r="K617" s="53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1"/>
      <c r="J618" s="52" t="s">
        <v>50</v>
      </c>
      <c r="K618" s="53"/>
      <c r="L618" s="70"/>
      <c r="M618" s="23"/>
      <c r="N618" s="70"/>
      <c r="O618" s="70">
        <v>14376.9</v>
      </c>
      <c r="P618" s="23"/>
      <c r="Q618" s="23">
        <f>SUM(L618:P618)</f>
        <v>14376.9</v>
      </c>
      <c r="R618" s="23">
        <v>1900</v>
      </c>
      <c r="S618" s="70"/>
      <c r="T618" s="70"/>
      <c r="U618" s="70"/>
      <c r="V618" s="23">
        <f>SUM(R618:U618)</f>
        <v>1900</v>
      </c>
      <c r="W618" s="23">
        <f>SUM(V618,Q618)</f>
        <v>16276.9</v>
      </c>
      <c r="X618" s="23">
        <f>Q618/W618*100</f>
        <v>88.32701558650604</v>
      </c>
      <c r="Y618" s="23">
        <f>V618/W618*100</f>
        <v>11.67298441349397</v>
      </c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1"/>
      <c r="J619" s="52" t="s">
        <v>51</v>
      </c>
      <c r="K619" s="53"/>
      <c r="L619" s="70"/>
      <c r="M619" s="23"/>
      <c r="N619" s="70"/>
      <c r="O619" s="70">
        <v>18990.9</v>
      </c>
      <c r="P619" s="23"/>
      <c r="Q619" s="23">
        <f>SUM(L619:P619)</f>
        <v>18990.9</v>
      </c>
      <c r="R619" s="23"/>
      <c r="S619" s="70"/>
      <c r="T619" s="70"/>
      <c r="U619" s="70"/>
      <c r="V619" s="23">
        <f>SUM(R619:U619)</f>
        <v>0</v>
      </c>
      <c r="W619" s="23">
        <f>SUM(V619,Q619)</f>
        <v>18990.9</v>
      </c>
      <c r="X619" s="23">
        <f>Q619/W619*100</f>
        <v>100</v>
      </c>
      <c r="Y619" s="23">
        <f>V619/W619*100</f>
        <v>0</v>
      </c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 t="s">
        <v>52</v>
      </c>
      <c r="K620" s="53"/>
      <c r="L620" s="70"/>
      <c r="M620" s="23"/>
      <c r="N620" s="70"/>
      <c r="O620" s="70">
        <v>18990.9</v>
      </c>
      <c r="P620" s="23"/>
      <c r="Q620" s="23">
        <f>SUM(L620:P620)</f>
        <v>18990.9</v>
      </c>
      <c r="R620" s="23"/>
      <c r="S620" s="70"/>
      <c r="T620" s="70"/>
      <c r="U620" s="70"/>
      <c r="V620" s="23">
        <f>SUM(R620:U620)</f>
        <v>0</v>
      </c>
      <c r="W620" s="23">
        <f>SUM(V620,Q620)</f>
        <v>18990.9</v>
      </c>
      <c r="X620" s="23">
        <f>Q620/W620*100</f>
        <v>100</v>
      </c>
      <c r="Y620" s="23">
        <f>V620/W620*100</f>
        <v>0</v>
      </c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1"/>
      <c r="J621" s="52" t="s">
        <v>53</v>
      </c>
      <c r="K621" s="53"/>
      <c r="L621" s="70"/>
      <c r="M621" s="23"/>
      <c r="N621" s="70"/>
      <c r="O621" s="70">
        <f>O620/O618*100</f>
        <v>132.09314942720616</v>
      </c>
      <c r="P621" s="23"/>
      <c r="Q621" s="23">
        <f>Q620/Q618*100</f>
        <v>132.09314942720616</v>
      </c>
      <c r="R621" s="23">
        <f>R620/R618*100</f>
        <v>0</v>
      </c>
      <c r="S621" s="70"/>
      <c r="T621" s="70"/>
      <c r="U621" s="70"/>
      <c r="V621" s="23">
        <f>V620/V618*100</f>
        <v>0</v>
      </c>
      <c r="W621" s="23">
        <f>W620/W618*100</f>
        <v>116.67393668327509</v>
      </c>
      <c r="X621" s="23"/>
      <c r="Y621" s="23"/>
      <c r="Z621" s="4"/>
    </row>
    <row r="622" spans="1:26" ht="23.25">
      <c r="A622" s="4"/>
      <c r="B622" s="56"/>
      <c r="C622" s="56"/>
      <c r="D622" s="56"/>
      <c r="E622" s="56"/>
      <c r="F622" s="56"/>
      <c r="G622" s="56"/>
      <c r="H622" s="56"/>
      <c r="I622" s="61"/>
      <c r="J622" s="52" t="s">
        <v>54</v>
      </c>
      <c r="K622" s="53"/>
      <c r="L622" s="70"/>
      <c r="M622" s="23"/>
      <c r="N622" s="70"/>
      <c r="O622" s="70">
        <f>O620/O619*100</f>
        <v>100</v>
      </c>
      <c r="P622" s="23"/>
      <c r="Q622" s="23">
        <f>Q620/Q619*100</f>
        <v>100</v>
      </c>
      <c r="R622" s="23"/>
      <c r="S622" s="70"/>
      <c r="T622" s="70"/>
      <c r="U622" s="70"/>
      <c r="V622" s="23"/>
      <c r="W622" s="23">
        <f>W620/W619*100</f>
        <v>100</v>
      </c>
      <c r="X622" s="23"/>
      <c r="Y622" s="23"/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/>
      <c r="K623" s="53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4"/>
    </row>
    <row r="624" spans="1:26" ht="23.25">
      <c r="A624" s="4"/>
      <c r="B624" s="56"/>
      <c r="C624" s="56"/>
      <c r="D624" s="56"/>
      <c r="E624" s="56"/>
      <c r="F624" s="56"/>
      <c r="G624" s="56"/>
      <c r="H624" s="56" t="s">
        <v>152</v>
      </c>
      <c r="I624" s="61"/>
      <c r="J624" s="52" t="s">
        <v>361</v>
      </c>
      <c r="K624" s="53"/>
      <c r="L624" s="70"/>
      <c r="M624" s="23"/>
      <c r="N624" s="70"/>
      <c r="O624" s="70"/>
      <c r="P624" s="23"/>
      <c r="Q624" s="23"/>
      <c r="R624" s="23"/>
      <c r="S624" s="70"/>
      <c r="T624" s="70"/>
      <c r="U624" s="70"/>
      <c r="V624" s="23"/>
      <c r="W624" s="23"/>
      <c r="X624" s="23"/>
      <c r="Y624" s="23"/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/>
      <c r="I625" s="61"/>
      <c r="J625" s="52" t="s">
        <v>50</v>
      </c>
      <c r="K625" s="53"/>
      <c r="L625" s="70"/>
      <c r="M625" s="23"/>
      <c r="N625" s="70"/>
      <c r="O625" s="70">
        <v>22227.5</v>
      </c>
      <c r="P625" s="23"/>
      <c r="Q625" s="23">
        <f>SUM(L625:P625)</f>
        <v>22227.5</v>
      </c>
      <c r="R625" s="23">
        <v>2000</v>
      </c>
      <c r="S625" s="70"/>
      <c r="T625" s="70"/>
      <c r="U625" s="70"/>
      <c r="V625" s="23">
        <f>SUM(R625:U625)</f>
        <v>2000</v>
      </c>
      <c r="W625" s="23">
        <f>SUM(V625,Q625)</f>
        <v>24227.5</v>
      </c>
      <c r="X625" s="23">
        <f>Q625/W625*100</f>
        <v>91.74491796512227</v>
      </c>
      <c r="Y625" s="23">
        <f>V625/W625*100</f>
        <v>8.255082034877722</v>
      </c>
      <c r="Z625" s="4"/>
    </row>
    <row r="626" spans="1:26" ht="23.25">
      <c r="A626" s="4"/>
      <c r="B626" s="56"/>
      <c r="C626" s="56"/>
      <c r="D626" s="56"/>
      <c r="E626" s="56"/>
      <c r="F626" s="56"/>
      <c r="G626" s="56"/>
      <c r="H626" s="56"/>
      <c r="I626" s="61"/>
      <c r="J626" s="52" t="s">
        <v>51</v>
      </c>
      <c r="K626" s="53"/>
      <c r="L626" s="70"/>
      <c r="M626" s="23"/>
      <c r="N626" s="70"/>
      <c r="O626" s="70">
        <v>23665.9</v>
      </c>
      <c r="P626" s="23"/>
      <c r="Q626" s="23">
        <f>SUM(L626:P626)</f>
        <v>23665.9</v>
      </c>
      <c r="R626" s="23">
        <v>1704.4</v>
      </c>
      <c r="S626" s="70"/>
      <c r="T626" s="70"/>
      <c r="U626" s="70"/>
      <c r="V626" s="23">
        <f>SUM(R626:U626)</f>
        <v>1704.4</v>
      </c>
      <c r="W626" s="23">
        <f>SUM(V626,Q626)</f>
        <v>25370.300000000003</v>
      </c>
      <c r="X626" s="23">
        <f>Q626/W626*100</f>
        <v>93.2819083731765</v>
      </c>
      <c r="Y626" s="23">
        <f>V626/W626*100</f>
        <v>6.71809162682349</v>
      </c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 t="s">
        <v>52</v>
      </c>
      <c r="K627" s="53"/>
      <c r="L627" s="70"/>
      <c r="M627" s="23"/>
      <c r="N627" s="70"/>
      <c r="O627" s="70">
        <v>23559.1</v>
      </c>
      <c r="P627" s="23"/>
      <c r="Q627" s="23">
        <f>SUM(L627:P627)</f>
        <v>23559.1</v>
      </c>
      <c r="R627" s="23">
        <v>1690.2</v>
      </c>
      <c r="S627" s="70"/>
      <c r="T627" s="70"/>
      <c r="U627" s="70"/>
      <c r="V627" s="23">
        <f>SUM(R627:U627)</f>
        <v>1690.2</v>
      </c>
      <c r="W627" s="23">
        <f>SUM(V627,Q627)</f>
        <v>25249.3</v>
      </c>
      <c r="X627" s="23">
        <f>Q627/W627*100</f>
        <v>93.3059530363218</v>
      </c>
      <c r="Y627" s="23">
        <f>V627/W627*100</f>
        <v>6.694046963678202</v>
      </c>
      <c r="Z627" s="4"/>
    </row>
    <row r="628" spans="1:26" ht="23.25">
      <c r="A628" s="4"/>
      <c r="B628" s="56"/>
      <c r="C628" s="56"/>
      <c r="D628" s="56"/>
      <c r="E628" s="56"/>
      <c r="F628" s="56"/>
      <c r="G628" s="56"/>
      <c r="H628" s="56"/>
      <c r="I628" s="61"/>
      <c r="J628" s="52" t="s">
        <v>53</v>
      </c>
      <c r="K628" s="53"/>
      <c r="L628" s="70"/>
      <c r="M628" s="23"/>
      <c r="N628" s="70"/>
      <c r="O628" s="70">
        <f>O627/O625*100</f>
        <v>105.99077719041728</v>
      </c>
      <c r="P628" s="23"/>
      <c r="Q628" s="23">
        <f>Q627/Q625*100</f>
        <v>105.99077719041728</v>
      </c>
      <c r="R628" s="23">
        <f>R627/R625*100</f>
        <v>84.51</v>
      </c>
      <c r="S628" s="70"/>
      <c r="T628" s="70"/>
      <c r="U628" s="70"/>
      <c r="V628" s="23">
        <f>V627/V625*100</f>
        <v>84.51</v>
      </c>
      <c r="W628" s="23">
        <f>W627/W625*100</f>
        <v>104.21752141161902</v>
      </c>
      <c r="X628" s="23"/>
      <c r="Y628" s="23"/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 t="s">
        <v>54</v>
      </c>
      <c r="K629" s="53"/>
      <c r="L629" s="70"/>
      <c r="M629" s="23"/>
      <c r="N629" s="70"/>
      <c r="O629" s="70">
        <f>O627/O626*100</f>
        <v>99.54871777536454</v>
      </c>
      <c r="P629" s="23"/>
      <c r="Q629" s="23">
        <f>Q627/Q626*100</f>
        <v>99.54871777536454</v>
      </c>
      <c r="R629" s="23">
        <f>R627/R626*100</f>
        <v>99.16686223891105</v>
      </c>
      <c r="S629" s="70"/>
      <c r="T629" s="70"/>
      <c r="U629" s="70"/>
      <c r="V629" s="23">
        <f>V627/V626*100</f>
        <v>99.16686223891105</v>
      </c>
      <c r="W629" s="23">
        <f>W627/W626*100</f>
        <v>99.5230643705435</v>
      </c>
      <c r="X629" s="23"/>
      <c r="Y629" s="23"/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322</v>
      </c>
      <c r="Z632" s="4"/>
    </row>
    <row r="633" spans="1:26" ht="23.25">
      <c r="A633" s="4"/>
      <c r="B633" s="64" t="s">
        <v>39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2</v>
      </c>
      <c r="M633" s="13"/>
      <c r="N633" s="13"/>
      <c r="O633" s="13"/>
      <c r="P633" s="13"/>
      <c r="Q633" s="13"/>
      <c r="R633" s="14" t="s">
        <v>3</v>
      </c>
      <c r="S633" s="13"/>
      <c r="T633" s="13"/>
      <c r="U633" s="13"/>
      <c r="V633" s="15"/>
      <c r="W633" s="13" t="s">
        <v>42</v>
      </c>
      <c r="X633" s="13"/>
      <c r="Y633" s="16"/>
      <c r="Z633" s="4"/>
    </row>
    <row r="634" spans="1:26" ht="23.25">
      <c r="A634" s="4"/>
      <c r="B634" s="17" t="s">
        <v>40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4</v>
      </c>
      <c r="P634" s="26"/>
      <c r="Q634" s="27"/>
      <c r="R634" s="28" t="s">
        <v>4</v>
      </c>
      <c r="S634" s="24"/>
      <c r="T634" s="22"/>
      <c r="U634" s="29"/>
      <c r="V634" s="27"/>
      <c r="W634" s="27"/>
      <c r="X634" s="30" t="s">
        <v>5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6</v>
      </c>
      <c r="K635" s="21"/>
      <c r="L635" s="34" t="s">
        <v>7</v>
      </c>
      <c r="M635" s="35" t="s">
        <v>8</v>
      </c>
      <c r="N635" s="36" t="s">
        <v>7</v>
      </c>
      <c r="O635" s="34" t="s">
        <v>9</v>
      </c>
      <c r="P635" s="26" t="s">
        <v>10</v>
      </c>
      <c r="Q635" s="23"/>
      <c r="R635" s="37" t="s">
        <v>9</v>
      </c>
      <c r="S635" s="35" t="s">
        <v>11</v>
      </c>
      <c r="T635" s="34" t="s">
        <v>12</v>
      </c>
      <c r="U635" s="29" t="s">
        <v>13</v>
      </c>
      <c r="V635" s="27"/>
      <c r="W635" s="27"/>
      <c r="X635" s="27"/>
      <c r="Y635" s="35"/>
      <c r="Z635" s="4"/>
    </row>
    <row r="636" spans="1:26" ht="23.25">
      <c r="A636" s="4"/>
      <c r="B636" s="38" t="s">
        <v>32</v>
      </c>
      <c r="C636" s="38" t="s">
        <v>33</v>
      </c>
      <c r="D636" s="38" t="s">
        <v>34</v>
      </c>
      <c r="E636" s="38" t="s">
        <v>35</v>
      </c>
      <c r="F636" s="38" t="s">
        <v>36</v>
      </c>
      <c r="G636" s="38" t="s">
        <v>37</v>
      </c>
      <c r="H636" s="38" t="s">
        <v>38</v>
      </c>
      <c r="I636" s="19"/>
      <c r="J636" s="39"/>
      <c r="K636" s="21"/>
      <c r="L636" s="34" t="s">
        <v>14</v>
      </c>
      <c r="M636" s="35" t="s">
        <v>15</v>
      </c>
      <c r="N636" s="36" t="s">
        <v>16</v>
      </c>
      <c r="O636" s="34" t="s">
        <v>17</v>
      </c>
      <c r="P636" s="26" t="s">
        <v>18</v>
      </c>
      <c r="Q636" s="35" t="s">
        <v>19</v>
      </c>
      <c r="R636" s="37" t="s">
        <v>17</v>
      </c>
      <c r="S636" s="35" t="s">
        <v>20</v>
      </c>
      <c r="T636" s="34" t="s">
        <v>21</v>
      </c>
      <c r="U636" s="29" t="s">
        <v>22</v>
      </c>
      <c r="V636" s="26" t="s">
        <v>19</v>
      </c>
      <c r="W636" s="26" t="s">
        <v>23</v>
      </c>
      <c r="X636" s="26" t="s">
        <v>24</v>
      </c>
      <c r="Y636" s="35" t="s">
        <v>25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26</v>
      </c>
      <c r="P637" s="47"/>
      <c r="Q637" s="48"/>
      <c r="R637" s="49" t="s">
        <v>26</v>
      </c>
      <c r="S637" s="44" t="s">
        <v>27</v>
      </c>
      <c r="T637" s="43"/>
      <c r="U637" s="50" t="s">
        <v>28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51" t="s">
        <v>72</v>
      </c>
      <c r="C639" s="51" t="s">
        <v>76</v>
      </c>
      <c r="D639" s="51" t="s">
        <v>76</v>
      </c>
      <c r="E639" s="51" t="s">
        <v>58</v>
      </c>
      <c r="F639" s="51" t="s">
        <v>158</v>
      </c>
      <c r="G639" s="51" t="s">
        <v>64</v>
      </c>
      <c r="H639" s="51" t="s">
        <v>171</v>
      </c>
      <c r="I639" s="61"/>
      <c r="J639" s="54" t="s">
        <v>172</v>
      </c>
      <c r="K639" s="55"/>
      <c r="L639" s="70"/>
      <c r="M639" s="70"/>
      <c r="N639" s="70"/>
      <c r="O639" s="70"/>
      <c r="P639" s="70"/>
      <c r="Q639" s="70"/>
      <c r="R639" s="70"/>
      <c r="S639" s="70"/>
      <c r="T639" s="70"/>
      <c r="U639" s="74"/>
      <c r="V639" s="23"/>
      <c r="W639" s="23"/>
      <c r="X639" s="23"/>
      <c r="Y639" s="23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 t="s">
        <v>362</v>
      </c>
      <c r="K640" s="55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23"/>
      <c r="W640" s="23"/>
      <c r="X640" s="23"/>
      <c r="Y640" s="23"/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1"/>
      <c r="J641" s="52" t="s">
        <v>50</v>
      </c>
      <c r="K641" s="53"/>
      <c r="L641" s="70"/>
      <c r="M641" s="70"/>
      <c r="N641" s="70"/>
      <c r="O641" s="70"/>
      <c r="P641" s="70"/>
      <c r="Q641" s="23">
        <f>SUM(L641:P641)</f>
        <v>0</v>
      </c>
      <c r="R641" s="70"/>
      <c r="S641" s="70"/>
      <c r="T641" s="70"/>
      <c r="U641" s="70"/>
      <c r="V641" s="23">
        <f>SUM(R641:U641)</f>
        <v>0</v>
      </c>
      <c r="W641" s="23">
        <f>SUM(V641,Q641)</f>
        <v>0</v>
      </c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1"/>
      <c r="J642" s="52" t="s">
        <v>51</v>
      </c>
      <c r="K642" s="53"/>
      <c r="L642" s="70">
        <v>6918.6</v>
      </c>
      <c r="M642" s="23">
        <v>528.2</v>
      </c>
      <c r="N642" s="70">
        <v>11875.5</v>
      </c>
      <c r="O642" s="70"/>
      <c r="P642" s="23"/>
      <c r="Q642" s="23">
        <f>SUM(L642:P642)</f>
        <v>19322.3</v>
      </c>
      <c r="R642" s="23"/>
      <c r="S642" s="70">
        <v>33365.9</v>
      </c>
      <c r="T642" s="70"/>
      <c r="U642" s="70"/>
      <c r="V642" s="23">
        <f>SUM(R642:U642)</f>
        <v>33365.9</v>
      </c>
      <c r="W642" s="23">
        <f>SUM(V642,Q642)</f>
        <v>52688.2</v>
      </c>
      <c r="X642" s="23">
        <f>Q642/W642*100</f>
        <v>36.67291727559491</v>
      </c>
      <c r="Y642" s="23">
        <f>V642/W642*100</f>
        <v>63.327082724405095</v>
      </c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2" t="s">
        <v>52</v>
      </c>
      <c r="K643" s="53"/>
      <c r="L643" s="70">
        <v>6849.4</v>
      </c>
      <c r="M643" s="23">
        <v>519.6</v>
      </c>
      <c r="N643" s="70">
        <v>11186.1</v>
      </c>
      <c r="O643" s="70"/>
      <c r="P643" s="23"/>
      <c r="Q643" s="23">
        <f>SUM(L643:P643)</f>
        <v>18555.1</v>
      </c>
      <c r="R643" s="23"/>
      <c r="S643" s="70">
        <v>16336.3</v>
      </c>
      <c r="T643" s="70"/>
      <c r="U643" s="70"/>
      <c r="V643" s="23">
        <f>SUM(R643:U643)</f>
        <v>16336.3</v>
      </c>
      <c r="W643" s="23">
        <f>SUM(V643,Q643)</f>
        <v>34891.399999999994</v>
      </c>
      <c r="X643" s="23">
        <f>Q643/W643*100</f>
        <v>53.179580068440934</v>
      </c>
      <c r="Y643" s="23">
        <f>V643/W643*100</f>
        <v>46.82041993155907</v>
      </c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1"/>
      <c r="J644" s="52" t="s">
        <v>53</v>
      </c>
      <c r="K644" s="53"/>
      <c r="L644" s="70"/>
      <c r="M644" s="23"/>
      <c r="N644" s="70"/>
      <c r="O644" s="70"/>
      <c r="P644" s="23"/>
      <c r="Q644" s="23"/>
      <c r="R644" s="23"/>
      <c r="S644" s="70"/>
      <c r="T644" s="70"/>
      <c r="U644" s="70"/>
      <c r="V644" s="23"/>
      <c r="W644" s="23"/>
      <c r="X644" s="23"/>
      <c r="Y644" s="23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 t="s">
        <v>54</v>
      </c>
      <c r="K645" s="53"/>
      <c r="L645" s="70">
        <f>L643/L642*100</f>
        <v>98.99979764692279</v>
      </c>
      <c r="M645" s="23">
        <f aca="true" t="shared" si="144" ref="M645:W645">M643/M642*100</f>
        <v>98.3718288527073</v>
      </c>
      <c r="N645" s="70">
        <f t="shared" si="144"/>
        <v>94.19477074649488</v>
      </c>
      <c r="O645" s="70"/>
      <c r="P645" s="23"/>
      <c r="Q645" s="23">
        <f t="shared" si="144"/>
        <v>96.0294581907951</v>
      </c>
      <c r="R645" s="23"/>
      <c r="S645" s="70">
        <f t="shared" si="144"/>
        <v>48.96106503945645</v>
      </c>
      <c r="T645" s="70"/>
      <c r="U645" s="70"/>
      <c r="V645" s="23">
        <f t="shared" si="144"/>
        <v>48.96106503945645</v>
      </c>
      <c r="W645" s="23">
        <f t="shared" si="144"/>
        <v>66.22241792279866</v>
      </c>
      <c r="X645" s="23"/>
      <c r="Y645" s="23"/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1"/>
      <c r="J646" s="52"/>
      <c r="K646" s="53"/>
      <c r="L646" s="70"/>
      <c r="M646" s="23"/>
      <c r="N646" s="70"/>
      <c r="O646" s="70"/>
      <c r="P646" s="23"/>
      <c r="Q646" s="23"/>
      <c r="R646" s="23"/>
      <c r="S646" s="70"/>
      <c r="T646" s="70"/>
      <c r="U646" s="70"/>
      <c r="V646" s="23"/>
      <c r="W646" s="23"/>
      <c r="X646" s="23"/>
      <c r="Y646" s="23"/>
      <c r="Z646" s="4"/>
    </row>
    <row r="647" spans="1:26" ht="23.25">
      <c r="A647" s="4"/>
      <c r="B647" s="51"/>
      <c r="C647" s="51"/>
      <c r="D647" s="51"/>
      <c r="E647" s="51"/>
      <c r="F647" s="51" t="s">
        <v>173</v>
      </c>
      <c r="G647" s="51"/>
      <c r="H647" s="51"/>
      <c r="I647" s="61"/>
      <c r="J647" s="52" t="s">
        <v>174</v>
      </c>
      <c r="K647" s="53"/>
      <c r="L647" s="70"/>
      <c r="M647" s="23"/>
      <c r="N647" s="70"/>
      <c r="O647" s="70"/>
      <c r="P647" s="23"/>
      <c r="Q647" s="23"/>
      <c r="R647" s="23"/>
      <c r="S647" s="70"/>
      <c r="T647" s="70"/>
      <c r="U647" s="70"/>
      <c r="V647" s="23"/>
      <c r="W647" s="23"/>
      <c r="X647" s="23"/>
      <c r="Y647" s="23"/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1"/>
      <c r="J648" s="52" t="s">
        <v>175</v>
      </c>
      <c r="K648" s="53"/>
      <c r="L648" s="70"/>
      <c r="M648" s="23"/>
      <c r="N648" s="70"/>
      <c r="O648" s="70"/>
      <c r="P648" s="23"/>
      <c r="Q648" s="23"/>
      <c r="R648" s="23"/>
      <c r="S648" s="70"/>
      <c r="T648" s="70"/>
      <c r="U648" s="70"/>
      <c r="V648" s="23"/>
      <c r="W648" s="23"/>
      <c r="X648" s="23"/>
      <c r="Y648" s="23"/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1"/>
      <c r="J649" s="52" t="s">
        <v>50</v>
      </c>
      <c r="K649" s="53"/>
      <c r="L649" s="70">
        <f aca="true" t="shared" si="145" ref="L649:P651">SUM(L656)</f>
        <v>336010</v>
      </c>
      <c r="M649" s="23">
        <f t="shared" si="145"/>
        <v>0</v>
      </c>
      <c r="N649" s="70">
        <f t="shared" si="145"/>
        <v>0</v>
      </c>
      <c r="O649" s="70">
        <f t="shared" si="145"/>
        <v>4510</v>
      </c>
      <c r="P649" s="23">
        <f t="shared" si="145"/>
        <v>0</v>
      </c>
      <c r="Q649" s="23">
        <f>SUM(L649:P649)</f>
        <v>340520</v>
      </c>
      <c r="R649" s="23">
        <f aca="true" t="shared" si="146" ref="R649:U651">SUM(R656)</f>
        <v>0</v>
      </c>
      <c r="S649" s="70">
        <f t="shared" si="146"/>
        <v>0</v>
      </c>
      <c r="T649" s="70">
        <f t="shared" si="146"/>
        <v>0</v>
      </c>
      <c r="U649" s="70">
        <f t="shared" si="146"/>
        <v>0</v>
      </c>
      <c r="V649" s="23">
        <f>SUM(R649:U649)</f>
        <v>0</v>
      </c>
      <c r="W649" s="23">
        <f>SUM(V649,Q649)</f>
        <v>340520</v>
      </c>
      <c r="X649" s="23">
        <f>Q649/W649*100</f>
        <v>100</v>
      </c>
      <c r="Y649" s="23">
        <f>V649/W649*100</f>
        <v>0</v>
      </c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 t="s">
        <v>51</v>
      </c>
      <c r="K650" s="53"/>
      <c r="L650" s="70">
        <f t="shared" si="145"/>
        <v>0</v>
      </c>
      <c r="M650" s="23">
        <f t="shared" si="145"/>
        <v>0</v>
      </c>
      <c r="N650" s="70">
        <f t="shared" si="145"/>
        <v>0</v>
      </c>
      <c r="O650" s="70">
        <f t="shared" si="145"/>
        <v>0</v>
      </c>
      <c r="P650" s="23">
        <f t="shared" si="145"/>
        <v>0</v>
      </c>
      <c r="Q650" s="23">
        <f>SUM(L650:P650)</f>
        <v>0</v>
      </c>
      <c r="R650" s="23">
        <f t="shared" si="146"/>
        <v>0</v>
      </c>
      <c r="S650" s="70">
        <f t="shared" si="146"/>
        <v>0</v>
      </c>
      <c r="T650" s="70">
        <f t="shared" si="146"/>
        <v>0</v>
      </c>
      <c r="U650" s="70">
        <f t="shared" si="146"/>
        <v>0</v>
      </c>
      <c r="V650" s="23">
        <f>SUM(R650:U650)</f>
        <v>0</v>
      </c>
      <c r="W650" s="23">
        <f>SUM(V650,Q650)</f>
        <v>0</v>
      </c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1"/>
      <c r="J651" s="52" t="s">
        <v>52</v>
      </c>
      <c r="K651" s="53"/>
      <c r="L651" s="70">
        <f t="shared" si="145"/>
        <v>0</v>
      </c>
      <c r="M651" s="23">
        <f t="shared" si="145"/>
        <v>0</v>
      </c>
      <c r="N651" s="70">
        <f t="shared" si="145"/>
        <v>0</v>
      </c>
      <c r="O651" s="70">
        <f t="shared" si="145"/>
        <v>0</v>
      </c>
      <c r="P651" s="23">
        <f t="shared" si="145"/>
        <v>0</v>
      </c>
      <c r="Q651" s="23">
        <f>SUM(L651:P651)</f>
        <v>0</v>
      </c>
      <c r="R651" s="23">
        <f t="shared" si="146"/>
        <v>0</v>
      </c>
      <c r="S651" s="70">
        <f t="shared" si="146"/>
        <v>0</v>
      </c>
      <c r="T651" s="70">
        <f t="shared" si="146"/>
        <v>0</v>
      </c>
      <c r="U651" s="70">
        <f t="shared" si="146"/>
        <v>0</v>
      </c>
      <c r="V651" s="23"/>
      <c r="W651" s="23">
        <f>SUM(V651,Q651)</f>
        <v>0</v>
      </c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1"/>
      <c r="J652" s="52" t="s">
        <v>53</v>
      </c>
      <c r="K652" s="53"/>
      <c r="L652" s="70">
        <f>L651/L649*100</f>
        <v>0</v>
      </c>
      <c r="M652" s="23"/>
      <c r="N652" s="70"/>
      <c r="O652" s="70">
        <f>O651/O649*100</f>
        <v>0</v>
      </c>
      <c r="P652" s="23"/>
      <c r="Q652" s="23">
        <f>Q651/Q649*100</f>
        <v>0</v>
      </c>
      <c r="R652" s="23"/>
      <c r="S652" s="70"/>
      <c r="T652" s="70"/>
      <c r="U652" s="70"/>
      <c r="V652" s="23"/>
      <c r="W652" s="23">
        <f>W651/W649*100</f>
        <v>0</v>
      </c>
      <c r="X652" s="23"/>
      <c r="Y652" s="23"/>
      <c r="Z652" s="4"/>
    </row>
    <row r="653" spans="1:26" ht="23.25">
      <c r="A653" s="4"/>
      <c r="B653" s="56"/>
      <c r="C653" s="57"/>
      <c r="D653" s="57"/>
      <c r="E653" s="57"/>
      <c r="F653" s="57"/>
      <c r="G653" s="57"/>
      <c r="H653" s="57"/>
      <c r="I653" s="52"/>
      <c r="J653" s="52" t="s">
        <v>54</v>
      </c>
      <c r="K653" s="53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/>
      <c r="K654" s="53"/>
      <c r="L654" s="70"/>
      <c r="M654" s="23"/>
      <c r="N654" s="70"/>
      <c r="O654" s="70"/>
      <c r="P654" s="23"/>
      <c r="Q654" s="23"/>
      <c r="R654" s="23"/>
      <c r="S654" s="70"/>
      <c r="T654" s="70"/>
      <c r="U654" s="70"/>
      <c r="V654" s="23"/>
      <c r="W654" s="23"/>
      <c r="X654" s="23"/>
      <c r="Y654" s="23"/>
      <c r="Z654" s="4"/>
    </row>
    <row r="655" spans="1:26" ht="23.25">
      <c r="A655" s="4"/>
      <c r="B655" s="51"/>
      <c r="C655" s="51"/>
      <c r="D655" s="51"/>
      <c r="E655" s="51"/>
      <c r="F655" s="51"/>
      <c r="G655" s="51" t="s">
        <v>64</v>
      </c>
      <c r="H655" s="51"/>
      <c r="I655" s="61"/>
      <c r="J655" s="52" t="s">
        <v>65</v>
      </c>
      <c r="K655" s="53"/>
      <c r="L655" s="70"/>
      <c r="M655" s="23"/>
      <c r="N655" s="70"/>
      <c r="O655" s="70"/>
      <c r="P655" s="23"/>
      <c r="Q655" s="23"/>
      <c r="R655" s="23"/>
      <c r="S655" s="70"/>
      <c r="T655" s="70"/>
      <c r="U655" s="70"/>
      <c r="V655" s="23"/>
      <c r="W655" s="23"/>
      <c r="X655" s="23"/>
      <c r="Y655" s="23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1"/>
      <c r="J656" s="52" t="s">
        <v>50</v>
      </c>
      <c r="K656" s="53"/>
      <c r="L656" s="70">
        <f aca="true" t="shared" si="147" ref="L656:P658">SUM(L663+L670)</f>
        <v>336010</v>
      </c>
      <c r="M656" s="23">
        <f t="shared" si="147"/>
        <v>0</v>
      </c>
      <c r="N656" s="70">
        <f t="shared" si="147"/>
        <v>0</v>
      </c>
      <c r="O656" s="70">
        <f t="shared" si="147"/>
        <v>4510</v>
      </c>
      <c r="P656" s="23">
        <f t="shared" si="147"/>
        <v>0</v>
      </c>
      <c r="Q656" s="23">
        <f>SUM(L656:P656)</f>
        <v>340520</v>
      </c>
      <c r="R656" s="23">
        <f aca="true" t="shared" si="148" ref="R656:U658">SUM(R663+R670)</f>
        <v>0</v>
      </c>
      <c r="S656" s="70">
        <f t="shared" si="148"/>
        <v>0</v>
      </c>
      <c r="T656" s="70">
        <f t="shared" si="148"/>
        <v>0</v>
      </c>
      <c r="U656" s="70">
        <f t="shared" si="148"/>
        <v>0</v>
      </c>
      <c r="V656" s="23">
        <f>SUM(R656:U656)</f>
        <v>0</v>
      </c>
      <c r="W656" s="23">
        <f>SUM(V656,Q656)</f>
        <v>340520</v>
      </c>
      <c r="X656" s="23">
        <f>Q656/W656*100</f>
        <v>100</v>
      </c>
      <c r="Y656" s="23">
        <f>V656/W656*100</f>
        <v>0</v>
      </c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2" t="s">
        <v>51</v>
      </c>
      <c r="K657" s="53"/>
      <c r="L657" s="70">
        <f t="shared" si="147"/>
        <v>0</v>
      </c>
      <c r="M657" s="23">
        <f t="shared" si="147"/>
        <v>0</v>
      </c>
      <c r="N657" s="70">
        <f t="shared" si="147"/>
        <v>0</v>
      </c>
      <c r="O657" s="70">
        <f t="shared" si="147"/>
        <v>0</v>
      </c>
      <c r="P657" s="23">
        <f t="shared" si="147"/>
        <v>0</v>
      </c>
      <c r="Q657" s="23">
        <f>SUM(L657:P657)</f>
        <v>0</v>
      </c>
      <c r="R657" s="23">
        <f t="shared" si="148"/>
        <v>0</v>
      </c>
      <c r="S657" s="70">
        <f t="shared" si="148"/>
        <v>0</v>
      </c>
      <c r="T657" s="70">
        <f t="shared" si="148"/>
        <v>0</v>
      </c>
      <c r="U657" s="70">
        <f t="shared" si="148"/>
        <v>0</v>
      </c>
      <c r="V657" s="23">
        <f>SUM(R657:U657)</f>
        <v>0</v>
      </c>
      <c r="W657" s="23">
        <f>SUM(V657,Q657)</f>
        <v>0</v>
      </c>
      <c r="X657" s="23"/>
      <c r="Y657" s="23"/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1"/>
      <c r="J658" s="52" t="s">
        <v>52</v>
      </c>
      <c r="K658" s="53"/>
      <c r="L658" s="70">
        <f t="shared" si="147"/>
        <v>0</v>
      </c>
      <c r="M658" s="23">
        <f t="shared" si="147"/>
        <v>0</v>
      </c>
      <c r="N658" s="70">
        <f t="shared" si="147"/>
        <v>0</v>
      </c>
      <c r="O658" s="70">
        <f t="shared" si="147"/>
        <v>0</v>
      </c>
      <c r="P658" s="23">
        <f t="shared" si="147"/>
        <v>0</v>
      </c>
      <c r="Q658" s="23">
        <f>SUM(L658:P658)</f>
        <v>0</v>
      </c>
      <c r="R658" s="23">
        <f t="shared" si="148"/>
        <v>0</v>
      </c>
      <c r="S658" s="70">
        <f t="shared" si="148"/>
        <v>0</v>
      </c>
      <c r="T658" s="70">
        <f t="shared" si="148"/>
        <v>0</v>
      </c>
      <c r="U658" s="70">
        <f t="shared" si="148"/>
        <v>0</v>
      </c>
      <c r="V658" s="23">
        <f>SUM(R658:U658)</f>
        <v>0</v>
      </c>
      <c r="W658" s="23">
        <f>SUM(V658,Q658)</f>
        <v>0</v>
      </c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 t="s">
        <v>53</v>
      </c>
      <c r="K659" s="53"/>
      <c r="L659" s="70">
        <f>L658/L656*100</f>
        <v>0</v>
      </c>
      <c r="M659" s="23"/>
      <c r="N659" s="70"/>
      <c r="O659" s="70">
        <f>O658/O656*100</f>
        <v>0</v>
      </c>
      <c r="P659" s="23"/>
      <c r="Q659" s="23">
        <f>Q658/Q656*100</f>
        <v>0</v>
      </c>
      <c r="R659" s="23"/>
      <c r="S659" s="70"/>
      <c r="T659" s="70"/>
      <c r="U659" s="70"/>
      <c r="V659" s="23"/>
      <c r="W659" s="23">
        <f>W658/W656*100</f>
        <v>0</v>
      </c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1"/>
      <c r="J660" s="52" t="s">
        <v>54</v>
      </c>
      <c r="K660" s="53"/>
      <c r="L660" s="70"/>
      <c r="M660" s="23"/>
      <c r="N660" s="70"/>
      <c r="O660" s="70"/>
      <c r="P660" s="23"/>
      <c r="Q660" s="23"/>
      <c r="R660" s="23"/>
      <c r="S660" s="70"/>
      <c r="T660" s="70"/>
      <c r="U660" s="70"/>
      <c r="V660" s="23"/>
      <c r="W660" s="23"/>
      <c r="X660" s="23"/>
      <c r="Y660" s="23"/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/>
      <c r="K661" s="53"/>
      <c r="L661" s="70"/>
      <c r="M661" s="23"/>
      <c r="N661" s="70"/>
      <c r="O661" s="70"/>
      <c r="P661" s="23"/>
      <c r="Q661" s="23"/>
      <c r="R661" s="23"/>
      <c r="S661" s="70"/>
      <c r="T661" s="70"/>
      <c r="U661" s="70"/>
      <c r="V661" s="23"/>
      <c r="W661" s="23"/>
      <c r="X661" s="23"/>
      <c r="Y661" s="23"/>
      <c r="Z661" s="4"/>
    </row>
    <row r="662" spans="1:26" ht="23.25">
      <c r="A662" s="4"/>
      <c r="B662" s="56"/>
      <c r="C662" s="57"/>
      <c r="D662" s="57"/>
      <c r="E662" s="57"/>
      <c r="F662" s="57"/>
      <c r="G662" s="57"/>
      <c r="H662" s="57" t="s">
        <v>152</v>
      </c>
      <c r="I662" s="52"/>
      <c r="J662" s="52" t="s">
        <v>153</v>
      </c>
      <c r="K662" s="53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1"/>
      <c r="J663" s="52" t="s">
        <v>50</v>
      </c>
      <c r="K663" s="53"/>
      <c r="L663" s="70"/>
      <c r="M663" s="23"/>
      <c r="N663" s="70"/>
      <c r="O663" s="70">
        <v>4510</v>
      </c>
      <c r="P663" s="23"/>
      <c r="Q663" s="23">
        <f>SUM(L663:P663)</f>
        <v>4510</v>
      </c>
      <c r="R663" s="23"/>
      <c r="S663" s="70"/>
      <c r="T663" s="70"/>
      <c r="U663" s="70"/>
      <c r="V663" s="23"/>
      <c r="W663" s="23">
        <f>SUM(V663,Q663)</f>
        <v>4510</v>
      </c>
      <c r="X663" s="23">
        <f>Q663/W663*100</f>
        <v>100</v>
      </c>
      <c r="Y663" s="23">
        <f>V663/W663*100</f>
        <v>0</v>
      </c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 t="s">
        <v>51</v>
      </c>
      <c r="K664" s="53"/>
      <c r="L664" s="70"/>
      <c r="M664" s="23"/>
      <c r="N664" s="70"/>
      <c r="O664" s="70"/>
      <c r="P664" s="23"/>
      <c r="Q664" s="23">
        <f>SUM(L664:P664)</f>
        <v>0</v>
      </c>
      <c r="R664" s="23"/>
      <c r="S664" s="70"/>
      <c r="T664" s="70"/>
      <c r="U664" s="70"/>
      <c r="V664" s="23"/>
      <c r="W664" s="23">
        <f>SUM(V664,Q664)</f>
        <v>0</v>
      </c>
      <c r="X664" s="23"/>
      <c r="Y664" s="23"/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2" t="s">
        <v>52</v>
      </c>
      <c r="K665" s="53"/>
      <c r="L665" s="70"/>
      <c r="M665" s="23"/>
      <c r="N665" s="70"/>
      <c r="O665" s="70"/>
      <c r="P665" s="23"/>
      <c r="Q665" s="23">
        <f>SUM(L665:P665)</f>
        <v>0</v>
      </c>
      <c r="R665" s="23"/>
      <c r="S665" s="70"/>
      <c r="T665" s="70"/>
      <c r="U665" s="70"/>
      <c r="V665" s="23"/>
      <c r="W665" s="23">
        <f>SUM(V665,Q665)</f>
        <v>0</v>
      </c>
      <c r="X665" s="23"/>
      <c r="Y665" s="23"/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1"/>
      <c r="J666" s="52" t="s">
        <v>53</v>
      </c>
      <c r="K666" s="53"/>
      <c r="L666" s="70"/>
      <c r="M666" s="23"/>
      <c r="N666" s="70"/>
      <c r="O666" s="70"/>
      <c r="P666" s="23"/>
      <c r="Q666" s="23">
        <f>Q665/Q663*100</f>
        <v>0</v>
      </c>
      <c r="R666" s="23"/>
      <c r="S666" s="70"/>
      <c r="T666" s="70"/>
      <c r="U666" s="70"/>
      <c r="V666" s="23"/>
      <c r="W666" s="23">
        <f>W665/W663*100</f>
        <v>0</v>
      </c>
      <c r="X666" s="23"/>
      <c r="Y666" s="23"/>
      <c r="Z666" s="4"/>
    </row>
    <row r="667" spans="1:26" ht="23.25">
      <c r="A667" s="4"/>
      <c r="B667" s="56"/>
      <c r="C667" s="56"/>
      <c r="D667" s="56"/>
      <c r="E667" s="56"/>
      <c r="F667" s="56"/>
      <c r="G667" s="56"/>
      <c r="H667" s="56"/>
      <c r="I667" s="61"/>
      <c r="J667" s="52" t="s">
        <v>54</v>
      </c>
      <c r="K667" s="53"/>
      <c r="L667" s="70"/>
      <c r="M667" s="23"/>
      <c r="N667" s="70"/>
      <c r="O667" s="70"/>
      <c r="P667" s="23"/>
      <c r="Q667" s="23"/>
      <c r="R667" s="23"/>
      <c r="S667" s="70"/>
      <c r="T667" s="70"/>
      <c r="U667" s="70"/>
      <c r="V667" s="23"/>
      <c r="W667" s="23"/>
      <c r="X667" s="23"/>
      <c r="Y667" s="23"/>
      <c r="Z667" s="4"/>
    </row>
    <row r="668" spans="1:26" ht="23.25">
      <c r="A668" s="4"/>
      <c r="B668" s="56"/>
      <c r="C668" s="57"/>
      <c r="D668" s="57"/>
      <c r="E668" s="57"/>
      <c r="F668" s="57"/>
      <c r="G668" s="57"/>
      <c r="H668" s="57"/>
      <c r="I668" s="52"/>
      <c r="J668" s="52"/>
      <c r="K668" s="53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 t="s">
        <v>163</v>
      </c>
      <c r="I669" s="61"/>
      <c r="J669" s="52" t="s">
        <v>164</v>
      </c>
      <c r="K669" s="53"/>
      <c r="L669" s="70"/>
      <c r="M669" s="23"/>
      <c r="N669" s="70"/>
      <c r="O669" s="70"/>
      <c r="P669" s="23"/>
      <c r="Q669" s="23"/>
      <c r="R669" s="23"/>
      <c r="S669" s="70"/>
      <c r="T669" s="70"/>
      <c r="U669" s="70"/>
      <c r="V669" s="23"/>
      <c r="W669" s="23"/>
      <c r="X669" s="23"/>
      <c r="Y669" s="23"/>
      <c r="Z669" s="4"/>
    </row>
    <row r="670" spans="1:26" ht="23.25">
      <c r="A670" s="4"/>
      <c r="B670" s="56"/>
      <c r="C670" s="56"/>
      <c r="D670" s="56"/>
      <c r="E670" s="56"/>
      <c r="F670" s="56"/>
      <c r="G670" s="56"/>
      <c r="H670" s="56"/>
      <c r="I670" s="61"/>
      <c r="J670" s="52" t="s">
        <v>50</v>
      </c>
      <c r="K670" s="53"/>
      <c r="L670" s="70">
        <v>336010</v>
      </c>
      <c r="M670" s="23"/>
      <c r="N670" s="70"/>
      <c r="O670" s="70"/>
      <c r="P670" s="23"/>
      <c r="Q670" s="23">
        <f>SUM(L670:P670)</f>
        <v>336010</v>
      </c>
      <c r="R670" s="23"/>
      <c r="S670" s="70"/>
      <c r="T670" s="70"/>
      <c r="U670" s="70"/>
      <c r="V670" s="23"/>
      <c r="W670" s="23">
        <f>SUM(V670,Q670)</f>
        <v>336010</v>
      </c>
      <c r="X670" s="23">
        <f>Q670/W670*100</f>
        <v>100</v>
      </c>
      <c r="Y670" s="23">
        <f>V670/W670*100</f>
        <v>0</v>
      </c>
      <c r="Z670" s="4"/>
    </row>
    <row r="671" spans="1:26" ht="23.25">
      <c r="A671" s="4"/>
      <c r="B671" s="56"/>
      <c r="C671" s="56"/>
      <c r="D671" s="56"/>
      <c r="E671" s="56"/>
      <c r="F671" s="56"/>
      <c r="G671" s="56"/>
      <c r="H671" s="56"/>
      <c r="I671" s="61"/>
      <c r="J671" s="52" t="s">
        <v>51</v>
      </c>
      <c r="K671" s="53"/>
      <c r="L671" s="70"/>
      <c r="M671" s="23"/>
      <c r="N671" s="70"/>
      <c r="O671" s="70"/>
      <c r="P671" s="23"/>
      <c r="Q671" s="23">
        <f>SUM(L671:P671)</f>
        <v>0</v>
      </c>
      <c r="R671" s="23"/>
      <c r="S671" s="70"/>
      <c r="T671" s="70"/>
      <c r="U671" s="70"/>
      <c r="V671" s="23"/>
      <c r="W671" s="23">
        <f>SUM(V671,Q671)</f>
        <v>0</v>
      </c>
      <c r="X671" s="23"/>
      <c r="Y671" s="23"/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 t="s">
        <v>52</v>
      </c>
      <c r="K672" s="53"/>
      <c r="L672" s="70"/>
      <c r="M672" s="23"/>
      <c r="N672" s="70"/>
      <c r="O672" s="70"/>
      <c r="P672" s="23"/>
      <c r="Q672" s="23">
        <f>SUM(L672:P672)</f>
        <v>0</v>
      </c>
      <c r="R672" s="23"/>
      <c r="S672" s="70"/>
      <c r="T672" s="70"/>
      <c r="U672" s="70"/>
      <c r="V672" s="23"/>
      <c r="W672" s="23">
        <f>SUM(V672,Q672)</f>
        <v>0</v>
      </c>
      <c r="X672" s="23"/>
      <c r="Y672" s="23"/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2" t="s">
        <v>53</v>
      </c>
      <c r="K673" s="53"/>
      <c r="L673" s="70">
        <f>L672/L670*100</f>
        <v>0</v>
      </c>
      <c r="M673" s="23"/>
      <c r="N673" s="70"/>
      <c r="O673" s="70"/>
      <c r="P673" s="23"/>
      <c r="Q673" s="23">
        <f>Q672/Q670*100</f>
        <v>0</v>
      </c>
      <c r="R673" s="23"/>
      <c r="S673" s="70"/>
      <c r="T673" s="70"/>
      <c r="U673" s="70"/>
      <c r="V673" s="23"/>
      <c r="W673" s="23">
        <f>W672/W670*100</f>
        <v>0</v>
      </c>
      <c r="X673" s="23"/>
      <c r="Y673" s="23"/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 t="s">
        <v>54</v>
      </c>
      <c r="K674" s="53"/>
      <c r="L674" s="70"/>
      <c r="M674" s="23"/>
      <c r="N674" s="70"/>
      <c r="O674" s="70"/>
      <c r="P674" s="23"/>
      <c r="Q674" s="23"/>
      <c r="R674" s="23"/>
      <c r="S674" s="70"/>
      <c r="T674" s="70"/>
      <c r="U674" s="70"/>
      <c r="V674" s="23"/>
      <c r="W674" s="23"/>
      <c r="X674" s="23"/>
      <c r="Y674" s="23"/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323</v>
      </c>
      <c r="Z677" s="4"/>
    </row>
    <row r="678" spans="1:26" ht="23.25">
      <c r="A678" s="4"/>
      <c r="B678" s="64" t="s">
        <v>39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2</v>
      </c>
      <c r="M678" s="13"/>
      <c r="N678" s="13"/>
      <c r="O678" s="13"/>
      <c r="P678" s="13"/>
      <c r="Q678" s="13"/>
      <c r="R678" s="14" t="s">
        <v>3</v>
      </c>
      <c r="S678" s="13"/>
      <c r="T678" s="13"/>
      <c r="U678" s="13"/>
      <c r="V678" s="15"/>
      <c r="W678" s="13" t="s">
        <v>42</v>
      </c>
      <c r="X678" s="13"/>
      <c r="Y678" s="16"/>
      <c r="Z678" s="4"/>
    </row>
    <row r="679" spans="1:26" ht="23.25">
      <c r="A679" s="4"/>
      <c r="B679" s="17" t="s">
        <v>40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4</v>
      </c>
      <c r="P679" s="26"/>
      <c r="Q679" s="27"/>
      <c r="R679" s="28" t="s">
        <v>4</v>
      </c>
      <c r="S679" s="24"/>
      <c r="T679" s="22"/>
      <c r="U679" s="29"/>
      <c r="V679" s="27"/>
      <c r="W679" s="27"/>
      <c r="X679" s="30" t="s">
        <v>5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6</v>
      </c>
      <c r="K680" s="21"/>
      <c r="L680" s="34" t="s">
        <v>7</v>
      </c>
      <c r="M680" s="35" t="s">
        <v>8</v>
      </c>
      <c r="N680" s="36" t="s">
        <v>7</v>
      </c>
      <c r="O680" s="34" t="s">
        <v>9</v>
      </c>
      <c r="P680" s="26" t="s">
        <v>10</v>
      </c>
      <c r="Q680" s="23"/>
      <c r="R680" s="37" t="s">
        <v>9</v>
      </c>
      <c r="S680" s="35" t="s">
        <v>11</v>
      </c>
      <c r="T680" s="34" t="s">
        <v>12</v>
      </c>
      <c r="U680" s="29" t="s">
        <v>13</v>
      </c>
      <c r="V680" s="27"/>
      <c r="W680" s="27"/>
      <c r="X680" s="27"/>
      <c r="Y680" s="35"/>
      <c r="Z680" s="4"/>
    </row>
    <row r="681" spans="1:26" ht="23.25">
      <c r="A681" s="4"/>
      <c r="B681" s="38" t="s">
        <v>32</v>
      </c>
      <c r="C681" s="38" t="s">
        <v>33</v>
      </c>
      <c r="D681" s="38" t="s">
        <v>34</v>
      </c>
      <c r="E681" s="38" t="s">
        <v>35</v>
      </c>
      <c r="F681" s="38" t="s">
        <v>36</v>
      </c>
      <c r="G681" s="38" t="s">
        <v>37</v>
      </c>
      <c r="H681" s="38" t="s">
        <v>38</v>
      </c>
      <c r="I681" s="19"/>
      <c r="J681" s="39"/>
      <c r="K681" s="21"/>
      <c r="L681" s="34" t="s">
        <v>14</v>
      </c>
      <c r="M681" s="35" t="s">
        <v>15</v>
      </c>
      <c r="N681" s="36" t="s">
        <v>16</v>
      </c>
      <c r="O681" s="34" t="s">
        <v>17</v>
      </c>
      <c r="P681" s="26" t="s">
        <v>18</v>
      </c>
      <c r="Q681" s="35" t="s">
        <v>19</v>
      </c>
      <c r="R681" s="37" t="s">
        <v>17</v>
      </c>
      <c r="S681" s="35" t="s">
        <v>20</v>
      </c>
      <c r="T681" s="34" t="s">
        <v>21</v>
      </c>
      <c r="U681" s="29" t="s">
        <v>22</v>
      </c>
      <c r="V681" s="26" t="s">
        <v>19</v>
      </c>
      <c r="W681" s="26" t="s">
        <v>23</v>
      </c>
      <c r="X681" s="26" t="s">
        <v>24</v>
      </c>
      <c r="Y681" s="35" t="s">
        <v>25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26</v>
      </c>
      <c r="P682" s="47"/>
      <c r="Q682" s="48"/>
      <c r="R682" s="49" t="s">
        <v>26</v>
      </c>
      <c r="S682" s="44" t="s">
        <v>27</v>
      </c>
      <c r="T682" s="43"/>
      <c r="U682" s="50" t="s">
        <v>28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51" t="s">
        <v>72</v>
      </c>
      <c r="C684" s="51" t="s">
        <v>76</v>
      </c>
      <c r="D684" s="51" t="s">
        <v>176</v>
      </c>
      <c r="E684" s="51"/>
      <c r="F684" s="51"/>
      <c r="G684" s="51"/>
      <c r="H684" s="51"/>
      <c r="I684" s="61"/>
      <c r="J684" s="54" t="s">
        <v>177</v>
      </c>
      <c r="K684" s="55"/>
      <c r="L684" s="70"/>
      <c r="M684" s="70"/>
      <c r="N684" s="70"/>
      <c r="O684" s="70"/>
      <c r="P684" s="70"/>
      <c r="Q684" s="70"/>
      <c r="R684" s="70"/>
      <c r="S684" s="70"/>
      <c r="T684" s="70"/>
      <c r="U684" s="74"/>
      <c r="V684" s="23"/>
      <c r="W684" s="23"/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4" t="s">
        <v>50</v>
      </c>
      <c r="K685" s="55"/>
      <c r="L685" s="70">
        <f aca="true" t="shared" si="149" ref="L685:P687">SUM(L692)</f>
        <v>25540.800000000003</v>
      </c>
      <c r="M685" s="70">
        <f t="shared" si="149"/>
        <v>3346.4</v>
      </c>
      <c r="N685" s="70">
        <f t="shared" si="149"/>
        <v>5257.9</v>
      </c>
      <c r="O685" s="70">
        <f t="shared" si="149"/>
        <v>0</v>
      </c>
      <c r="P685" s="70">
        <f t="shared" si="149"/>
        <v>0</v>
      </c>
      <c r="Q685" s="70">
        <f>SUM(L685:P685)</f>
        <v>34145.100000000006</v>
      </c>
      <c r="R685" s="70">
        <f aca="true" t="shared" si="150" ref="R685:U687">SUM(R692)</f>
        <v>0</v>
      </c>
      <c r="S685" s="70">
        <f t="shared" si="150"/>
        <v>0</v>
      </c>
      <c r="T685" s="70">
        <f t="shared" si="150"/>
        <v>0</v>
      </c>
      <c r="U685" s="70">
        <f t="shared" si="150"/>
        <v>0</v>
      </c>
      <c r="V685" s="23">
        <f>SUM(R685:U685)</f>
        <v>0</v>
      </c>
      <c r="W685" s="23">
        <f>SUM(V685,Q685)</f>
        <v>34145.100000000006</v>
      </c>
      <c r="X685" s="23">
        <f>Q685/W685*100</f>
        <v>100</v>
      </c>
      <c r="Y685" s="23">
        <f>V685/W685*100</f>
        <v>0</v>
      </c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1"/>
      <c r="J686" s="52" t="s">
        <v>51</v>
      </c>
      <c r="K686" s="53"/>
      <c r="L686" s="70">
        <f t="shared" si="149"/>
        <v>26071.199999999997</v>
      </c>
      <c r="M686" s="70">
        <f t="shared" si="149"/>
        <v>3028.2</v>
      </c>
      <c r="N686" s="70">
        <f t="shared" si="149"/>
        <v>4999</v>
      </c>
      <c r="O686" s="70">
        <f t="shared" si="149"/>
        <v>60</v>
      </c>
      <c r="P686" s="70">
        <f t="shared" si="149"/>
        <v>0</v>
      </c>
      <c r="Q686" s="23">
        <f>SUM(L686:P686)</f>
        <v>34158.399999999994</v>
      </c>
      <c r="R686" s="70">
        <f t="shared" si="150"/>
        <v>0</v>
      </c>
      <c r="S686" s="70">
        <f t="shared" si="150"/>
        <v>511.8</v>
      </c>
      <c r="T686" s="70">
        <f t="shared" si="150"/>
        <v>0</v>
      </c>
      <c r="U686" s="70">
        <f t="shared" si="150"/>
        <v>0</v>
      </c>
      <c r="V686" s="23">
        <f>SUM(R686:U686)</f>
        <v>511.8</v>
      </c>
      <c r="W686" s="23">
        <f>SUM(V686,Q686)</f>
        <v>34670.2</v>
      </c>
      <c r="X686" s="23">
        <f>Q686/W686*100</f>
        <v>98.52380430456125</v>
      </c>
      <c r="Y686" s="23">
        <f>V686/W686*100</f>
        <v>1.4761956954387343</v>
      </c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1"/>
      <c r="J687" s="52" t="s">
        <v>52</v>
      </c>
      <c r="K687" s="53"/>
      <c r="L687" s="70">
        <f t="shared" si="149"/>
        <v>25977.2</v>
      </c>
      <c r="M687" s="23">
        <f t="shared" si="149"/>
        <v>2842.2</v>
      </c>
      <c r="N687" s="70">
        <f t="shared" si="149"/>
        <v>4813.9</v>
      </c>
      <c r="O687" s="70">
        <f t="shared" si="149"/>
        <v>60</v>
      </c>
      <c r="P687" s="23">
        <f t="shared" si="149"/>
        <v>0</v>
      </c>
      <c r="Q687" s="23">
        <f>SUM(L687:P687)</f>
        <v>33693.3</v>
      </c>
      <c r="R687" s="23">
        <f t="shared" si="150"/>
        <v>0</v>
      </c>
      <c r="S687" s="70">
        <f t="shared" si="150"/>
        <v>511.8</v>
      </c>
      <c r="T687" s="70">
        <f t="shared" si="150"/>
        <v>0</v>
      </c>
      <c r="U687" s="70">
        <f t="shared" si="150"/>
        <v>0</v>
      </c>
      <c r="V687" s="23">
        <f>SUM(R687:U687)</f>
        <v>511.8</v>
      </c>
      <c r="W687" s="23">
        <f>SUM(V687,Q687)</f>
        <v>34205.100000000006</v>
      </c>
      <c r="X687" s="23">
        <f>Q687/W687*100</f>
        <v>98.503731899629</v>
      </c>
      <c r="Y687" s="23">
        <f>V687/W687*100</f>
        <v>1.496268100370997</v>
      </c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1"/>
      <c r="J688" s="52" t="s">
        <v>53</v>
      </c>
      <c r="K688" s="53"/>
      <c r="L688" s="70">
        <f>L687/L685*100</f>
        <v>101.70863872705631</v>
      </c>
      <c r="M688" s="23">
        <f>M687/M685*100</f>
        <v>84.93306239540999</v>
      </c>
      <c r="N688" s="70">
        <f>N687/N685*100</f>
        <v>91.55556400844443</v>
      </c>
      <c r="O688" s="70"/>
      <c r="P688" s="23"/>
      <c r="Q688" s="23">
        <f>Q687/Q685*100</f>
        <v>98.6768233216479</v>
      </c>
      <c r="R688" s="23"/>
      <c r="S688" s="70"/>
      <c r="T688" s="70"/>
      <c r="U688" s="70"/>
      <c r="V688" s="23"/>
      <c r="W688" s="23">
        <f>W687/W685*100</f>
        <v>100.17572067441596</v>
      </c>
      <c r="X688" s="23"/>
      <c r="Y688" s="23"/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1"/>
      <c r="J689" s="52" t="s">
        <v>54</v>
      </c>
      <c r="K689" s="53"/>
      <c r="L689" s="70">
        <f>L687/L686*100</f>
        <v>99.63944889379853</v>
      </c>
      <c r="M689" s="23">
        <f aca="true" t="shared" si="151" ref="M689:W689">M687/M686*100</f>
        <v>93.85773726966514</v>
      </c>
      <c r="N689" s="70">
        <f t="shared" si="151"/>
        <v>96.29725945189037</v>
      </c>
      <c r="O689" s="70">
        <f t="shared" si="151"/>
        <v>100</v>
      </c>
      <c r="P689" s="23"/>
      <c r="Q689" s="23">
        <f t="shared" si="151"/>
        <v>98.63840226708514</v>
      </c>
      <c r="R689" s="23"/>
      <c r="S689" s="70">
        <f t="shared" si="151"/>
        <v>100</v>
      </c>
      <c r="T689" s="70"/>
      <c r="U689" s="70"/>
      <c r="V689" s="23">
        <f t="shared" si="151"/>
        <v>100</v>
      </c>
      <c r="W689" s="23">
        <f t="shared" si="151"/>
        <v>98.65850211420761</v>
      </c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/>
      <c r="K690" s="53"/>
      <c r="L690" s="70"/>
      <c r="M690" s="23"/>
      <c r="N690" s="70"/>
      <c r="O690" s="70"/>
      <c r="P690" s="23"/>
      <c r="Q690" s="23"/>
      <c r="R690" s="23"/>
      <c r="S690" s="70"/>
      <c r="T690" s="70"/>
      <c r="U690" s="70"/>
      <c r="V690" s="23"/>
      <c r="W690" s="23"/>
      <c r="X690" s="23"/>
      <c r="Y690" s="23"/>
      <c r="Z690" s="4"/>
    </row>
    <row r="691" spans="1:26" ht="23.25">
      <c r="A691" s="4"/>
      <c r="B691" s="51"/>
      <c r="C691" s="51"/>
      <c r="D691" s="51"/>
      <c r="E691" s="51" t="s">
        <v>58</v>
      </c>
      <c r="F691" s="51"/>
      <c r="G691" s="51"/>
      <c r="H691" s="51"/>
      <c r="I691" s="61"/>
      <c r="J691" s="52" t="s">
        <v>59</v>
      </c>
      <c r="K691" s="53"/>
      <c r="L691" s="70"/>
      <c r="M691" s="23"/>
      <c r="N691" s="70"/>
      <c r="O691" s="70"/>
      <c r="P691" s="23"/>
      <c r="Q691" s="23"/>
      <c r="R691" s="23"/>
      <c r="S691" s="70"/>
      <c r="T691" s="70"/>
      <c r="U691" s="70"/>
      <c r="V691" s="23"/>
      <c r="W691" s="23"/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50</v>
      </c>
      <c r="K692" s="53"/>
      <c r="L692" s="70">
        <f aca="true" t="shared" si="152" ref="L692:P694">SUM(L701)</f>
        <v>25540.800000000003</v>
      </c>
      <c r="M692" s="23">
        <f t="shared" si="152"/>
        <v>3346.4</v>
      </c>
      <c r="N692" s="70">
        <f t="shared" si="152"/>
        <v>5257.9</v>
      </c>
      <c r="O692" s="70">
        <f t="shared" si="152"/>
        <v>0</v>
      </c>
      <c r="P692" s="23">
        <f t="shared" si="152"/>
        <v>0</v>
      </c>
      <c r="Q692" s="23">
        <f>SUM(L692:P692)</f>
        <v>34145.100000000006</v>
      </c>
      <c r="R692" s="23">
        <f aca="true" t="shared" si="153" ref="R692:U694">SUM(R701)</f>
        <v>0</v>
      </c>
      <c r="S692" s="70">
        <f t="shared" si="153"/>
        <v>0</v>
      </c>
      <c r="T692" s="70">
        <f t="shared" si="153"/>
        <v>0</v>
      </c>
      <c r="U692" s="70">
        <f t="shared" si="153"/>
        <v>0</v>
      </c>
      <c r="V692" s="23">
        <f>SUM(R692:U692)</f>
        <v>0</v>
      </c>
      <c r="W692" s="23">
        <f>SUM(V692,Q692)</f>
        <v>34145.100000000006</v>
      </c>
      <c r="X692" s="23">
        <f>Q692/W692*100</f>
        <v>100</v>
      </c>
      <c r="Y692" s="23">
        <f>V692/W692*100</f>
        <v>0</v>
      </c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 t="s">
        <v>51</v>
      </c>
      <c r="K693" s="53"/>
      <c r="L693" s="70">
        <f t="shared" si="152"/>
        <v>26071.199999999997</v>
      </c>
      <c r="M693" s="23">
        <f t="shared" si="152"/>
        <v>3028.2</v>
      </c>
      <c r="N693" s="70">
        <f t="shared" si="152"/>
        <v>4999</v>
      </c>
      <c r="O693" s="70">
        <f t="shared" si="152"/>
        <v>60</v>
      </c>
      <c r="P693" s="23">
        <f t="shared" si="152"/>
        <v>0</v>
      </c>
      <c r="Q693" s="23">
        <f>SUM(L693:P693)</f>
        <v>34158.399999999994</v>
      </c>
      <c r="R693" s="23">
        <f t="shared" si="153"/>
        <v>0</v>
      </c>
      <c r="S693" s="70">
        <f t="shared" si="153"/>
        <v>511.8</v>
      </c>
      <c r="T693" s="70">
        <f t="shared" si="153"/>
        <v>0</v>
      </c>
      <c r="U693" s="70">
        <f t="shared" si="153"/>
        <v>0</v>
      </c>
      <c r="V693" s="23">
        <f>SUM(R693:U693)</f>
        <v>511.8</v>
      </c>
      <c r="W693" s="23">
        <f>SUM(V693,Q693)</f>
        <v>34670.2</v>
      </c>
      <c r="X693" s="23">
        <f>Q693/W693*100</f>
        <v>98.52380430456125</v>
      </c>
      <c r="Y693" s="23">
        <f>V693/W693*100</f>
        <v>1.4761956954387343</v>
      </c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1"/>
      <c r="J694" s="52" t="s">
        <v>52</v>
      </c>
      <c r="K694" s="53"/>
      <c r="L694" s="70">
        <f t="shared" si="152"/>
        <v>25977.2</v>
      </c>
      <c r="M694" s="23">
        <f t="shared" si="152"/>
        <v>2842.2</v>
      </c>
      <c r="N694" s="70">
        <f t="shared" si="152"/>
        <v>4813.9</v>
      </c>
      <c r="O694" s="70">
        <f t="shared" si="152"/>
        <v>60</v>
      </c>
      <c r="P694" s="23">
        <f t="shared" si="152"/>
        <v>0</v>
      </c>
      <c r="Q694" s="23">
        <f>SUM(L694:P694)</f>
        <v>33693.3</v>
      </c>
      <c r="R694" s="23">
        <f t="shared" si="153"/>
        <v>0</v>
      </c>
      <c r="S694" s="70">
        <f t="shared" si="153"/>
        <v>511.8</v>
      </c>
      <c r="T694" s="70">
        <f t="shared" si="153"/>
        <v>0</v>
      </c>
      <c r="U694" s="70">
        <f t="shared" si="153"/>
        <v>0</v>
      </c>
      <c r="V694" s="23">
        <f>SUM(R694:U694)</f>
        <v>511.8</v>
      </c>
      <c r="W694" s="23">
        <f>SUM(V694,Q694)</f>
        <v>34205.100000000006</v>
      </c>
      <c r="X694" s="23">
        <f>Q694/W694*100</f>
        <v>98.503731899629</v>
      </c>
      <c r="Y694" s="23">
        <f>V694/W694*100</f>
        <v>1.496268100370997</v>
      </c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 t="s">
        <v>53</v>
      </c>
      <c r="K695" s="53"/>
      <c r="L695" s="70">
        <f>L694/L692*100</f>
        <v>101.70863872705631</v>
      </c>
      <c r="M695" s="23">
        <f>M694/M692*100</f>
        <v>84.93306239540999</v>
      </c>
      <c r="N695" s="70">
        <f>N694/N692*100</f>
        <v>91.55556400844443</v>
      </c>
      <c r="O695" s="70"/>
      <c r="P695" s="23"/>
      <c r="Q695" s="23">
        <f>Q694/Q692*100</f>
        <v>98.6768233216479</v>
      </c>
      <c r="R695" s="23"/>
      <c r="S695" s="70"/>
      <c r="T695" s="70"/>
      <c r="U695" s="70"/>
      <c r="V695" s="23"/>
      <c r="W695" s="23">
        <f>W694/W692*100</f>
        <v>100.17572067441596</v>
      </c>
      <c r="X695" s="23"/>
      <c r="Y695" s="23"/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1"/>
      <c r="J696" s="52" t="s">
        <v>54</v>
      </c>
      <c r="K696" s="53"/>
      <c r="L696" s="70">
        <f>L694/L693*100</f>
        <v>99.63944889379853</v>
      </c>
      <c r="M696" s="23">
        <f aca="true" t="shared" si="154" ref="M696:W696">M694/M693*100</f>
        <v>93.85773726966514</v>
      </c>
      <c r="N696" s="70">
        <f t="shared" si="154"/>
        <v>96.29725945189037</v>
      </c>
      <c r="O696" s="70">
        <f t="shared" si="154"/>
        <v>100</v>
      </c>
      <c r="P696" s="23"/>
      <c r="Q696" s="23">
        <f t="shared" si="154"/>
        <v>98.63840226708514</v>
      </c>
      <c r="R696" s="23"/>
      <c r="S696" s="70">
        <f t="shared" si="154"/>
        <v>100</v>
      </c>
      <c r="T696" s="70"/>
      <c r="U696" s="70"/>
      <c r="V696" s="23">
        <f t="shared" si="154"/>
        <v>100</v>
      </c>
      <c r="W696" s="23">
        <f t="shared" si="154"/>
        <v>98.65850211420761</v>
      </c>
      <c r="X696" s="23"/>
      <c r="Y696" s="23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1"/>
      <c r="J697" s="52"/>
      <c r="K697" s="53"/>
      <c r="L697" s="70"/>
      <c r="M697" s="23"/>
      <c r="N697" s="70"/>
      <c r="O697" s="70"/>
      <c r="P697" s="23"/>
      <c r="Q697" s="23"/>
      <c r="R697" s="23"/>
      <c r="S697" s="70"/>
      <c r="T697" s="70"/>
      <c r="U697" s="70"/>
      <c r="V697" s="23"/>
      <c r="W697" s="23"/>
      <c r="X697" s="23"/>
      <c r="Y697" s="23"/>
      <c r="Z697" s="4"/>
    </row>
    <row r="698" spans="1:26" ht="23.25">
      <c r="A698" s="4"/>
      <c r="B698" s="56"/>
      <c r="C698" s="57"/>
      <c r="D698" s="57"/>
      <c r="E698" s="57"/>
      <c r="F698" s="57" t="s">
        <v>60</v>
      </c>
      <c r="G698" s="57"/>
      <c r="H698" s="57"/>
      <c r="I698" s="52"/>
      <c r="J698" s="52" t="s">
        <v>178</v>
      </c>
      <c r="K698" s="53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179</v>
      </c>
      <c r="K699" s="53"/>
      <c r="L699" s="70"/>
      <c r="M699" s="23"/>
      <c r="N699" s="70"/>
      <c r="O699" s="70"/>
      <c r="P699" s="23"/>
      <c r="Q699" s="23"/>
      <c r="R699" s="23"/>
      <c r="S699" s="70"/>
      <c r="T699" s="70"/>
      <c r="U699" s="70"/>
      <c r="V699" s="23"/>
      <c r="W699" s="23"/>
      <c r="X699" s="23"/>
      <c r="Y699" s="23"/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 t="s">
        <v>63</v>
      </c>
      <c r="K700" s="53"/>
      <c r="L700" s="70"/>
      <c r="M700" s="23"/>
      <c r="N700" s="70"/>
      <c r="O700" s="70"/>
      <c r="P700" s="23"/>
      <c r="Q700" s="23"/>
      <c r="R700" s="23"/>
      <c r="S700" s="70"/>
      <c r="T700" s="70"/>
      <c r="U700" s="70"/>
      <c r="V700" s="23"/>
      <c r="W700" s="23"/>
      <c r="X700" s="23"/>
      <c r="Y700" s="23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1"/>
      <c r="J701" s="52" t="s">
        <v>50</v>
      </c>
      <c r="K701" s="53"/>
      <c r="L701" s="70">
        <f aca="true" t="shared" si="155" ref="L701:P703">SUM(L708)</f>
        <v>25540.800000000003</v>
      </c>
      <c r="M701" s="23">
        <f t="shared" si="155"/>
        <v>3346.4</v>
      </c>
      <c r="N701" s="70">
        <f t="shared" si="155"/>
        <v>5257.9</v>
      </c>
      <c r="O701" s="70">
        <f t="shared" si="155"/>
        <v>0</v>
      </c>
      <c r="P701" s="23">
        <f t="shared" si="155"/>
        <v>0</v>
      </c>
      <c r="Q701" s="23">
        <f>SUM(L701:P701)</f>
        <v>34145.100000000006</v>
      </c>
      <c r="R701" s="23">
        <f aca="true" t="shared" si="156" ref="R701:U703">SUM(R708)</f>
        <v>0</v>
      </c>
      <c r="S701" s="70">
        <f t="shared" si="156"/>
        <v>0</v>
      </c>
      <c r="T701" s="70">
        <f t="shared" si="156"/>
        <v>0</v>
      </c>
      <c r="U701" s="70">
        <f t="shared" si="156"/>
        <v>0</v>
      </c>
      <c r="V701" s="23">
        <f>SUM(R701:U701)</f>
        <v>0</v>
      </c>
      <c r="W701" s="23">
        <f>SUM(V701,Q701)</f>
        <v>34145.100000000006</v>
      </c>
      <c r="X701" s="23">
        <f>Q701/W701*100</f>
        <v>100</v>
      </c>
      <c r="Y701" s="23">
        <f>V701/W701*100</f>
        <v>0</v>
      </c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1"/>
      <c r="J702" s="52" t="s">
        <v>51</v>
      </c>
      <c r="K702" s="53"/>
      <c r="L702" s="70">
        <f t="shared" si="155"/>
        <v>26071.199999999997</v>
      </c>
      <c r="M702" s="23">
        <f t="shared" si="155"/>
        <v>3028.2</v>
      </c>
      <c r="N702" s="70">
        <f t="shared" si="155"/>
        <v>4999</v>
      </c>
      <c r="O702" s="70">
        <f t="shared" si="155"/>
        <v>60</v>
      </c>
      <c r="P702" s="23">
        <f t="shared" si="155"/>
        <v>0</v>
      </c>
      <c r="Q702" s="23">
        <f>SUM(L702:P702)</f>
        <v>34158.399999999994</v>
      </c>
      <c r="R702" s="23">
        <f t="shared" si="156"/>
        <v>0</v>
      </c>
      <c r="S702" s="70">
        <f t="shared" si="156"/>
        <v>511.8</v>
      </c>
      <c r="T702" s="70">
        <f t="shared" si="156"/>
        <v>0</v>
      </c>
      <c r="U702" s="70">
        <f t="shared" si="156"/>
        <v>0</v>
      </c>
      <c r="V702" s="23">
        <f>SUM(R702:U702)</f>
        <v>511.8</v>
      </c>
      <c r="W702" s="23">
        <f>SUM(V702,Q702)</f>
        <v>34670.2</v>
      </c>
      <c r="X702" s="23">
        <f>Q702/W702*100</f>
        <v>98.52380430456125</v>
      </c>
      <c r="Y702" s="23">
        <f>V702/W702*100</f>
        <v>1.4761956954387343</v>
      </c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2" t="s">
        <v>52</v>
      </c>
      <c r="K703" s="53"/>
      <c r="L703" s="70">
        <f t="shared" si="155"/>
        <v>25977.2</v>
      </c>
      <c r="M703" s="23">
        <f t="shared" si="155"/>
        <v>2842.2</v>
      </c>
      <c r="N703" s="70">
        <f t="shared" si="155"/>
        <v>4813.9</v>
      </c>
      <c r="O703" s="70">
        <f t="shared" si="155"/>
        <v>60</v>
      </c>
      <c r="P703" s="23">
        <f t="shared" si="155"/>
        <v>0</v>
      </c>
      <c r="Q703" s="23">
        <f>SUM(L703:P703)</f>
        <v>33693.3</v>
      </c>
      <c r="R703" s="23">
        <f t="shared" si="156"/>
        <v>0</v>
      </c>
      <c r="S703" s="70">
        <f t="shared" si="156"/>
        <v>511.8</v>
      </c>
      <c r="T703" s="70">
        <f t="shared" si="156"/>
        <v>0</v>
      </c>
      <c r="U703" s="70">
        <f t="shared" si="156"/>
        <v>0</v>
      </c>
      <c r="V703" s="23">
        <f>SUM(R703:U703)</f>
        <v>511.8</v>
      </c>
      <c r="W703" s="23">
        <f>SUM(V703,Q703)</f>
        <v>34205.100000000006</v>
      </c>
      <c r="X703" s="23">
        <f>Q703/W703*100</f>
        <v>98.503731899629</v>
      </c>
      <c r="Y703" s="23">
        <f>V703/W703*100</f>
        <v>1.496268100370997</v>
      </c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2" t="s">
        <v>53</v>
      </c>
      <c r="K704" s="53"/>
      <c r="L704" s="70">
        <f>L703/L701*100</f>
        <v>101.70863872705631</v>
      </c>
      <c r="M704" s="23">
        <f>M703/M701*100</f>
        <v>84.93306239540999</v>
      </c>
      <c r="N704" s="70">
        <f>N703/N701*100</f>
        <v>91.55556400844443</v>
      </c>
      <c r="O704" s="70"/>
      <c r="P704" s="23"/>
      <c r="Q704" s="23">
        <f>Q703/Q701*100</f>
        <v>98.6768233216479</v>
      </c>
      <c r="R704" s="23"/>
      <c r="S704" s="70"/>
      <c r="T704" s="70"/>
      <c r="U704" s="70"/>
      <c r="V704" s="23"/>
      <c r="W704" s="23">
        <f>W703/W701*100</f>
        <v>100.17572067441596</v>
      </c>
      <c r="X704" s="23"/>
      <c r="Y704" s="23"/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1"/>
      <c r="J705" s="52" t="s">
        <v>54</v>
      </c>
      <c r="K705" s="53"/>
      <c r="L705" s="70">
        <f>L703/L702*100</f>
        <v>99.63944889379853</v>
      </c>
      <c r="M705" s="23">
        <f aca="true" t="shared" si="157" ref="M705:W705">M703/M702*100</f>
        <v>93.85773726966514</v>
      </c>
      <c r="N705" s="70">
        <f t="shared" si="157"/>
        <v>96.29725945189037</v>
      </c>
      <c r="O705" s="70">
        <f t="shared" si="157"/>
        <v>100</v>
      </c>
      <c r="P705" s="23"/>
      <c r="Q705" s="23">
        <f t="shared" si="157"/>
        <v>98.63840226708514</v>
      </c>
      <c r="R705" s="23"/>
      <c r="S705" s="70">
        <f t="shared" si="157"/>
        <v>100</v>
      </c>
      <c r="T705" s="70"/>
      <c r="U705" s="70"/>
      <c r="V705" s="23">
        <f t="shared" si="157"/>
        <v>100</v>
      </c>
      <c r="W705" s="23">
        <f t="shared" si="157"/>
        <v>98.65850211420761</v>
      </c>
      <c r="X705" s="23"/>
      <c r="Y705" s="23"/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1"/>
      <c r="J706" s="52"/>
      <c r="K706" s="53"/>
      <c r="L706" s="70"/>
      <c r="M706" s="23"/>
      <c r="N706" s="70"/>
      <c r="O706" s="70"/>
      <c r="P706" s="23"/>
      <c r="Q706" s="23"/>
      <c r="R706" s="23"/>
      <c r="S706" s="70"/>
      <c r="T706" s="70"/>
      <c r="U706" s="70"/>
      <c r="V706" s="23"/>
      <c r="W706" s="23"/>
      <c r="X706" s="23"/>
      <c r="Y706" s="23"/>
      <c r="Z706" s="4"/>
    </row>
    <row r="707" spans="1:26" ht="23.25">
      <c r="A707" s="4"/>
      <c r="B707" s="56"/>
      <c r="C707" s="57"/>
      <c r="D707" s="57"/>
      <c r="E707" s="57"/>
      <c r="F707" s="57"/>
      <c r="G707" s="57" t="s">
        <v>64</v>
      </c>
      <c r="H707" s="57"/>
      <c r="I707" s="52"/>
      <c r="J707" s="52" t="s">
        <v>65</v>
      </c>
      <c r="K707" s="53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 t="s">
        <v>50</v>
      </c>
      <c r="K708" s="53"/>
      <c r="L708" s="70">
        <f aca="true" t="shared" si="158" ref="L708:P710">SUM(L715+L730)</f>
        <v>25540.800000000003</v>
      </c>
      <c r="M708" s="23">
        <f t="shared" si="158"/>
        <v>3346.4</v>
      </c>
      <c r="N708" s="70">
        <f t="shared" si="158"/>
        <v>5257.9</v>
      </c>
      <c r="O708" s="70">
        <f t="shared" si="158"/>
        <v>0</v>
      </c>
      <c r="P708" s="23">
        <f t="shared" si="158"/>
        <v>0</v>
      </c>
      <c r="Q708" s="23">
        <f>SUM(L708:P708)</f>
        <v>34145.100000000006</v>
      </c>
      <c r="R708" s="23">
        <f aca="true" t="shared" si="159" ref="R708:U710">SUM(R715+R730)</f>
        <v>0</v>
      </c>
      <c r="S708" s="70">
        <f t="shared" si="159"/>
        <v>0</v>
      </c>
      <c r="T708" s="70">
        <f t="shared" si="159"/>
        <v>0</v>
      </c>
      <c r="U708" s="70">
        <f t="shared" si="159"/>
        <v>0</v>
      </c>
      <c r="V708" s="23">
        <f>SUM(R708:U708)</f>
        <v>0</v>
      </c>
      <c r="W708" s="23">
        <f>SUM(V708,Q708)</f>
        <v>34145.100000000006</v>
      </c>
      <c r="X708" s="23">
        <f>Q708/W708*100</f>
        <v>100</v>
      </c>
      <c r="Y708" s="23">
        <f>V708/W708*100</f>
        <v>0</v>
      </c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1"/>
      <c r="J709" s="52" t="s">
        <v>51</v>
      </c>
      <c r="K709" s="53"/>
      <c r="L709" s="70">
        <f t="shared" si="158"/>
        <v>26071.199999999997</v>
      </c>
      <c r="M709" s="23">
        <f t="shared" si="158"/>
        <v>3028.2</v>
      </c>
      <c r="N709" s="70">
        <f t="shared" si="158"/>
        <v>4999</v>
      </c>
      <c r="O709" s="70">
        <f t="shared" si="158"/>
        <v>60</v>
      </c>
      <c r="P709" s="23">
        <f t="shared" si="158"/>
        <v>0</v>
      </c>
      <c r="Q709" s="23">
        <f>SUM(L709:P709)</f>
        <v>34158.399999999994</v>
      </c>
      <c r="R709" s="23">
        <f t="shared" si="159"/>
        <v>0</v>
      </c>
      <c r="S709" s="70">
        <f t="shared" si="159"/>
        <v>511.8</v>
      </c>
      <c r="T709" s="70">
        <f t="shared" si="159"/>
        <v>0</v>
      </c>
      <c r="U709" s="70">
        <f t="shared" si="159"/>
        <v>0</v>
      </c>
      <c r="V709" s="23">
        <f>SUM(R709:U709)</f>
        <v>511.8</v>
      </c>
      <c r="W709" s="23">
        <f>SUM(V709,Q709)</f>
        <v>34670.2</v>
      </c>
      <c r="X709" s="23">
        <f>Q709/W709*100</f>
        <v>98.52380430456125</v>
      </c>
      <c r="Y709" s="23">
        <f>V709/W709*100</f>
        <v>1.4761956954387343</v>
      </c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1"/>
      <c r="J710" s="52" t="s">
        <v>52</v>
      </c>
      <c r="K710" s="53"/>
      <c r="L710" s="70">
        <f t="shared" si="158"/>
        <v>25977.2</v>
      </c>
      <c r="M710" s="23">
        <f t="shared" si="158"/>
        <v>2842.2</v>
      </c>
      <c r="N710" s="70">
        <f t="shared" si="158"/>
        <v>4813.9</v>
      </c>
      <c r="O710" s="70">
        <f t="shared" si="158"/>
        <v>60</v>
      </c>
      <c r="P710" s="23">
        <f t="shared" si="158"/>
        <v>0</v>
      </c>
      <c r="Q710" s="23">
        <f>SUM(L710:P710)</f>
        <v>33693.3</v>
      </c>
      <c r="R710" s="23">
        <f t="shared" si="159"/>
        <v>0</v>
      </c>
      <c r="S710" s="70">
        <f t="shared" si="159"/>
        <v>511.8</v>
      </c>
      <c r="T710" s="70">
        <f t="shared" si="159"/>
        <v>0</v>
      </c>
      <c r="U710" s="70">
        <f t="shared" si="159"/>
        <v>0</v>
      </c>
      <c r="V710" s="23">
        <f>SUM(R710:U710)</f>
        <v>511.8</v>
      </c>
      <c r="W710" s="23">
        <f>SUM(V710,Q710)</f>
        <v>34205.100000000006</v>
      </c>
      <c r="X710" s="23">
        <f>Q710/W710*100</f>
        <v>98.503731899629</v>
      </c>
      <c r="Y710" s="23">
        <f>V710/W710*100</f>
        <v>1.496268100370997</v>
      </c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2" t="s">
        <v>53</v>
      </c>
      <c r="K711" s="53"/>
      <c r="L711" s="70">
        <f>L710/L708*100</f>
        <v>101.70863872705631</v>
      </c>
      <c r="M711" s="23">
        <f>M710/M708*100</f>
        <v>84.93306239540999</v>
      </c>
      <c r="N711" s="70">
        <f>N710/N708*100</f>
        <v>91.55556400844443</v>
      </c>
      <c r="O711" s="70"/>
      <c r="P711" s="23"/>
      <c r="Q711" s="23">
        <f>Q710/Q708*100</f>
        <v>98.6768233216479</v>
      </c>
      <c r="R711" s="23"/>
      <c r="S711" s="70"/>
      <c r="T711" s="70"/>
      <c r="U711" s="70"/>
      <c r="V711" s="23"/>
      <c r="W711" s="23">
        <f>W710/W708*100</f>
        <v>100.17572067441596</v>
      </c>
      <c r="X711" s="23"/>
      <c r="Y711" s="23"/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/>
      <c r="I712" s="61"/>
      <c r="J712" s="52" t="s">
        <v>54</v>
      </c>
      <c r="K712" s="53"/>
      <c r="L712" s="70">
        <f>L710/L709*100</f>
        <v>99.63944889379853</v>
      </c>
      <c r="M712" s="23">
        <f aca="true" t="shared" si="160" ref="M712:W712">M710/M709*100</f>
        <v>93.85773726966514</v>
      </c>
      <c r="N712" s="70">
        <f t="shared" si="160"/>
        <v>96.29725945189037</v>
      </c>
      <c r="O712" s="70">
        <f t="shared" si="160"/>
        <v>100</v>
      </c>
      <c r="P712" s="23"/>
      <c r="Q712" s="23">
        <f t="shared" si="160"/>
        <v>98.63840226708514</v>
      </c>
      <c r="R712" s="23"/>
      <c r="S712" s="70">
        <f t="shared" si="160"/>
        <v>100</v>
      </c>
      <c r="T712" s="70"/>
      <c r="U712" s="70"/>
      <c r="V712" s="23">
        <f t="shared" si="160"/>
        <v>100</v>
      </c>
      <c r="W712" s="23">
        <f t="shared" si="160"/>
        <v>98.65850211420761</v>
      </c>
      <c r="X712" s="23"/>
      <c r="Y712" s="23"/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/>
      <c r="K713" s="53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 t="s">
        <v>180</v>
      </c>
      <c r="I714" s="61"/>
      <c r="J714" s="52" t="s">
        <v>181</v>
      </c>
      <c r="K714" s="53"/>
      <c r="L714" s="70"/>
      <c r="M714" s="23"/>
      <c r="N714" s="70"/>
      <c r="O714" s="70"/>
      <c r="P714" s="23"/>
      <c r="Q714" s="23"/>
      <c r="R714" s="23"/>
      <c r="S714" s="70"/>
      <c r="T714" s="70"/>
      <c r="U714" s="70"/>
      <c r="V714" s="23"/>
      <c r="W714" s="23"/>
      <c r="X714" s="23"/>
      <c r="Y714" s="23"/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 t="s">
        <v>50</v>
      </c>
      <c r="K715" s="53"/>
      <c r="L715" s="70">
        <v>12126.1</v>
      </c>
      <c r="M715" s="23">
        <v>2678.4</v>
      </c>
      <c r="N715" s="70">
        <v>3260.7</v>
      </c>
      <c r="O715" s="70"/>
      <c r="P715" s="23"/>
      <c r="Q715" s="23">
        <f>SUM(L715:P715)</f>
        <v>18065.2</v>
      </c>
      <c r="R715" s="23"/>
      <c r="S715" s="70"/>
      <c r="T715" s="70"/>
      <c r="U715" s="70"/>
      <c r="V715" s="23">
        <f>SUM(R715:U715)</f>
        <v>0</v>
      </c>
      <c r="W715" s="23">
        <f>SUM(V715,Q715)</f>
        <v>18065.2</v>
      </c>
      <c r="X715" s="23">
        <f>Q715/W715*100</f>
        <v>100</v>
      </c>
      <c r="Y715" s="23">
        <f>V715/W715*100</f>
        <v>0</v>
      </c>
      <c r="Z715" s="4"/>
    </row>
    <row r="716" spans="1:26" ht="23.25">
      <c r="A716" s="4"/>
      <c r="B716" s="56"/>
      <c r="C716" s="56"/>
      <c r="D716" s="56"/>
      <c r="E716" s="56"/>
      <c r="F716" s="56"/>
      <c r="G716" s="56"/>
      <c r="H716" s="56"/>
      <c r="I716" s="61"/>
      <c r="J716" s="52" t="s">
        <v>51</v>
      </c>
      <c r="K716" s="53"/>
      <c r="L716" s="70">
        <v>13145.3</v>
      </c>
      <c r="M716" s="23">
        <v>2085.4</v>
      </c>
      <c r="N716" s="70">
        <v>1189.6</v>
      </c>
      <c r="O716" s="70"/>
      <c r="P716" s="23"/>
      <c r="Q716" s="23">
        <f>SUM(L716:P716)</f>
        <v>16420.3</v>
      </c>
      <c r="R716" s="23"/>
      <c r="S716" s="70">
        <v>511.8</v>
      </c>
      <c r="T716" s="70"/>
      <c r="U716" s="70"/>
      <c r="V716" s="23">
        <f>SUM(R716:U716)</f>
        <v>511.8</v>
      </c>
      <c r="W716" s="23">
        <f>SUM(V716,Q716)</f>
        <v>16932.1</v>
      </c>
      <c r="X716" s="23">
        <f>Q716/W716*100</f>
        <v>96.97733890066796</v>
      </c>
      <c r="Y716" s="23">
        <f>V716/W716*100</f>
        <v>3.022661099332038</v>
      </c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 t="s">
        <v>52</v>
      </c>
      <c r="K717" s="53"/>
      <c r="L717" s="70">
        <v>13115.1</v>
      </c>
      <c r="M717" s="23">
        <v>1899.8</v>
      </c>
      <c r="N717" s="70">
        <v>1103.9</v>
      </c>
      <c r="O717" s="70"/>
      <c r="P717" s="23"/>
      <c r="Q717" s="23">
        <f>SUM(L717:P717)</f>
        <v>16118.8</v>
      </c>
      <c r="R717" s="23"/>
      <c r="S717" s="70">
        <v>511.8</v>
      </c>
      <c r="T717" s="70"/>
      <c r="U717" s="70"/>
      <c r="V717" s="23">
        <f>SUM(R717:U717)</f>
        <v>511.8</v>
      </c>
      <c r="W717" s="23">
        <f>SUM(V717,Q717)</f>
        <v>16630.6</v>
      </c>
      <c r="X717" s="23">
        <f>Q717/W717*100</f>
        <v>96.92254037737665</v>
      </c>
      <c r="Y717" s="23">
        <f>V717/W717*100</f>
        <v>3.077459622623357</v>
      </c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/>
      <c r="I718" s="61"/>
      <c r="J718" s="52" t="s">
        <v>53</v>
      </c>
      <c r="K718" s="53"/>
      <c r="L718" s="70">
        <f>L717/L715*100</f>
        <v>108.15596110868293</v>
      </c>
      <c r="M718" s="23">
        <f>M717/M715*100</f>
        <v>70.93040621266428</v>
      </c>
      <c r="N718" s="70">
        <f>N717/N715*100</f>
        <v>33.854693777409764</v>
      </c>
      <c r="O718" s="70"/>
      <c r="P718" s="23"/>
      <c r="Q718" s="23">
        <f>Q717/Q715*100</f>
        <v>89.22569359874232</v>
      </c>
      <c r="R718" s="23"/>
      <c r="S718" s="70"/>
      <c r="T718" s="70"/>
      <c r="U718" s="70"/>
      <c r="V718" s="23"/>
      <c r="W718" s="23">
        <f>W717/W715*100</f>
        <v>92.05876491818523</v>
      </c>
      <c r="X718" s="23"/>
      <c r="Y718" s="23"/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 t="s">
        <v>54</v>
      </c>
      <c r="K719" s="53"/>
      <c r="L719" s="70">
        <f>L717/L716*100</f>
        <v>99.770260092961</v>
      </c>
      <c r="M719" s="23">
        <f>M717/M716*100</f>
        <v>91.10002877145871</v>
      </c>
      <c r="N719" s="70">
        <f>N717/N716*100</f>
        <v>92.79589778076665</v>
      </c>
      <c r="O719" s="70"/>
      <c r="P719" s="23"/>
      <c r="Q719" s="23">
        <f>Q717/Q716*100</f>
        <v>98.16385815119091</v>
      </c>
      <c r="R719" s="23"/>
      <c r="S719" s="70">
        <f>S717/S716*100</f>
        <v>100</v>
      </c>
      <c r="T719" s="70"/>
      <c r="U719" s="70"/>
      <c r="V719" s="23">
        <f>V717/V716*100</f>
        <v>100</v>
      </c>
      <c r="W719" s="23">
        <f>W717/W716*100</f>
        <v>98.21935849658341</v>
      </c>
      <c r="X719" s="23"/>
      <c r="Y719" s="23"/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73"/>
      <c r="M720" s="71"/>
      <c r="N720" s="73"/>
      <c r="O720" s="73"/>
      <c r="P720" s="71"/>
      <c r="Q720" s="71"/>
      <c r="R720" s="71"/>
      <c r="S720" s="73"/>
      <c r="T720" s="73"/>
      <c r="U720" s="73"/>
      <c r="V720" s="71"/>
      <c r="W720" s="71"/>
      <c r="X720" s="71"/>
      <c r="Y720" s="71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324</v>
      </c>
      <c r="Z722" s="4"/>
    </row>
    <row r="723" spans="1:26" ht="23.25">
      <c r="A723" s="4"/>
      <c r="B723" s="64" t="s">
        <v>39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2</v>
      </c>
      <c r="M723" s="13"/>
      <c r="N723" s="13"/>
      <c r="O723" s="13"/>
      <c r="P723" s="13"/>
      <c r="Q723" s="13"/>
      <c r="R723" s="14" t="s">
        <v>3</v>
      </c>
      <c r="S723" s="13"/>
      <c r="T723" s="13"/>
      <c r="U723" s="13"/>
      <c r="V723" s="15"/>
      <c r="W723" s="13" t="s">
        <v>42</v>
      </c>
      <c r="X723" s="13"/>
      <c r="Y723" s="16"/>
      <c r="Z723" s="4"/>
    </row>
    <row r="724" spans="1:26" ht="23.25">
      <c r="A724" s="4"/>
      <c r="B724" s="17" t="s">
        <v>40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4</v>
      </c>
      <c r="P724" s="26"/>
      <c r="Q724" s="27"/>
      <c r="R724" s="28" t="s">
        <v>4</v>
      </c>
      <c r="S724" s="24"/>
      <c r="T724" s="22"/>
      <c r="U724" s="29"/>
      <c r="V724" s="27"/>
      <c r="W724" s="27"/>
      <c r="X724" s="30" t="s">
        <v>5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6</v>
      </c>
      <c r="K725" s="21"/>
      <c r="L725" s="34" t="s">
        <v>7</v>
      </c>
      <c r="M725" s="35" t="s">
        <v>8</v>
      </c>
      <c r="N725" s="36" t="s">
        <v>7</v>
      </c>
      <c r="O725" s="34" t="s">
        <v>9</v>
      </c>
      <c r="P725" s="26" t="s">
        <v>10</v>
      </c>
      <c r="Q725" s="23"/>
      <c r="R725" s="37" t="s">
        <v>9</v>
      </c>
      <c r="S725" s="35" t="s">
        <v>11</v>
      </c>
      <c r="T725" s="34" t="s">
        <v>12</v>
      </c>
      <c r="U725" s="29" t="s">
        <v>13</v>
      </c>
      <c r="V725" s="27"/>
      <c r="W725" s="27"/>
      <c r="X725" s="27"/>
      <c r="Y725" s="35"/>
      <c r="Z725" s="4"/>
    </row>
    <row r="726" spans="1:26" ht="23.25">
      <c r="A726" s="4"/>
      <c r="B726" s="38" t="s">
        <v>32</v>
      </c>
      <c r="C726" s="38" t="s">
        <v>33</v>
      </c>
      <c r="D726" s="38" t="s">
        <v>34</v>
      </c>
      <c r="E726" s="38" t="s">
        <v>35</v>
      </c>
      <c r="F726" s="38" t="s">
        <v>36</v>
      </c>
      <c r="G726" s="38" t="s">
        <v>37</v>
      </c>
      <c r="H726" s="38" t="s">
        <v>38</v>
      </c>
      <c r="I726" s="19"/>
      <c r="J726" s="39"/>
      <c r="K726" s="21"/>
      <c r="L726" s="34" t="s">
        <v>14</v>
      </c>
      <c r="M726" s="35" t="s">
        <v>15</v>
      </c>
      <c r="N726" s="36" t="s">
        <v>16</v>
      </c>
      <c r="O726" s="34" t="s">
        <v>17</v>
      </c>
      <c r="P726" s="26" t="s">
        <v>18</v>
      </c>
      <c r="Q726" s="35" t="s">
        <v>19</v>
      </c>
      <c r="R726" s="37" t="s">
        <v>17</v>
      </c>
      <c r="S726" s="35" t="s">
        <v>20</v>
      </c>
      <c r="T726" s="34" t="s">
        <v>21</v>
      </c>
      <c r="U726" s="29" t="s">
        <v>22</v>
      </c>
      <c r="V726" s="26" t="s">
        <v>19</v>
      </c>
      <c r="W726" s="26" t="s">
        <v>23</v>
      </c>
      <c r="X726" s="26" t="s">
        <v>24</v>
      </c>
      <c r="Y726" s="35" t="s">
        <v>25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26</v>
      </c>
      <c r="P727" s="47"/>
      <c r="Q727" s="48"/>
      <c r="R727" s="49" t="s">
        <v>26</v>
      </c>
      <c r="S727" s="44" t="s">
        <v>27</v>
      </c>
      <c r="T727" s="43"/>
      <c r="U727" s="50" t="s">
        <v>28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/>
      <c r="R728" s="23"/>
      <c r="S728" s="24"/>
      <c r="T728" s="22"/>
      <c r="U728" s="72"/>
      <c r="V728" s="27"/>
      <c r="W728" s="27"/>
      <c r="X728" s="27"/>
      <c r="Y728" s="23"/>
      <c r="Z728" s="4"/>
    </row>
    <row r="729" spans="1:26" ht="23.25">
      <c r="A729" s="4"/>
      <c r="B729" s="51" t="s">
        <v>72</v>
      </c>
      <c r="C729" s="51" t="s">
        <v>76</v>
      </c>
      <c r="D729" s="51" t="s">
        <v>176</v>
      </c>
      <c r="E729" s="51" t="s">
        <v>58</v>
      </c>
      <c r="F729" s="51" t="s">
        <v>60</v>
      </c>
      <c r="G729" s="51" t="s">
        <v>64</v>
      </c>
      <c r="H729" s="51" t="s">
        <v>182</v>
      </c>
      <c r="I729" s="61"/>
      <c r="J729" s="54" t="s">
        <v>363</v>
      </c>
      <c r="K729" s="55"/>
      <c r="L729" s="70"/>
      <c r="M729" s="70"/>
      <c r="N729" s="70"/>
      <c r="O729" s="70"/>
      <c r="P729" s="70"/>
      <c r="Q729" s="70"/>
      <c r="R729" s="70"/>
      <c r="S729" s="70"/>
      <c r="T729" s="70"/>
      <c r="U729" s="74"/>
      <c r="V729" s="23"/>
      <c r="W729" s="23"/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4" t="s">
        <v>50</v>
      </c>
      <c r="K730" s="55"/>
      <c r="L730" s="70">
        <v>13414.7</v>
      </c>
      <c r="M730" s="70">
        <v>668</v>
      </c>
      <c r="N730" s="70">
        <v>1997.2</v>
      </c>
      <c r="O730" s="70"/>
      <c r="P730" s="70"/>
      <c r="Q730" s="70">
        <f>SUM(L730:P730)</f>
        <v>16079.900000000001</v>
      </c>
      <c r="R730" s="70"/>
      <c r="S730" s="70"/>
      <c r="T730" s="70"/>
      <c r="U730" s="70"/>
      <c r="V730" s="23">
        <f>SUM(R730:U730)</f>
        <v>0</v>
      </c>
      <c r="W730" s="23">
        <f>SUM(V730,Q730)</f>
        <v>16079.900000000001</v>
      </c>
      <c r="X730" s="23">
        <f>Q730/W730*100</f>
        <v>100</v>
      </c>
      <c r="Y730" s="23">
        <f>V730/W730*100</f>
        <v>0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 t="s">
        <v>51</v>
      </c>
      <c r="K731" s="53"/>
      <c r="L731" s="70">
        <v>12925.9</v>
      </c>
      <c r="M731" s="70">
        <v>942.8</v>
      </c>
      <c r="N731" s="70">
        <v>3809.4</v>
      </c>
      <c r="O731" s="70">
        <v>60</v>
      </c>
      <c r="P731" s="70"/>
      <c r="Q731" s="23">
        <f>SUM(L731:P731)</f>
        <v>17738.1</v>
      </c>
      <c r="R731" s="70"/>
      <c r="S731" s="70"/>
      <c r="T731" s="70"/>
      <c r="U731" s="70"/>
      <c r="V731" s="23">
        <f>SUM(R731:U731)</f>
        <v>0</v>
      </c>
      <c r="W731" s="23">
        <f>SUM(V731,Q731)</f>
        <v>17738.1</v>
      </c>
      <c r="X731" s="23">
        <f>Q731/W731*100</f>
        <v>100</v>
      </c>
      <c r="Y731" s="23">
        <f>V731/W731*100</f>
        <v>0</v>
      </c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1"/>
      <c r="J732" s="52" t="s">
        <v>52</v>
      </c>
      <c r="K732" s="53"/>
      <c r="L732" s="70">
        <v>12862.1</v>
      </c>
      <c r="M732" s="23">
        <v>942.4</v>
      </c>
      <c r="N732" s="70">
        <v>3710</v>
      </c>
      <c r="O732" s="70">
        <v>60</v>
      </c>
      <c r="P732" s="23"/>
      <c r="Q732" s="23">
        <f>SUM(L732:P732)</f>
        <v>17574.5</v>
      </c>
      <c r="R732" s="23"/>
      <c r="S732" s="70"/>
      <c r="T732" s="70"/>
      <c r="U732" s="70"/>
      <c r="V732" s="23">
        <f>SUM(R732:U732)</f>
        <v>0</v>
      </c>
      <c r="W732" s="23">
        <f>SUM(V732,Q732)</f>
        <v>17574.5</v>
      </c>
      <c r="X732" s="23">
        <f>Q732/W732*100</f>
        <v>100</v>
      </c>
      <c r="Y732" s="23">
        <f>V732/W732*100</f>
        <v>0</v>
      </c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 t="s">
        <v>53</v>
      </c>
      <c r="K733" s="53"/>
      <c r="L733" s="70">
        <f>L732/L730*100</f>
        <v>95.88063840413874</v>
      </c>
      <c r="M733" s="23">
        <f>M732/M730*100</f>
        <v>141.07784431137725</v>
      </c>
      <c r="N733" s="70">
        <f>N732/N730*100</f>
        <v>185.7600640897256</v>
      </c>
      <c r="O733" s="70"/>
      <c r="P733" s="23"/>
      <c r="Q733" s="23">
        <f>Q732/Q730*100</f>
        <v>109.29483392309653</v>
      </c>
      <c r="R733" s="23"/>
      <c r="S733" s="70"/>
      <c r="T733" s="70"/>
      <c r="U733" s="70"/>
      <c r="V733" s="23"/>
      <c r="W733" s="23">
        <f>W732/W730*100</f>
        <v>109.29483392309653</v>
      </c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1"/>
      <c r="J734" s="52" t="s">
        <v>54</v>
      </c>
      <c r="K734" s="53"/>
      <c r="L734" s="70">
        <f>L732/L731*100</f>
        <v>99.50641734811502</v>
      </c>
      <c r="M734" s="23">
        <f>M732/M731*100</f>
        <v>99.95757318625371</v>
      </c>
      <c r="N734" s="70">
        <f>N732/N731*100</f>
        <v>97.39066519661888</v>
      </c>
      <c r="O734" s="70">
        <f>O732/O731*100</f>
        <v>100</v>
      </c>
      <c r="P734" s="23"/>
      <c r="Q734" s="23">
        <f>Q732/Q731*100</f>
        <v>99.07769152276738</v>
      </c>
      <c r="R734" s="23"/>
      <c r="S734" s="70"/>
      <c r="T734" s="70"/>
      <c r="U734" s="70"/>
      <c r="V734" s="23"/>
      <c r="W734" s="23">
        <f>W732/W731*100</f>
        <v>99.07769152276738</v>
      </c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/>
      <c r="K735" s="53"/>
      <c r="L735" s="70"/>
      <c r="M735" s="23"/>
      <c r="N735" s="70"/>
      <c r="O735" s="70"/>
      <c r="P735" s="23"/>
      <c r="Q735" s="23"/>
      <c r="R735" s="23"/>
      <c r="S735" s="70"/>
      <c r="T735" s="70"/>
      <c r="U735" s="70"/>
      <c r="V735" s="23"/>
      <c r="W735" s="23"/>
      <c r="X735" s="23"/>
      <c r="Y735" s="23"/>
      <c r="Z735" s="4"/>
    </row>
    <row r="736" spans="1:26" ht="23.25">
      <c r="A736" s="4"/>
      <c r="B736" s="51"/>
      <c r="C736" s="51"/>
      <c r="D736" s="51" t="s">
        <v>183</v>
      </c>
      <c r="E736" s="51"/>
      <c r="F736" s="51"/>
      <c r="G736" s="51"/>
      <c r="H736" s="51"/>
      <c r="I736" s="61"/>
      <c r="J736" s="52" t="s">
        <v>184</v>
      </c>
      <c r="K736" s="53"/>
      <c r="L736" s="70"/>
      <c r="M736" s="23"/>
      <c r="N736" s="70"/>
      <c r="O736" s="70"/>
      <c r="P736" s="23"/>
      <c r="Q736" s="23"/>
      <c r="R736" s="23"/>
      <c r="S736" s="70"/>
      <c r="T736" s="70"/>
      <c r="U736" s="70"/>
      <c r="V736" s="23"/>
      <c r="W736" s="23"/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2" t="s">
        <v>50</v>
      </c>
      <c r="K737" s="53"/>
      <c r="L737" s="70">
        <f aca="true" t="shared" si="161" ref="L737:P739">SUM(L744+L790+L828)</f>
        <v>41502.5</v>
      </c>
      <c r="M737" s="23">
        <f t="shared" si="161"/>
        <v>6583.4</v>
      </c>
      <c r="N737" s="70">
        <f t="shared" si="161"/>
        <v>16183.5</v>
      </c>
      <c r="O737" s="70">
        <f t="shared" si="161"/>
        <v>0</v>
      </c>
      <c r="P737" s="23">
        <f t="shared" si="161"/>
        <v>0</v>
      </c>
      <c r="Q737" s="23">
        <f>SUM(L737:P737)</f>
        <v>64269.4</v>
      </c>
      <c r="R737" s="23">
        <f aca="true" t="shared" si="162" ref="R737:U739">SUM(R744+R790+R828)</f>
        <v>0</v>
      </c>
      <c r="S737" s="70">
        <f t="shared" si="162"/>
        <v>64200</v>
      </c>
      <c r="T737" s="70">
        <f t="shared" si="162"/>
        <v>0</v>
      </c>
      <c r="U737" s="70">
        <f t="shared" si="162"/>
        <v>0</v>
      </c>
      <c r="V737" s="23">
        <f>SUM(R737:U737)</f>
        <v>64200</v>
      </c>
      <c r="W737" s="23">
        <f>SUM(V737,Q737)</f>
        <v>128469.4</v>
      </c>
      <c r="X737" s="23">
        <f>Q737/W737*100</f>
        <v>50.02701032308083</v>
      </c>
      <c r="Y737" s="23">
        <f>V737/W737*100</f>
        <v>49.97298967691918</v>
      </c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 t="s">
        <v>51</v>
      </c>
      <c r="K738" s="53"/>
      <c r="L738" s="70">
        <f t="shared" si="161"/>
        <v>41100.6</v>
      </c>
      <c r="M738" s="23">
        <f t="shared" si="161"/>
        <v>4431.700000000001</v>
      </c>
      <c r="N738" s="70">
        <f t="shared" si="161"/>
        <v>18133.2</v>
      </c>
      <c r="O738" s="70">
        <f t="shared" si="161"/>
        <v>1793</v>
      </c>
      <c r="P738" s="23">
        <f t="shared" si="161"/>
        <v>0</v>
      </c>
      <c r="Q738" s="23">
        <f>SUM(L738:P738)</f>
        <v>65458.5</v>
      </c>
      <c r="R738" s="23">
        <f t="shared" si="162"/>
        <v>50999.5</v>
      </c>
      <c r="S738" s="70">
        <f t="shared" si="162"/>
        <v>46572.00000000001</v>
      </c>
      <c r="T738" s="70">
        <f t="shared" si="162"/>
        <v>0</v>
      </c>
      <c r="U738" s="70">
        <f t="shared" si="162"/>
        <v>0</v>
      </c>
      <c r="V738" s="23">
        <f>SUM(R738:U738)</f>
        <v>97571.5</v>
      </c>
      <c r="W738" s="23">
        <f>SUM(V738,Q738)</f>
        <v>163030</v>
      </c>
      <c r="X738" s="23">
        <f>Q738/W738*100</f>
        <v>40.151199165797706</v>
      </c>
      <c r="Y738" s="23">
        <f>V738/W738*100</f>
        <v>59.8488008342023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1"/>
      <c r="J739" s="52" t="s">
        <v>52</v>
      </c>
      <c r="K739" s="53"/>
      <c r="L739" s="70">
        <f t="shared" si="161"/>
        <v>41080.8</v>
      </c>
      <c r="M739" s="23">
        <f t="shared" si="161"/>
        <v>3962.2</v>
      </c>
      <c r="N739" s="70">
        <f t="shared" si="161"/>
        <v>17270.1</v>
      </c>
      <c r="O739" s="70">
        <f t="shared" si="161"/>
        <v>1793</v>
      </c>
      <c r="P739" s="23">
        <f t="shared" si="161"/>
        <v>0</v>
      </c>
      <c r="Q739" s="23">
        <f>SUM(L739:P739)</f>
        <v>64106.1</v>
      </c>
      <c r="R739" s="23">
        <f t="shared" si="162"/>
        <v>50999.5</v>
      </c>
      <c r="S739" s="70">
        <f t="shared" si="162"/>
        <v>40711.8</v>
      </c>
      <c r="T739" s="70">
        <f t="shared" si="162"/>
        <v>0</v>
      </c>
      <c r="U739" s="70">
        <f t="shared" si="162"/>
        <v>0</v>
      </c>
      <c r="V739" s="23">
        <f>SUM(R739:U739)</f>
        <v>91711.3</v>
      </c>
      <c r="W739" s="23">
        <f>SUM(V739,Q739)</f>
        <v>155817.4</v>
      </c>
      <c r="X739" s="23">
        <f>Q739/W739*100</f>
        <v>41.141810863228365</v>
      </c>
      <c r="Y739" s="23">
        <f>V739/W739*100</f>
        <v>58.858189136771635</v>
      </c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53</v>
      </c>
      <c r="K740" s="53"/>
      <c r="L740" s="70">
        <f aca="true" t="shared" si="163" ref="L740:W740">L739/L737*100</f>
        <v>98.98391663152822</v>
      </c>
      <c r="M740" s="23">
        <f t="shared" si="163"/>
        <v>60.18470699030895</v>
      </c>
      <c r="N740" s="70">
        <f t="shared" si="163"/>
        <v>106.7142459912874</v>
      </c>
      <c r="O740" s="70"/>
      <c r="P740" s="23"/>
      <c r="Q740" s="23">
        <f t="shared" si="163"/>
        <v>99.74591329621873</v>
      </c>
      <c r="R740" s="23"/>
      <c r="S740" s="70">
        <f t="shared" si="163"/>
        <v>63.414018691588794</v>
      </c>
      <c r="T740" s="70"/>
      <c r="U740" s="70"/>
      <c r="V740" s="23">
        <f t="shared" si="163"/>
        <v>142.852492211838</v>
      </c>
      <c r="W740" s="23">
        <f t="shared" si="163"/>
        <v>121.28755952779417</v>
      </c>
      <c r="X740" s="23"/>
      <c r="Y740" s="23"/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 t="s">
        <v>54</v>
      </c>
      <c r="K741" s="53"/>
      <c r="L741" s="70">
        <f aca="true" t="shared" si="164" ref="L741:W741">L739/L738*100</f>
        <v>99.95182552079532</v>
      </c>
      <c r="M741" s="23">
        <f t="shared" si="164"/>
        <v>89.40587133605612</v>
      </c>
      <c r="N741" s="70">
        <f t="shared" si="164"/>
        <v>95.24022235457612</v>
      </c>
      <c r="O741" s="70">
        <f t="shared" si="164"/>
        <v>100</v>
      </c>
      <c r="P741" s="23"/>
      <c r="Q741" s="23">
        <f t="shared" si="164"/>
        <v>97.9339581566947</v>
      </c>
      <c r="R741" s="23">
        <f t="shared" si="164"/>
        <v>100</v>
      </c>
      <c r="S741" s="70">
        <f t="shared" si="164"/>
        <v>87.4169028600876</v>
      </c>
      <c r="T741" s="70"/>
      <c r="U741" s="70"/>
      <c r="V741" s="23">
        <f t="shared" si="164"/>
        <v>93.9939429034093</v>
      </c>
      <c r="W741" s="23">
        <f t="shared" si="164"/>
        <v>95.57590627491872</v>
      </c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1"/>
      <c r="J742" s="52"/>
      <c r="K742" s="53"/>
      <c r="L742" s="70"/>
      <c r="M742" s="23"/>
      <c r="N742" s="70"/>
      <c r="O742" s="70"/>
      <c r="P742" s="23"/>
      <c r="Q742" s="23"/>
      <c r="R742" s="23"/>
      <c r="S742" s="70"/>
      <c r="T742" s="70"/>
      <c r="U742" s="70"/>
      <c r="V742" s="23"/>
      <c r="W742" s="23"/>
      <c r="X742" s="23"/>
      <c r="Y742" s="23"/>
      <c r="Z742" s="4"/>
    </row>
    <row r="743" spans="1:26" ht="23.25">
      <c r="A743" s="4"/>
      <c r="B743" s="56"/>
      <c r="C743" s="57"/>
      <c r="D743" s="57"/>
      <c r="E743" s="57" t="s">
        <v>58</v>
      </c>
      <c r="F743" s="57"/>
      <c r="G743" s="57"/>
      <c r="H743" s="57"/>
      <c r="I743" s="52"/>
      <c r="J743" s="52" t="s">
        <v>59</v>
      </c>
      <c r="K743" s="53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1"/>
      <c r="J744" s="52" t="s">
        <v>50</v>
      </c>
      <c r="K744" s="53"/>
      <c r="L744" s="70">
        <f aca="true" t="shared" si="165" ref="L744:P746">SUM(L753)</f>
        <v>24059.3</v>
      </c>
      <c r="M744" s="23">
        <f t="shared" si="165"/>
        <v>5064.8</v>
      </c>
      <c r="N744" s="70">
        <f t="shared" si="165"/>
        <v>12023.2</v>
      </c>
      <c r="O744" s="70">
        <f t="shared" si="165"/>
        <v>0</v>
      </c>
      <c r="P744" s="23">
        <f t="shared" si="165"/>
        <v>0</v>
      </c>
      <c r="Q744" s="23">
        <f>SUM(L744:P744)</f>
        <v>41147.3</v>
      </c>
      <c r="R744" s="23">
        <f aca="true" t="shared" si="166" ref="R744:U746">SUM(R753)</f>
        <v>0</v>
      </c>
      <c r="S744" s="70">
        <f t="shared" si="166"/>
        <v>0</v>
      </c>
      <c r="T744" s="70">
        <f t="shared" si="166"/>
        <v>0</v>
      </c>
      <c r="U744" s="70">
        <f t="shared" si="166"/>
        <v>0</v>
      </c>
      <c r="V744" s="23">
        <f>SUM(R744:U744)</f>
        <v>0</v>
      </c>
      <c r="W744" s="23">
        <f>SUM(V744,Q744)</f>
        <v>41147.3</v>
      </c>
      <c r="X744" s="23">
        <f>Q744/W744*100</f>
        <v>100</v>
      </c>
      <c r="Y744" s="23">
        <f>V744/W744*100</f>
        <v>0</v>
      </c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2" t="s">
        <v>51</v>
      </c>
      <c r="K745" s="53"/>
      <c r="L745" s="70">
        <f t="shared" si="165"/>
        <v>23281.6</v>
      </c>
      <c r="M745" s="23">
        <f t="shared" si="165"/>
        <v>2676.6000000000004</v>
      </c>
      <c r="N745" s="70">
        <f t="shared" si="165"/>
        <v>10579.5</v>
      </c>
      <c r="O745" s="70">
        <f t="shared" si="165"/>
        <v>0</v>
      </c>
      <c r="P745" s="23">
        <f t="shared" si="165"/>
        <v>0</v>
      </c>
      <c r="Q745" s="23">
        <f>SUM(L745:P745)</f>
        <v>36537.7</v>
      </c>
      <c r="R745" s="23">
        <f t="shared" si="166"/>
        <v>47140.3</v>
      </c>
      <c r="S745" s="70">
        <f t="shared" si="166"/>
        <v>38613.700000000004</v>
      </c>
      <c r="T745" s="70">
        <f t="shared" si="166"/>
        <v>0</v>
      </c>
      <c r="U745" s="70">
        <f t="shared" si="166"/>
        <v>0</v>
      </c>
      <c r="V745" s="23">
        <f>SUM(R745:U745)</f>
        <v>85754</v>
      </c>
      <c r="W745" s="23">
        <f>SUM(V745,Q745)</f>
        <v>122291.7</v>
      </c>
      <c r="X745" s="23">
        <f>Q745/W745*100</f>
        <v>29.877497818739947</v>
      </c>
      <c r="Y745" s="23">
        <f>V745/W745*100</f>
        <v>70.12250218126005</v>
      </c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1"/>
      <c r="J746" s="52" t="s">
        <v>52</v>
      </c>
      <c r="K746" s="53"/>
      <c r="L746" s="70">
        <f t="shared" si="165"/>
        <v>23271.7</v>
      </c>
      <c r="M746" s="23">
        <f t="shared" si="165"/>
        <v>2514.8999999999996</v>
      </c>
      <c r="N746" s="70">
        <f t="shared" si="165"/>
        <v>10170.5</v>
      </c>
      <c r="O746" s="70">
        <f t="shared" si="165"/>
        <v>0</v>
      </c>
      <c r="P746" s="23">
        <f t="shared" si="165"/>
        <v>0</v>
      </c>
      <c r="Q746" s="23">
        <f>SUM(L746:P746)</f>
        <v>35957.1</v>
      </c>
      <c r="R746" s="23">
        <f t="shared" si="166"/>
        <v>47140.3</v>
      </c>
      <c r="S746" s="70">
        <f t="shared" si="166"/>
        <v>38613.700000000004</v>
      </c>
      <c r="T746" s="70">
        <f t="shared" si="166"/>
        <v>0</v>
      </c>
      <c r="U746" s="70">
        <f t="shared" si="166"/>
        <v>0</v>
      </c>
      <c r="V746" s="23">
        <f>SUM(R746:U746)</f>
        <v>85754</v>
      </c>
      <c r="W746" s="23">
        <f>SUM(V746,Q746)</f>
        <v>121711.1</v>
      </c>
      <c r="X746" s="23">
        <f>Q746/W746*100</f>
        <v>29.542991559520864</v>
      </c>
      <c r="Y746" s="23">
        <f>V746/W746*100</f>
        <v>70.45700844047913</v>
      </c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1"/>
      <c r="J747" s="52" t="s">
        <v>53</v>
      </c>
      <c r="K747" s="53"/>
      <c r="L747" s="70">
        <f>L746/L744*100</f>
        <v>96.72642179947049</v>
      </c>
      <c r="M747" s="23">
        <f>M746/M744*100</f>
        <v>49.65447796556625</v>
      </c>
      <c r="N747" s="70">
        <f>N746/N744*100</f>
        <v>84.59062479206865</v>
      </c>
      <c r="O747" s="70"/>
      <c r="P747" s="23"/>
      <c r="Q747" s="23">
        <f>Q746/Q744*100</f>
        <v>87.3862926607578</v>
      </c>
      <c r="R747" s="23"/>
      <c r="S747" s="70"/>
      <c r="T747" s="70"/>
      <c r="U747" s="70"/>
      <c r="V747" s="23"/>
      <c r="W747" s="23">
        <f>W746/W744*100</f>
        <v>295.7936486719663</v>
      </c>
      <c r="X747" s="23"/>
      <c r="Y747" s="23"/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1"/>
      <c r="J748" s="52" t="s">
        <v>54</v>
      </c>
      <c r="K748" s="53"/>
      <c r="L748" s="70">
        <f>L746/L745*100</f>
        <v>99.95747714933682</v>
      </c>
      <c r="M748" s="23">
        <f aca="true" t="shared" si="167" ref="M748:W748">M746/M745*100</f>
        <v>93.95875364268099</v>
      </c>
      <c r="N748" s="70">
        <f t="shared" si="167"/>
        <v>96.13403279928163</v>
      </c>
      <c r="O748" s="70"/>
      <c r="P748" s="23"/>
      <c r="Q748" s="23">
        <f t="shared" si="167"/>
        <v>98.41095635466928</v>
      </c>
      <c r="R748" s="23">
        <f t="shared" si="167"/>
        <v>100</v>
      </c>
      <c r="S748" s="70">
        <f t="shared" si="167"/>
        <v>100</v>
      </c>
      <c r="T748" s="70"/>
      <c r="U748" s="70"/>
      <c r="V748" s="23">
        <f t="shared" si="167"/>
        <v>100</v>
      </c>
      <c r="W748" s="23">
        <f t="shared" si="167"/>
        <v>99.5252335195275</v>
      </c>
      <c r="X748" s="23"/>
      <c r="Y748" s="23"/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/>
      <c r="K749" s="53"/>
      <c r="L749" s="70"/>
      <c r="M749" s="23"/>
      <c r="N749" s="70"/>
      <c r="O749" s="70"/>
      <c r="P749" s="23"/>
      <c r="Q749" s="23"/>
      <c r="R749" s="23"/>
      <c r="S749" s="70"/>
      <c r="T749" s="70"/>
      <c r="U749" s="70"/>
      <c r="V749" s="23"/>
      <c r="W749" s="23"/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 t="s">
        <v>60</v>
      </c>
      <c r="G750" s="51"/>
      <c r="H750" s="51"/>
      <c r="I750" s="61"/>
      <c r="J750" s="52" t="s">
        <v>178</v>
      </c>
      <c r="K750" s="53"/>
      <c r="L750" s="70"/>
      <c r="M750" s="23"/>
      <c r="N750" s="70"/>
      <c r="O750" s="70"/>
      <c r="P750" s="23"/>
      <c r="Q750" s="23"/>
      <c r="R750" s="23"/>
      <c r="S750" s="70"/>
      <c r="T750" s="70"/>
      <c r="U750" s="70"/>
      <c r="V750" s="23"/>
      <c r="W750" s="23"/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1"/>
      <c r="J751" s="52" t="s">
        <v>179</v>
      </c>
      <c r="K751" s="53"/>
      <c r="L751" s="70"/>
      <c r="M751" s="23"/>
      <c r="N751" s="70"/>
      <c r="O751" s="70"/>
      <c r="P751" s="23"/>
      <c r="Q751" s="23"/>
      <c r="R751" s="23"/>
      <c r="S751" s="70"/>
      <c r="T751" s="70"/>
      <c r="U751" s="70"/>
      <c r="V751" s="23"/>
      <c r="W751" s="23"/>
      <c r="X751" s="23"/>
      <c r="Y751" s="23"/>
      <c r="Z751" s="4"/>
    </row>
    <row r="752" spans="1:26" ht="23.25">
      <c r="A752" s="4"/>
      <c r="B752" s="56"/>
      <c r="C752" s="57"/>
      <c r="D752" s="57"/>
      <c r="E752" s="57"/>
      <c r="F752" s="57"/>
      <c r="G752" s="57"/>
      <c r="H752" s="57"/>
      <c r="I752" s="52"/>
      <c r="J752" s="52" t="s">
        <v>63</v>
      </c>
      <c r="K752" s="53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1"/>
      <c r="J753" s="52" t="s">
        <v>50</v>
      </c>
      <c r="K753" s="53"/>
      <c r="L753" s="70">
        <f aca="true" t="shared" si="168" ref="L753:P755">SUM(L760)</f>
        <v>24059.3</v>
      </c>
      <c r="M753" s="23">
        <f t="shared" si="168"/>
        <v>5064.8</v>
      </c>
      <c r="N753" s="70">
        <f t="shared" si="168"/>
        <v>12023.2</v>
      </c>
      <c r="O753" s="70">
        <f t="shared" si="168"/>
        <v>0</v>
      </c>
      <c r="P753" s="23">
        <f t="shared" si="168"/>
        <v>0</v>
      </c>
      <c r="Q753" s="23">
        <f>SUM(L753:P753)</f>
        <v>41147.3</v>
      </c>
      <c r="R753" s="23">
        <f aca="true" t="shared" si="169" ref="R753:U755">SUM(R760)</f>
        <v>0</v>
      </c>
      <c r="S753" s="70">
        <f t="shared" si="169"/>
        <v>0</v>
      </c>
      <c r="T753" s="70">
        <f t="shared" si="169"/>
        <v>0</v>
      </c>
      <c r="U753" s="70">
        <f t="shared" si="169"/>
        <v>0</v>
      </c>
      <c r="V753" s="23">
        <f>SUM(R753:U753)</f>
        <v>0</v>
      </c>
      <c r="W753" s="23">
        <f>SUM(V753,Q753)</f>
        <v>41147.3</v>
      </c>
      <c r="X753" s="23">
        <f>Q753/W753*100</f>
        <v>100</v>
      </c>
      <c r="Y753" s="23">
        <f>V753/W753*100</f>
        <v>0</v>
      </c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1"/>
      <c r="J754" s="52" t="s">
        <v>51</v>
      </c>
      <c r="K754" s="53"/>
      <c r="L754" s="70">
        <f t="shared" si="168"/>
        <v>23281.6</v>
      </c>
      <c r="M754" s="23">
        <f t="shared" si="168"/>
        <v>2676.6000000000004</v>
      </c>
      <c r="N754" s="70">
        <f t="shared" si="168"/>
        <v>10579.5</v>
      </c>
      <c r="O754" s="70">
        <f t="shared" si="168"/>
        <v>0</v>
      </c>
      <c r="P754" s="23">
        <f t="shared" si="168"/>
        <v>0</v>
      </c>
      <c r="Q754" s="23">
        <f>SUM(L754:P754)</f>
        <v>36537.7</v>
      </c>
      <c r="R754" s="23">
        <f t="shared" si="169"/>
        <v>47140.3</v>
      </c>
      <c r="S754" s="70">
        <f t="shared" si="169"/>
        <v>38613.700000000004</v>
      </c>
      <c r="T754" s="70">
        <f t="shared" si="169"/>
        <v>0</v>
      </c>
      <c r="U754" s="70">
        <f t="shared" si="169"/>
        <v>0</v>
      </c>
      <c r="V754" s="23">
        <f>SUM(R754:U754)</f>
        <v>85754</v>
      </c>
      <c r="W754" s="23">
        <f>SUM(V754,Q754)</f>
        <v>122291.7</v>
      </c>
      <c r="X754" s="23">
        <f>Q754/W754*100</f>
        <v>29.877497818739947</v>
      </c>
      <c r="Y754" s="23">
        <f>V754/W754*100</f>
        <v>70.12250218126005</v>
      </c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1"/>
      <c r="J755" s="52" t="s">
        <v>52</v>
      </c>
      <c r="K755" s="53"/>
      <c r="L755" s="70">
        <f t="shared" si="168"/>
        <v>23271.7</v>
      </c>
      <c r="M755" s="23">
        <f t="shared" si="168"/>
        <v>2514.8999999999996</v>
      </c>
      <c r="N755" s="70">
        <f t="shared" si="168"/>
        <v>10170.5</v>
      </c>
      <c r="O755" s="70">
        <f t="shared" si="168"/>
        <v>0</v>
      </c>
      <c r="P755" s="23">
        <f t="shared" si="168"/>
        <v>0</v>
      </c>
      <c r="Q755" s="23">
        <f>SUM(L755:P755)</f>
        <v>35957.1</v>
      </c>
      <c r="R755" s="23">
        <f t="shared" si="169"/>
        <v>47140.3</v>
      </c>
      <c r="S755" s="70">
        <f t="shared" si="169"/>
        <v>38613.700000000004</v>
      </c>
      <c r="T755" s="70">
        <f t="shared" si="169"/>
        <v>0</v>
      </c>
      <c r="U755" s="70">
        <f t="shared" si="169"/>
        <v>0</v>
      </c>
      <c r="V755" s="23">
        <f>SUM(R755:U755)</f>
        <v>85754</v>
      </c>
      <c r="W755" s="23">
        <f>SUM(V755,Q755)</f>
        <v>121711.1</v>
      </c>
      <c r="X755" s="23">
        <f>Q755/W755*100</f>
        <v>29.542991559520864</v>
      </c>
      <c r="Y755" s="23">
        <f>V755/W755*100</f>
        <v>70.45700844047913</v>
      </c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 t="s">
        <v>53</v>
      </c>
      <c r="K756" s="53"/>
      <c r="L756" s="70">
        <f>L755/L753*100</f>
        <v>96.72642179947049</v>
      </c>
      <c r="M756" s="23">
        <f>M755/M753*100</f>
        <v>49.65447796556625</v>
      </c>
      <c r="N756" s="70">
        <f>N755/N753*100</f>
        <v>84.59062479206865</v>
      </c>
      <c r="O756" s="70"/>
      <c r="P756" s="23"/>
      <c r="Q756" s="23">
        <f>Q755/Q753*100</f>
        <v>87.3862926607578</v>
      </c>
      <c r="R756" s="23"/>
      <c r="S756" s="70"/>
      <c r="T756" s="70"/>
      <c r="U756" s="70"/>
      <c r="V756" s="23"/>
      <c r="W756" s="23">
        <f>W755/W753*100</f>
        <v>295.7936486719663</v>
      </c>
      <c r="X756" s="23"/>
      <c r="Y756" s="23"/>
      <c r="Z756" s="4"/>
    </row>
    <row r="757" spans="1:26" ht="23.25">
      <c r="A757" s="4"/>
      <c r="B757" s="56"/>
      <c r="C757" s="56"/>
      <c r="D757" s="56"/>
      <c r="E757" s="56"/>
      <c r="F757" s="56"/>
      <c r="G757" s="56"/>
      <c r="H757" s="56"/>
      <c r="I757" s="61"/>
      <c r="J757" s="52" t="s">
        <v>54</v>
      </c>
      <c r="K757" s="53"/>
      <c r="L757" s="70">
        <f>L755/L754*100</f>
        <v>99.95747714933682</v>
      </c>
      <c r="M757" s="23">
        <f aca="true" t="shared" si="170" ref="M757:W757">M755/M754*100</f>
        <v>93.95875364268099</v>
      </c>
      <c r="N757" s="70">
        <f t="shared" si="170"/>
        <v>96.13403279928163</v>
      </c>
      <c r="O757" s="70"/>
      <c r="P757" s="23"/>
      <c r="Q757" s="23">
        <f t="shared" si="170"/>
        <v>98.41095635466928</v>
      </c>
      <c r="R757" s="23">
        <f t="shared" si="170"/>
        <v>100</v>
      </c>
      <c r="S757" s="70">
        <f t="shared" si="170"/>
        <v>100</v>
      </c>
      <c r="T757" s="70"/>
      <c r="U757" s="70"/>
      <c r="V757" s="23">
        <f t="shared" si="170"/>
        <v>100</v>
      </c>
      <c r="W757" s="23">
        <f t="shared" si="170"/>
        <v>99.5252335195275</v>
      </c>
      <c r="X757" s="23"/>
      <c r="Y757" s="23"/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/>
      <c r="K758" s="53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6"/>
      <c r="C759" s="56"/>
      <c r="D759" s="56"/>
      <c r="E759" s="56"/>
      <c r="F759" s="56"/>
      <c r="G759" s="56" t="s">
        <v>64</v>
      </c>
      <c r="H759" s="56"/>
      <c r="I759" s="61"/>
      <c r="J759" s="52" t="s">
        <v>65</v>
      </c>
      <c r="K759" s="53"/>
      <c r="L759" s="70"/>
      <c r="M759" s="23"/>
      <c r="N759" s="70"/>
      <c r="O759" s="70"/>
      <c r="P759" s="23"/>
      <c r="Q759" s="23"/>
      <c r="R759" s="23"/>
      <c r="S759" s="70"/>
      <c r="T759" s="70"/>
      <c r="U759" s="70"/>
      <c r="V759" s="23"/>
      <c r="W759" s="23"/>
      <c r="X759" s="23"/>
      <c r="Y759" s="23"/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 t="s">
        <v>50</v>
      </c>
      <c r="K760" s="53"/>
      <c r="L760" s="70">
        <f aca="true" t="shared" si="171" ref="L760:P762">SUM(L775+L782)</f>
        <v>24059.3</v>
      </c>
      <c r="M760" s="23">
        <f t="shared" si="171"/>
        <v>5064.8</v>
      </c>
      <c r="N760" s="70">
        <f t="shared" si="171"/>
        <v>12023.2</v>
      </c>
      <c r="O760" s="70">
        <f t="shared" si="171"/>
        <v>0</v>
      </c>
      <c r="P760" s="23">
        <f t="shared" si="171"/>
        <v>0</v>
      </c>
      <c r="Q760" s="23">
        <f>SUM(L760:P760)</f>
        <v>41147.3</v>
      </c>
      <c r="R760" s="23">
        <f aca="true" t="shared" si="172" ref="R760:U762">SUM(R775+R782)</f>
        <v>0</v>
      </c>
      <c r="S760" s="70">
        <f t="shared" si="172"/>
        <v>0</v>
      </c>
      <c r="T760" s="70">
        <f t="shared" si="172"/>
        <v>0</v>
      </c>
      <c r="U760" s="70">
        <f t="shared" si="172"/>
        <v>0</v>
      </c>
      <c r="V760" s="23">
        <f>SUM(R760:U760)</f>
        <v>0</v>
      </c>
      <c r="W760" s="23">
        <f>SUM(V760,Q760)</f>
        <v>41147.3</v>
      </c>
      <c r="X760" s="23">
        <f>Q760/W760*100</f>
        <v>100</v>
      </c>
      <c r="Y760" s="23">
        <f>V760/W760*100</f>
        <v>0</v>
      </c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/>
      <c r="I761" s="61"/>
      <c r="J761" s="52" t="s">
        <v>51</v>
      </c>
      <c r="K761" s="53"/>
      <c r="L761" s="70">
        <f t="shared" si="171"/>
        <v>23281.6</v>
      </c>
      <c r="M761" s="23">
        <f t="shared" si="171"/>
        <v>2676.6000000000004</v>
      </c>
      <c r="N761" s="70">
        <f t="shared" si="171"/>
        <v>10579.5</v>
      </c>
      <c r="O761" s="70">
        <f t="shared" si="171"/>
        <v>0</v>
      </c>
      <c r="P761" s="23">
        <f t="shared" si="171"/>
        <v>0</v>
      </c>
      <c r="Q761" s="23">
        <f>SUM(L761:P761)</f>
        <v>36537.7</v>
      </c>
      <c r="R761" s="23">
        <f t="shared" si="172"/>
        <v>47140.3</v>
      </c>
      <c r="S761" s="70">
        <f t="shared" si="172"/>
        <v>38613.700000000004</v>
      </c>
      <c r="T761" s="70">
        <f t="shared" si="172"/>
        <v>0</v>
      </c>
      <c r="U761" s="70">
        <f t="shared" si="172"/>
        <v>0</v>
      </c>
      <c r="V761" s="23">
        <f>SUM(R761:U761)</f>
        <v>85754</v>
      </c>
      <c r="W761" s="23">
        <f>SUM(V761,Q761)</f>
        <v>122291.7</v>
      </c>
      <c r="X761" s="23">
        <f>Q761/W761*100</f>
        <v>29.877497818739947</v>
      </c>
      <c r="Y761" s="23">
        <f>V761/W761*100</f>
        <v>70.12250218126005</v>
      </c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52</v>
      </c>
      <c r="K762" s="53"/>
      <c r="L762" s="70">
        <f t="shared" si="171"/>
        <v>23271.7</v>
      </c>
      <c r="M762" s="23">
        <f t="shared" si="171"/>
        <v>2514.8999999999996</v>
      </c>
      <c r="N762" s="70">
        <f t="shared" si="171"/>
        <v>10170.5</v>
      </c>
      <c r="O762" s="70">
        <f t="shared" si="171"/>
        <v>0</v>
      </c>
      <c r="P762" s="23">
        <f t="shared" si="171"/>
        <v>0</v>
      </c>
      <c r="Q762" s="23">
        <f>SUM(L762:P762)</f>
        <v>35957.1</v>
      </c>
      <c r="R762" s="23">
        <f t="shared" si="172"/>
        <v>47140.3</v>
      </c>
      <c r="S762" s="70">
        <f t="shared" si="172"/>
        <v>38613.700000000004</v>
      </c>
      <c r="T762" s="70">
        <f t="shared" si="172"/>
        <v>0</v>
      </c>
      <c r="U762" s="70">
        <f t="shared" si="172"/>
        <v>0</v>
      </c>
      <c r="V762" s="23">
        <f>SUM(R762:U762)</f>
        <v>85754</v>
      </c>
      <c r="W762" s="23">
        <f>SUM(V762,Q762)</f>
        <v>121711.1</v>
      </c>
      <c r="X762" s="23">
        <f>Q762/W762*100</f>
        <v>29.542991559520864</v>
      </c>
      <c r="Y762" s="23">
        <f>V762/W762*100</f>
        <v>70.45700844047913</v>
      </c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53</v>
      </c>
      <c r="K763" s="53"/>
      <c r="L763" s="70">
        <f>L762/L760*100</f>
        <v>96.72642179947049</v>
      </c>
      <c r="M763" s="23">
        <f>M762/M760*100</f>
        <v>49.65447796556625</v>
      </c>
      <c r="N763" s="70">
        <f>N762/N760*100</f>
        <v>84.59062479206865</v>
      </c>
      <c r="O763" s="70"/>
      <c r="P763" s="23"/>
      <c r="Q763" s="23">
        <f>Q762/Q760*100</f>
        <v>87.3862926607578</v>
      </c>
      <c r="R763" s="23"/>
      <c r="S763" s="70"/>
      <c r="T763" s="70"/>
      <c r="U763" s="70"/>
      <c r="V763" s="23"/>
      <c r="W763" s="23">
        <f>W762/W760*100</f>
        <v>295.7936486719663</v>
      </c>
      <c r="X763" s="23"/>
      <c r="Y763" s="23"/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 t="s">
        <v>54</v>
      </c>
      <c r="K764" s="53"/>
      <c r="L764" s="70">
        <f>L762/L761*100</f>
        <v>99.95747714933682</v>
      </c>
      <c r="M764" s="23">
        <f aca="true" t="shared" si="173" ref="M764:W764">M762/M761*100</f>
        <v>93.95875364268099</v>
      </c>
      <c r="N764" s="70">
        <f t="shared" si="173"/>
        <v>96.13403279928163</v>
      </c>
      <c r="O764" s="70"/>
      <c r="P764" s="23"/>
      <c r="Q764" s="23">
        <f t="shared" si="173"/>
        <v>98.41095635466928</v>
      </c>
      <c r="R764" s="23">
        <f t="shared" si="173"/>
        <v>100</v>
      </c>
      <c r="S764" s="70">
        <f t="shared" si="173"/>
        <v>100</v>
      </c>
      <c r="T764" s="70"/>
      <c r="U764" s="70"/>
      <c r="V764" s="23">
        <f t="shared" si="173"/>
        <v>100</v>
      </c>
      <c r="W764" s="23">
        <f t="shared" si="173"/>
        <v>99.5252335195275</v>
      </c>
      <c r="X764" s="23"/>
      <c r="Y764" s="23"/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325</v>
      </c>
      <c r="Z767" s="4"/>
    </row>
    <row r="768" spans="1:26" ht="23.25">
      <c r="A768" s="4"/>
      <c r="B768" s="64" t="s">
        <v>39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2</v>
      </c>
      <c r="M768" s="13"/>
      <c r="N768" s="13"/>
      <c r="O768" s="13"/>
      <c r="P768" s="13"/>
      <c r="Q768" s="13"/>
      <c r="R768" s="14" t="s">
        <v>3</v>
      </c>
      <c r="S768" s="13"/>
      <c r="T768" s="13"/>
      <c r="U768" s="13"/>
      <c r="V768" s="15"/>
      <c r="W768" s="13" t="s">
        <v>42</v>
      </c>
      <c r="X768" s="13"/>
      <c r="Y768" s="16"/>
      <c r="Z768" s="4"/>
    </row>
    <row r="769" spans="1:26" ht="23.25">
      <c r="A769" s="4"/>
      <c r="B769" s="17" t="s">
        <v>40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4</v>
      </c>
      <c r="P769" s="26"/>
      <c r="Q769" s="27"/>
      <c r="R769" s="28" t="s">
        <v>4</v>
      </c>
      <c r="S769" s="24"/>
      <c r="T769" s="22"/>
      <c r="U769" s="29"/>
      <c r="V769" s="27"/>
      <c r="W769" s="27"/>
      <c r="X769" s="30" t="s">
        <v>5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6</v>
      </c>
      <c r="K770" s="21"/>
      <c r="L770" s="34" t="s">
        <v>7</v>
      </c>
      <c r="M770" s="35" t="s">
        <v>8</v>
      </c>
      <c r="N770" s="36" t="s">
        <v>7</v>
      </c>
      <c r="O770" s="34" t="s">
        <v>9</v>
      </c>
      <c r="P770" s="26" t="s">
        <v>10</v>
      </c>
      <c r="Q770" s="23"/>
      <c r="R770" s="37" t="s">
        <v>9</v>
      </c>
      <c r="S770" s="35" t="s">
        <v>11</v>
      </c>
      <c r="T770" s="34" t="s">
        <v>12</v>
      </c>
      <c r="U770" s="29" t="s">
        <v>13</v>
      </c>
      <c r="V770" s="27"/>
      <c r="W770" s="27"/>
      <c r="X770" s="27"/>
      <c r="Y770" s="35"/>
      <c r="Z770" s="4"/>
    </row>
    <row r="771" spans="1:26" ht="23.25">
      <c r="A771" s="4"/>
      <c r="B771" s="38" t="s">
        <v>32</v>
      </c>
      <c r="C771" s="38" t="s">
        <v>33</v>
      </c>
      <c r="D771" s="38" t="s">
        <v>34</v>
      </c>
      <c r="E771" s="38" t="s">
        <v>35</v>
      </c>
      <c r="F771" s="38" t="s">
        <v>36</v>
      </c>
      <c r="G771" s="38" t="s">
        <v>37</v>
      </c>
      <c r="H771" s="38" t="s">
        <v>38</v>
      </c>
      <c r="I771" s="19"/>
      <c r="J771" s="39"/>
      <c r="K771" s="21"/>
      <c r="L771" s="34" t="s">
        <v>14</v>
      </c>
      <c r="M771" s="35" t="s">
        <v>15</v>
      </c>
      <c r="N771" s="36" t="s">
        <v>16</v>
      </c>
      <c r="O771" s="34" t="s">
        <v>17</v>
      </c>
      <c r="P771" s="26" t="s">
        <v>18</v>
      </c>
      <c r="Q771" s="35" t="s">
        <v>19</v>
      </c>
      <c r="R771" s="37" t="s">
        <v>17</v>
      </c>
      <c r="S771" s="35" t="s">
        <v>20</v>
      </c>
      <c r="T771" s="34" t="s">
        <v>21</v>
      </c>
      <c r="U771" s="29" t="s">
        <v>22</v>
      </c>
      <c r="V771" s="26" t="s">
        <v>19</v>
      </c>
      <c r="W771" s="26" t="s">
        <v>23</v>
      </c>
      <c r="X771" s="26" t="s">
        <v>24</v>
      </c>
      <c r="Y771" s="35" t="s">
        <v>25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26</v>
      </c>
      <c r="P772" s="47"/>
      <c r="Q772" s="48"/>
      <c r="R772" s="49" t="s">
        <v>26</v>
      </c>
      <c r="S772" s="44" t="s">
        <v>27</v>
      </c>
      <c r="T772" s="43"/>
      <c r="U772" s="50" t="s">
        <v>28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/>
      <c r="R773" s="23"/>
      <c r="S773" s="24"/>
      <c r="T773" s="22"/>
      <c r="U773" s="72"/>
      <c r="V773" s="27"/>
      <c r="W773" s="27"/>
      <c r="X773" s="27"/>
      <c r="Y773" s="23"/>
      <c r="Z773" s="4"/>
    </row>
    <row r="774" spans="1:26" ht="23.25">
      <c r="A774" s="4"/>
      <c r="B774" s="51" t="s">
        <v>72</v>
      </c>
      <c r="C774" s="51" t="s">
        <v>76</v>
      </c>
      <c r="D774" s="51" t="s">
        <v>183</v>
      </c>
      <c r="E774" s="51" t="s">
        <v>58</v>
      </c>
      <c r="F774" s="51" t="s">
        <v>60</v>
      </c>
      <c r="G774" s="51" t="s">
        <v>64</v>
      </c>
      <c r="H774" s="51" t="s">
        <v>185</v>
      </c>
      <c r="I774" s="61"/>
      <c r="J774" s="54" t="s">
        <v>186</v>
      </c>
      <c r="K774" s="55"/>
      <c r="L774" s="70"/>
      <c r="M774" s="70"/>
      <c r="N774" s="70"/>
      <c r="O774" s="70"/>
      <c r="P774" s="70"/>
      <c r="Q774" s="70"/>
      <c r="R774" s="70"/>
      <c r="S774" s="70"/>
      <c r="T774" s="70"/>
      <c r="U774" s="74"/>
      <c r="V774" s="23"/>
      <c r="W774" s="23"/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4" t="s">
        <v>50</v>
      </c>
      <c r="K775" s="55"/>
      <c r="L775" s="70">
        <v>10333</v>
      </c>
      <c r="M775" s="70">
        <v>906.2</v>
      </c>
      <c r="N775" s="70">
        <v>6681.9</v>
      </c>
      <c r="O775" s="70"/>
      <c r="P775" s="70"/>
      <c r="Q775" s="70">
        <f>SUM(L775:P775)</f>
        <v>17921.1</v>
      </c>
      <c r="R775" s="70"/>
      <c r="S775" s="70"/>
      <c r="T775" s="70"/>
      <c r="U775" s="70"/>
      <c r="V775" s="23">
        <f>SUM(R775:U775)</f>
        <v>0</v>
      </c>
      <c r="W775" s="23">
        <f>SUM(V775,Q775)</f>
        <v>17921.1</v>
      </c>
      <c r="X775" s="23">
        <f>Q775/W775*100</f>
        <v>100</v>
      </c>
      <c r="Y775" s="23">
        <f>V775/W775*100</f>
        <v>0</v>
      </c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2" t="s">
        <v>51</v>
      </c>
      <c r="K776" s="53"/>
      <c r="L776" s="70">
        <v>8006.6</v>
      </c>
      <c r="M776" s="70">
        <v>1242.4</v>
      </c>
      <c r="N776" s="70">
        <v>3137.8</v>
      </c>
      <c r="O776" s="70"/>
      <c r="P776" s="70"/>
      <c r="Q776" s="23">
        <f>SUM(L776:P776)</f>
        <v>12386.8</v>
      </c>
      <c r="R776" s="70"/>
      <c r="S776" s="70">
        <v>37749.4</v>
      </c>
      <c r="T776" s="70"/>
      <c r="U776" s="70"/>
      <c r="V776" s="23">
        <f>SUM(R776:U776)</f>
        <v>37749.4</v>
      </c>
      <c r="W776" s="23">
        <f>SUM(V776,Q776)</f>
        <v>50136.2</v>
      </c>
      <c r="X776" s="23">
        <f>Q776/W776*100</f>
        <v>24.706300038694597</v>
      </c>
      <c r="Y776" s="23">
        <f>V776/W776*100</f>
        <v>75.29369996130542</v>
      </c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1"/>
      <c r="J777" s="52" t="s">
        <v>52</v>
      </c>
      <c r="K777" s="53"/>
      <c r="L777" s="70">
        <v>8003.8</v>
      </c>
      <c r="M777" s="23">
        <v>1113.3</v>
      </c>
      <c r="N777" s="70">
        <v>3010.3</v>
      </c>
      <c r="O777" s="70"/>
      <c r="P777" s="23"/>
      <c r="Q777" s="23">
        <f>SUM(L777:P777)</f>
        <v>12127.400000000001</v>
      </c>
      <c r="R777" s="23"/>
      <c r="S777" s="70">
        <v>37749.4</v>
      </c>
      <c r="T777" s="70"/>
      <c r="U777" s="70"/>
      <c r="V777" s="23">
        <f>SUM(R777:U777)</f>
        <v>37749.4</v>
      </c>
      <c r="W777" s="23">
        <f>SUM(V777,Q777)</f>
        <v>49876.8</v>
      </c>
      <c r="X777" s="23">
        <f>Q777/W777*100</f>
        <v>24.31471144901036</v>
      </c>
      <c r="Y777" s="23">
        <f>V777/W777*100</f>
        <v>75.68528855098964</v>
      </c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1"/>
      <c r="J778" s="52" t="s">
        <v>53</v>
      </c>
      <c r="K778" s="53"/>
      <c r="L778" s="70">
        <f>L777/L775*100</f>
        <v>77.45862769766767</v>
      </c>
      <c r="M778" s="23">
        <f>M777/M775*100</f>
        <v>122.85367468549988</v>
      </c>
      <c r="N778" s="70">
        <f>N777/N775*100</f>
        <v>45.051557191816705</v>
      </c>
      <c r="O778" s="70"/>
      <c r="P778" s="23"/>
      <c r="Q778" s="23">
        <f>Q777/Q775*100</f>
        <v>67.67106929820157</v>
      </c>
      <c r="R778" s="23"/>
      <c r="S778" s="70"/>
      <c r="T778" s="70"/>
      <c r="U778" s="70"/>
      <c r="V778" s="23"/>
      <c r="W778" s="23">
        <f>W777/W775*100</f>
        <v>278.31327318077575</v>
      </c>
      <c r="X778" s="23"/>
      <c r="Y778" s="23"/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54</v>
      </c>
      <c r="K779" s="53"/>
      <c r="L779" s="70">
        <f>L777/L776*100</f>
        <v>99.96502885119776</v>
      </c>
      <c r="M779" s="23">
        <f aca="true" t="shared" si="174" ref="M779:W779">M777/M776*100</f>
        <v>89.6088216355441</v>
      </c>
      <c r="N779" s="70">
        <f t="shared" si="174"/>
        <v>95.93664350819046</v>
      </c>
      <c r="O779" s="70"/>
      <c r="P779" s="23"/>
      <c r="Q779" s="23">
        <f t="shared" si="174"/>
        <v>97.9058352439694</v>
      </c>
      <c r="R779" s="23"/>
      <c r="S779" s="70">
        <f t="shared" si="174"/>
        <v>100</v>
      </c>
      <c r="T779" s="70"/>
      <c r="U779" s="70"/>
      <c r="V779" s="23">
        <f t="shared" si="174"/>
        <v>100</v>
      </c>
      <c r="W779" s="23">
        <f t="shared" si="174"/>
        <v>99.4826093720705</v>
      </c>
      <c r="X779" s="23"/>
      <c r="Y779" s="23"/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/>
      <c r="K780" s="53"/>
      <c r="L780" s="70"/>
      <c r="M780" s="23"/>
      <c r="N780" s="70"/>
      <c r="O780" s="70"/>
      <c r="P780" s="23"/>
      <c r="Q780" s="23"/>
      <c r="R780" s="23"/>
      <c r="S780" s="70"/>
      <c r="T780" s="70"/>
      <c r="U780" s="70"/>
      <c r="V780" s="23"/>
      <c r="W780" s="23"/>
      <c r="X780" s="23"/>
      <c r="Y780" s="23"/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 t="s">
        <v>187</v>
      </c>
      <c r="I781" s="61"/>
      <c r="J781" s="52" t="s">
        <v>188</v>
      </c>
      <c r="K781" s="53"/>
      <c r="L781" s="70"/>
      <c r="M781" s="23"/>
      <c r="N781" s="70"/>
      <c r="O781" s="70"/>
      <c r="P781" s="23"/>
      <c r="Q781" s="23"/>
      <c r="R781" s="23"/>
      <c r="S781" s="70"/>
      <c r="T781" s="70"/>
      <c r="U781" s="70"/>
      <c r="V781" s="23"/>
      <c r="W781" s="23"/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1"/>
      <c r="J782" s="52" t="s">
        <v>50</v>
      </c>
      <c r="K782" s="53"/>
      <c r="L782" s="70">
        <v>13726.3</v>
      </c>
      <c r="M782" s="23">
        <v>4158.6</v>
      </c>
      <c r="N782" s="70">
        <v>5341.3</v>
      </c>
      <c r="O782" s="70"/>
      <c r="P782" s="23"/>
      <c r="Q782" s="23">
        <f>SUM(L782:P782)</f>
        <v>23226.2</v>
      </c>
      <c r="R782" s="23"/>
      <c r="S782" s="70"/>
      <c r="T782" s="70"/>
      <c r="U782" s="70"/>
      <c r="V782" s="23">
        <f>SUM(R782:U782)</f>
        <v>0</v>
      </c>
      <c r="W782" s="23">
        <f>SUM(V782,Q782)</f>
        <v>23226.2</v>
      </c>
      <c r="X782" s="23">
        <f>Q782/W782*100</f>
        <v>100</v>
      </c>
      <c r="Y782" s="23">
        <f>V782/W782*100</f>
        <v>0</v>
      </c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 t="s">
        <v>51</v>
      </c>
      <c r="K783" s="53"/>
      <c r="L783" s="70">
        <v>15275</v>
      </c>
      <c r="M783" s="23">
        <v>1434.2</v>
      </c>
      <c r="N783" s="70">
        <v>7441.7</v>
      </c>
      <c r="O783" s="70"/>
      <c r="P783" s="23"/>
      <c r="Q783" s="23">
        <f>SUM(L783:P783)</f>
        <v>24150.9</v>
      </c>
      <c r="R783" s="23">
        <v>47140.3</v>
      </c>
      <c r="S783" s="70">
        <v>864.3</v>
      </c>
      <c r="T783" s="70"/>
      <c r="U783" s="70"/>
      <c r="V783" s="23">
        <f>SUM(R783:U783)</f>
        <v>48004.600000000006</v>
      </c>
      <c r="W783" s="23">
        <f>SUM(V783,Q783)</f>
        <v>72155.5</v>
      </c>
      <c r="X783" s="23">
        <f>Q783/W783*100</f>
        <v>33.470629404549896</v>
      </c>
      <c r="Y783" s="23">
        <f>V783/W783*100</f>
        <v>66.5293705954501</v>
      </c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1"/>
      <c r="J784" s="52" t="s">
        <v>52</v>
      </c>
      <c r="K784" s="53"/>
      <c r="L784" s="70">
        <v>15267.9</v>
      </c>
      <c r="M784" s="23">
        <v>1401.6</v>
      </c>
      <c r="N784" s="70">
        <v>7160.2</v>
      </c>
      <c r="O784" s="70"/>
      <c r="P784" s="23"/>
      <c r="Q784" s="23">
        <f>SUM(L784:P784)</f>
        <v>23829.7</v>
      </c>
      <c r="R784" s="23">
        <v>47140.3</v>
      </c>
      <c r="S784" s="70">
        <v>864.3</v>
      </c>
      <c r="T784" s="70"/>
      <c r="U784" s="70"/>
      <c r="V784" s="23">
        <f>SUM(R784:U784)</f>
        <v>48004.600000000006</v>
      </c>
      <c r="W784" s="23">
        <f>SUM(V784,Q784)</f>
        <v>71834.3</v>
      </c>
      <c r="X784" s="23">
        <f>Q784/W784*100</f>
        <v>33.173149874085226</v>
      </c>
      <c r="Y784" s="23">
        <f>V784/W784*100</f>
        <v>66.82685012591479</v>
      </c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2" t="s">
        <v>53</v>
      </c>
      <c r="K785" s="53"/>
      <c r="L785" s="70">
        <f>L784/L782*100</f>
        <v>111.23099451418082</v>
      </c>
      <c r="M785" s="23">
        <f>M784/M782*100</f>
        <v>33.703650266916746</v>
      </c>
      <c r="N785" s="70">
        <f>N784/N782*100</f>
        <v>134.05350757306275</v>
      </c>
      <c r="O785" s="70"/>
      <c r="P785" s="23"/>
      <c r="Q785" s="23">
        <f>Q784/Q782*100</f>
        <v>102.59835875003229</v>
      </c>
      <c r="R785" s="23"/>
      <c r="S785" s="70"/>
      <c r="T785" s="70"/>
      <c r="U785" s="70"/>
      <c r="V785" s="23"/>
      <c r="W785" s="23">
        <f>W784/W782*100</f>
        <v>309.28132884415015</v>
      </c>
      <c r="X785" s="23"/>
      <c r="Y785" s="23"/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54</v>
      </c>
      <c r="K786" s="53"/>
      <c r="L786" s="70">
        <f>L784/L783*100</f>
        <v>99.95351882160392</v>
      </c>
      <c r="M786" s="23">
        <f aca="true" t="shared" si="175" ref="M786:W786">M784/M783*100</f>
        <v>97.72695579417096</v>
      </c>
      <c r="N786" s="70">
        <f t="shared" si="175"/>
        <v>96.21726218471586</v>
      </c>
      <c r="O786" s="70"/>
      <c r="P786" s="23"/>
      <c r="Q786" s="23">
        <f t="shared" si="175"/>
        <v>98.6700288602081</v>
      </c>
      <c r="R786" s="23">
        <f t="shared" si="175"/>
        <v>100</v>
      </c>
      <c r="S786" s="70">
        <f t="shared" si="175"/>
        <v>100</v>
      </c>
      <c r="T786" s="70"/>
      <c r="U786" s="70"/>
      <c r="V786" s="23">
        <f t="shared" si="175"/>
        <v>100</v>
      </c>
      <c r="W786" s="23">
        <f t="shared" si="175"/>
        <v>99.5548502886128</v>
      </c>
      <c r="X786" s="23"/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/>
      <c r="K787" s="53"/>
      <c r="L787" s="70"/>
      <c r="M787" s="23"/>
      <c r="N787" s="70"/>
      <c r="O787" s="70"/>
      <c r="P787" s="23"/>
      <c r="Q787" s="23"/>
      <c r="R787" s="23"/>
      <c r="S787" s="70"/>
      <c r="T787" s="70"/>
      <c r="U787" s="70"/>
      <c r="V787" s="23"/>
      <c r="W787" s="23"/>
      <c r="X787" s="23"/>
      <c r="Y787" s="23"/>
      <c r="Z787" s="4"/>
    </row>
    <row r="788" spans="1:26" ht="23.25">
      <c r="A788" s="4"/>
      <c r="B788" s="56"/>
      <c r="C788" s="57"/>
      <c r="D788" s="57"/>
      <c r="E788" s="57" t="s">
        <v>189</v>
      </c>
      <c r="F788" s="57"/>
      <c r="G788" s="57"/>
      <c r="H788" s="57"/>
      <c r="I788" s="52"/>
      <c r="J788" s="52" t="s">
        <v>190</v>
      </c>
      <c r="K788" s="53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1"/>
      <c r="J789" s="52" t="s">
        <v>191</v>
      </c>
      <c r="K789" s="53"/>
      <c r="L789" s="70"/>
      <c r="M789" s="23"/>
      <c r="N789" s="70"/>
      <c r="O789" s="70"/>
      <c r="P789" s="23"/>
      <c r="Q789" s="23"/>
      <c r="R789" s="23"/>
      <c r="S789" s="70"/>
      <c r="T789" s="70"/>
      <c r="U789" s="70"/>
      <c r="V789" s="23"/>
      <c r="W789" s="23"/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1"/>
      <c r="J790" s="52" t="s">
        <v>50</v>
      </c>
      <c r="K790" s="53"/>
      <c r="L790" s="70">
        <f aca="true" t="shared" si="176" ref="L790:P792">SUM(L798)</f>
        <v>0</v>
      </c>
      <c r="M790" s="23">
        <f t="shared" si="176"/>
        <v>0</v>
      </c>
      <c r="N790" s="70">
        <f t="shared" si="176"/>
        <v>0</v>
      </c>
      <c r="O790" s="70">
        <f t="shared" si="176"/>
        <v>0</v>
      </c>
      <c r="P790" s="23">
        <f t="shared" si="176"/>
        <v>0</v>
      </c>
      <c r="Q790" s="23">
        <f>SUM(L790:P790)</f>
        <v>0</v>
      </c>
      <c r="R790" s="23">
        <f aca="true" t="shared" si="177" ref="R790:U792">SUM(R798)</f>
        <v>0</v>
      </c>
      <c r="S790" s="70">
        <f t="shared" si="177"/>
        <v>48000</v>
      </c>
      <c r="T790" s="70">
        <f t="shared" si="177"/>
        <v>0</v>
      </c>
      <c r="U790" s="70">
        <f t="shared" si="177"/>
        <v>0</v>
      </c>
      <c r="V790" s="23">
        <f>SUM(R790:U790)</f>
        <v>48000</v>
      </c>
      <c r="W790" s="23">
        <f>SUM(V790,Q790)</f>
        <v>48000</v>
      </c>
      <c r="X790" s="23">
        <f>Q790/W790*100</f>
        <v>0</v>
      </c>
      <c r="Y790" s="23">
        <f>V790/W790*100</f>
        <v>100</v>
      </c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1"/>
      <c r="J791" s="52" t="s">
        <v>51</v>
      </c>
      <c r="K791" s="53"/>
      <c r="L791" s="70">
        <f t="shared" si="176"/>
        <v>0</v>
      </c>
      <c r="M791" s="23">
        <f t="shared" si="176"/>
        <v>0</v>
      </c>
      <c r="N791" s="70">
        <f t="shared" si="176"/>
        <v>0</v>
      </c>
      <c r="O791" s="70">
        <f t="shared" si="176"/>
        <v>0</v>
      </c>
      <c r="P791" s="23">
        <f t="shared" si="176"/>
        <v>0</v>
      </c>
      <c r="Q791" s="23">
        <f>SUM(L791:P791)</f>
        <v>0</v>
      </c>
      <c r="R791" s="23">
        <f t="shared" si="177"/>
        <v>3859.2</v>
      </c>
      <c r="S791" s="70">
        <f t="shared" si="177"/>
        <v>0</v>
      </c>
      <c r="T791" s="70">
        <f t="shared" si="177"/>
        <v>0</v>
      </c>
      <c r="U791" s="70">
        <f t="shared" si="177"/>
        <v>0</v>
      </c>
      <c r="V791" s="23">
        <f>SUM(R791:U791)</f>
        <v>3859.2</v>
      </c>
      <c r="W791" s="23">
        <f>SUM(V791,Q791)</f>
        <v>3859.2</v>
      </c>
      <c r="X791" s="23">
        <f>Q791/W791*100</f>
        <v>0</v>
      </c>
      <c r="Y791" s="23">
        <f>V791/W791*100</f>
        <v>100</v>
      </c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1"/>
      <c r="J792" s="52" t="s">
        <v>52</v>
      </c>
      <c r="K792" s="53"/>
      <c r="L792" s="70">
        <f t="shared" si="176"/>
        <v>0</v>
      </c>
      <c r="M792" s="23">
        <f t="shared" si="176"/>
        <v>0</v>
      </c>
      <c r="N792" s="70">
        <f t="shared" si="176"/>
        <v>0</v>
      </c>
      <c r="O792" s="70">
        <f t="shared" si="176"/>
        <v>0</v>
      </c>
      <c r="P792" s="23">
        <f t="shared" si="176"/>
        <v>0</v>
      </c>
      <c r="Q792" s="23">
        <f>SUM(L792:P792)</f>
        <v>0</v>
      </c>
      <c r="R792" s="23">
        <f t="shared" si="177"/>
        <v>3859.2</v>
      </c>
      <c r="S792" s="70">
        <f t="shared" si="177"/>
        <v>0</v>
      </c>
      <c r="T792" s="70">
        <f t="shared" si="177"/>
        <v>0</v>
      </c>
      <c r="U792" s="70">
        <f t="shared" si="177"/>
        <v>0</v>
      </c>
      <c r="V792" s="23">
        <f>SUM(R792:U792)</f>
        <v>3859.2</v>
      </c>
      <c r="W792" s="23">
        <f>SUM(V792,Q792)</f>
        <v>3859.2</v>
      </c>
      <c r="X792" s="23">
        <f>Q792/W792*100</f>
        <v>0</v>
      </c>
      <c r="Y792" s="23">
        <f>V792/W792*100</f>
        <v>100</v>
      </c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1"/>
      <c r="J793" s="52" t="s">
        <v>53</v>
      </c>
      <c r="K793" s="53"/>
      <c r="L793" s="70"/>
      <c r="M793" s="23"/>
      <c r="N793" s="70"/>
      <c r="O793" s="70"/>
      <c r="P793" s="23"/>
      <c r="Q793" s="23"/>
      <c r="R793" s="23"/>
      <c r="S793" s="70">
        <f>S792/S790*100</f>
        <v>0</v>
      </c>
      <c r="T793" s="70"/>
      <c r="U793" s="70"/>
      <c r="V793" s="23">
        <f>V792/V790*100</f>
        <v>8.04</v>
      </c>
      <c r="W793" s="23">
        <f>W792/W790*100</f>
        <v>8.04</v>
      </c>
      <c r="X793" s="23"/>
      <c r="Y793" s="23"/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54</v>
      </c>
      <c r="K794" s="53"/>
      <c r="L794" s="70"/>
      <c r="M794" s="23"/>
      <c r="N794" s="70"/>
      <c r="O794" s="70"/>
      <c r="P794" s="23"/>
      <c r="Q794" s="23"/>
      <c r="R794" s="23">
        <f>R792/R791*100</f>
        <v>100</v>
      </c>
      <c r="S794" s="70"/>
      <c r="T794" s="70"/>
      <c r="U794" s="70"/>
      <c r="V794" s="23">
        <f>V792/V791*100</f>
        <v>100</v>
      </c>
      <c r="W794" s="23">
        <f>W792/W791*100</f>
        <v>100</v>
      </c>
      <c r="X794" s="23"/>
      <c r="Y794" s="23"/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/>
      <c r="K795" s="53"/>
      <c r="L795" s="70"/>
      <c r="M795" s="23"/>
      <c r="N795" s="70"/>
      <c r="O795" s="70"/>
      <c r="P795" s="23"/>
      <c r="Q795" s="23"/>
      <c r="R795" s="23"/>
      <c r="S795" s="70"/>
      <c r="T795" s="70"/>
      <c r="U795" s="70"/>
      <c r="V795" s="23"/>
      <c r="W795" s="23"/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51" t="s">
        <v>192</v>
      </c>
      <c r="G796" s="51"/>
      <c r="H796" s="51"/>
      <c r="I796" s="61"/>
      <c r="J796" s="52" t="s">
        <v>193</v>
      </c>
      <c r="K796" s="53"/>
      <c r="L796" s="70"/>
      <c r="M796" s="23"/>
      <c r="N796" s="70"/>
      <c r="O796" s="70"/>
      <c r="P796" s="23"/>
      <c r="Q796" s="23"/>
      <c r="R796" s="23"/>
      <c r="S796" s="70"/>
      <c r="T796" s="70"/>
      <c r="U796" s="70"/>
      <c r="V796" s="23"/>
      <c r="W796" s="23"/>
      <c r="X796" s="23"/>
      <c r="Y796" s="23"/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57"/>
      <c r="I797" s="52"/>
      <c r="J797" s="52" t="s">
        <v>194</v>
      </c>
      <c r="K797" s="53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1"/>
      <c r="J798" s="52" t="s">
        <v>50</v>
      </c>
      <c r="K798" s="53"/>
      <c r="L798" s="70">
        <f aca="true" t="shared" si="178" ref="L798:P800">SUM(L805)</f>
        <v>0</v>
      </c>
      <c r="M798" s="23">
        <f t="shared" si="178"/>
        <v>0</v>
      </c>
      <c r="N798" s="70">
        <f t="shared" si="178"/>
        <v>0</v>
      </c>
      <c r="O798" s="70">
        <f t="shared" si="178"/>
        <v>0</v>
      </c>
      <c r="P798" s="23">
        <f t="shared" si="178"/>
        <v>0</v>
      </c>
      <c r="Q798" s="23"/>
      <c r="R798" s="23">
        <f aca="true" t="shared" si="179" ref="R798:U800">SUM(R805)</f>
        <v>0</v>
      </c>
      <c r="S798" s="70">
        <f t="shared" si="179"/>
        <v>48000</v>
      </c>
      <c r="T798" s="70">
        <f t="shared" si="179"/>
        <v>0</v>
      </c>
      <c r="U798" s="70">
        <f t="shared" si="179"/>
        <v>0</v>
      </c>
      <c r="V798" s="23">
        <f>SUM(R798:U798)</f>
        <v>48000</v>
      </c>
      <c r="W798" s="23">
        <f>SUM(V798,Q798)</f>
        <v>48000</v>
      </c>
      <c r="X798" s="23">
        <f>Q798/W798*100</f>
        <v>0</v>
      </c>
      <c r="Y798" s="23">
        <f>V798/W798*100</f>
        <v>100</v>
      </c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2" t="s">
        <v>51</v>
      </c>
      <c r="K799" s="53"/>
      <c r="L799" s="70">
        <f t="shared" si="178"/>
        <v>0</v>
      </c>
      <c r="M799" s="23">
        <f t="shared" si="178"/>
        <v>0</v>
      </c>
      <c r="N799" s="70">
        <f t="shared" si="178"/>
        <v>0</v>
      </c>
      <c r="O799" s="70">
        <f t="shared" si="178"/>
        <v>0</v>
      </c>
      <c r="P799" s="23">
        <f t="shared" si="178"/>
        <v>0</v>
      </c>
      <c r="Q799" s="23"/>
      <c r="R799" s="23">
        <f t="shared" si="179"/>
        <v>3859.2</v>
      </c>
      <c r="S799" s="70">
        <f t="shared" si="179"/>
        <v>0</v>
      </c>
      <c r="T799" s="70">
        <f t="shared" si="179"/>
        <v>0</v>
      </c>
      <c r="U799" s="70">
        <f t="shared" si="179"/>
        <v>0</v>
      </c>
      <c r="V799" s="23">
        <f>SUM(R799:U799)</f>
        <v>3859.2</v>
      </c>
      <c r="W799" s="23">
        <f>SUM(V799,Q799)</f>
        <v>3859.2</v>
      </c>
      <c r="X799" s="23">
        <f>Q799/W799*100</f>
        <v>0</v>
      </c>
      <c r="Y799" s="23">
        <f>V799/W799*100</f>
        <v>100</v>
      </c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1"/>
      <c r="J800" s="52" t="s">
        <v>52</v>
      </c>
      <c r="K800" s="53"/>
      <c r="L800" s="70">
        <f t="shared" si="178"/>
        <v>0</v>
      </c>
      <c r="M800" s="23">
        <f t="shared" si="178"/>
        <v>0</v>
      </c>
      <c r="N800" s="70">
        <f t="shared" si="178"/>
        <v>0</v>
      </c>
      <c r="O800" s="70">
        <f t="shared" si="178"/>
        <v>0</v>
      </c>
      <c r="P800" s="23">
        <f t="shared" si="178"/>
        <v>0</v>
      </c>
      <c r="Q800" s="23"/>
      <c r="R800" s="23">
        <f t="shared" si="179"/>
        <v>3859.2</v>
      </c>
      <c r="S800" s="70">
        <f t="shared" si="179"/>
        <v>0</v>
      </c>
      <c r="T800" s="70">
        <f t="shared" si="179"/>
        <v>0</v>
      </c>
      <c r="U800" s="70">
        <f t="shared" si="179"/>
        <v>0</v>
      </c>
      <c r="V800" s="23">
        <f>SUM(R800:U800)</f>
        <v>3859.2</v>
      </c>
      <c r="W800" s="23">
        <f>SUM(V800,Q800)</f>
        <v>3859.2</v>
      </c>
      <c r="X800" s="23">
        <f>Q800/W800*100</f>
        <v>0</v>
      </c>
      <c r="Y800" s="23">
        <f>V800/W800*100</f>
        <v>100</v>
      </c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53</v>
      </c>
      <c r="K801" s="53"/>
      <c r="L801" s="70"/>
      <c r="M801" s="23"/>
      <c r="N801" s="70"/>
      <c r="O801" s="70"/>
      <c r="P801" s="23"/>
      <c r="Q801" s="23"/>
      <c r="R801" s="23"/>
      <c r="S801" s="70">
        <f>S800/S798*100</f>
        <v>0</v>
      </c>
      <c r="T801" s="70"/>
      <c r="U801" s="70"/>
      <c r="V801" s="23">
        <f>V800/V798*100</f>
        <v>8.04</v>
      </c>
      <c r="W801" s="23">
        <f>W800/W798*100</f>
        <v>8.04</v>
      </c>
      <c r="X801" s="23"/>
      <c r="Y801" s="23"/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54</v>
      </c>
      <c r="K802" s="53"/>
      <c r="L802" s="70"/>
      <c r="M802" s="23"/>
      <c r="N802" s="70"/>
      <c r="O802" s="70"/>
      <c r="P802" s="23"/>
      <c r="Q802" s="23"/>
      <c r="R802" s="23">
        <f>R800/R799*100</f>
        <v>100</v>
      </c>
      <c r="S802" s="70"/>
      <c r="T802" s="70"/>
      <c r="U802" s="70"/>
      <c r="V802" s="23">
        <f>V800/V799*100</f>
        <v>100</v>
      </c>
      <c r="W802" s="23">
        <f>W800/W799*100</f>
        <v>100</v>
      </c>
      <c r="X802" s="23"/>
      <c r="Y802" s="23"/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/>
      <c r="K803" s="53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4"/>
    </row>
    <row r="804" spans="1:26" ht="23.25">
      <c r="A804" s="4"/>
      <c r="B804" s="56"/>
      <c r="C804" s="56"/>
      <c r="D804" s="56"/>
      <c r="E804" s="56"/>
      <c r="F804" s="56"/>
      <c r="G804" s="56" t="s">
        <v>64</v>
      </c>
      <c r="H804" s="56"/>
      <c r="I804" s="61"/>
      <c r="J804" s="52" t="s">
        <v>65</v>
      </c>
      <c r="K804" s="53"/>
      <c r="L804" s="70"/>
      <c r="M804" s="23"/>
      <c r="N804" s="70"/>
      <c r="O804" s="70"/>
      <c r="P804" s="23"/>
      <c r="Q804" s="23"/>
      <c r="R804" s="23"/>
      <c r="S804" s="70"/>
      <c r="T804" s="70"/>
      <c r="U804" s="70"/>
      <c r="V804" s="23"/>
      <c r="W804" s="23"/>
      <c r="X804" s="23"/>
      <c r="Y804" s="23"/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/>
      <c r="I805" s="61"/>
      <c r="J805" s="52" t="s">
        <v>50</v>
      </c>
      <c r="K805" s="53"/>
      <c r="L805" s="70">
        <f aca="true" t="shared" si="180" ref="L805:P807">SUM(L820)</f>
        <v>0</v>
      </c>
      <c r="M805" s="23">
        <f t="shared" si="180"/>
        <v>0</v>
      </c>
      <c r="N805" s="70">
        <f t="shared" si="180"/>
        <v>0</v>
      </c>
      <c r="O805" s="70">
        <f t="shared" si="180"/>
        <v>0</v>
      </c>
      <c r="P805" s="23">
        <f t="shared" si="180"/>
        <v>0</v>
      </c>
      <c r="Q805" s="23"/>
      <c r="R805" s="23">
        <f aca="true" t="shared" si="181" ref="R805:U807">SUM(R820)</f>
        <v>0</v>
      </c>
      <c r="S805" s="70">
        <f t="shared" si="181"/>
        <v>48000</v>
      </c>
      <c r="T805" s="70">
        <f t="shared" si="181"/>
        <v>0</v>
      </c>
      <c r="U805" s="70">
        <f t="shared" si="181"/>
        <v>0</v>
      </c>
      <c r="V805" s="23">
        <f>SUM(R805:U805)</f>
        <v>48000</v>
      </c>
      <c r="W805" s="23">
        <f>SUM(V805,Q805)</f>
        <v>48000</v>
      </c>
      <c r="X805" s="23">
        <f>Q805/W805*100</f>
        <v>0</v>
      </c>
      <c r="Y805" s="23">
        <f>V805/W805*100</f>
        <v>100</v>
      </c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2" t="s">
        <v>51</v>
      </c>
      <c r="K806" s="53"/>
      <c r="L806" s="70">
        <f t="shared" si="180"/>
        <v>0</v>
      </c>
      <c r="M806" s="23">
        <f t="shared" si="180"/>
        <v>0</v>
      </c>
      <c r="N806" s="70">
        <f t="shared" si="180"/>
        <v>0</v>
      </c>
      <c r="O806" s="70">
        <f t="shared" si="180"/>
        <v>0</v>
      </c>
      <c r="P806" s="23">
        <f t="shared" si="180"/>
        <v>0</v>
      </c>
      <c r="Q806" s="23"/>
      <c r="R806" s="23">
        <f t="shared" si="181"/>
        <v>3859.2</v>
      </c>
      <c r="S806" s="70">
        <f t="shared" si="181"/>
        <v>0</v>
      </c>
      <c r="T806" s="70">
        <f t="shared" si="181"/>
        <v>0</v>
      </c>
      <c r="U806" s="70">
        <f t="shared" si="181"/>
        <v>0</v>
      </c>
      <c r="V806" s="23">
        <f>SUM(R806:U806)</f>
        <v>3859.2</v>
      </c>
      <c r="W806" s="23">
        <f>SUM(V806,Q806)</f>
        <v>3859.2</v>
      </c>
      <c r="X806" s="23">
        <f>Q806/W806*100</f>
        <v>0</v>
      </c>
      <c r="Y806" s="23">
        <f>V806/W806*100</f>
        <v>100</v>
      </c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/>
      <c r="I807" s="61"/>
      <c r="J807" s="52" t="s">
        <v>52</v>
      </c>
      <c r="K807" s="53"/>
      <c r="L807" s="70">
        <f t="shared" si="180"/>
        <v>0</v>
      </c>
      <c r="M807" s="23">
        <f t="shared" si="180"/>
        <v>0</v>
      </c>
      <c r="N807" s="70">
        <f t="shared" si="180"/>
        <v>0</v>
      </c>
      <c r="O807" s="70">
        <f t="shared" si="180"/>
        <v>0</v>
      </c>
      <c r="P807" s="23">
        <f t="shared" si="180"/>
        <v>0</v>
      </c>
      <c r="Q807" s="23"/>
      <c r="R807" s="23">
        <f t="shared" si="181"/>
        <v>3859.2</v>
      </c>
      <c r="S807" s="70">
        <f t="shared" si="181"/>
        <v>0</v>
      </c>
      <c r="T807" s="70">
        <f t="shared" si="181"/>
        <v>0</v>
      </c>
      <c r="U807" s="70">
        <f t="shared" si="181"/>
        <v>0</v>
      </c>
      <c r="V807" s="23">
        <f>SUM(R807:U807)</f>
        <v>3859.2</v>
      </c>
      <c r="W807" s="23">
        <f>SUM(V807,Q807)</f>
        <v>3859.2</v>
      </c>
      <c r="X807" s="23">
        <f>Q807/W807*100</f>
        <v>0</v>
      </c>
      <c r="Y807" s="23">
        <f>V807/W807*100</f>
        <v>100</v>
      </c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/>
      <c r="I808" s="61"/>
      <c r="J808" s="52" t="s">
        <v>53</v>
      </c>
      <c r="K808" s="53"/>
      <c r="L808" s="70"/>
      <c r="M808" s="23"/>
      <c r="N808" s="70"/>
      <c r="O808" s="70"/>
      <c r="P808" s="23"/>
      <c r="Q808" s="23"/>
      <c r="R808" s="23"/>
      <c r="S808" s="70">
        <f>S807/S805*100</f>
        <v>0</v>
      </c>
      <c r="T808" s="70"/>
      <c r="U808" s="70"/>
      <c r="V808" s="23">
        <f>V807/V805*100</f>
        <v>8.04</v>
      </c>
      <c r="W808" s="23">
        <f>W807/W805*100</f>
        <v>8.04</v>
      </c>
      <c r="X808" s="23"/>
      <c r="Y808" s="23"/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54</v>
      </c>
      <c r="K809" s="53"/>
      <c r="L809" s="70"/>
      <c r="M809" s="23"/>
      <c r="N809" s="70"/>
      <c r="O809" s="70"/>
      <c r="P809" s="23"/>
      <c r="Q809" s="23"/>
      <c r="R809" s="23">
        <f>R807/R806*100</f>
        <v>100</v>
      </c>
      <c r="S809" s="70"/>
      <c r="T809" s="70"/>
      <c r="U809" s="70"/>
      <c r="V809" s="23">
        <f>V807/V806*100</f>
        <v>100</v>
      </c>
      <c r="W809" s="23">
        <f>W807/W806*100</f>
        <v>100</v>
      </c>
      <c r="X809" s="23"/>
      <c r="Y809" s="23"/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326</v>
      </c>
      <c r="Z812" s="4"/>
    </row>
    <row r="813" spans="1:26" ht="23.25">
      <c r="A813" s="4"/>
      <c r="B813" s="64" t="s">
        <v>39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2</v>
      </c>
      <c r="M813" s="13"/>
      <c r="N813" s="13"/>
      <c r="O813" s="13"/>
      <c r="P813" s="13"/>
      <c r="Q813" s="13"/>
      <c r="R813" s="14" t="s">
        <v>3</v>
      </c>
      <c r="S813" s="13"/>
      <c r="T813" s="13"/>
      <c r="U813" s="13"/>
      <c r="V813" s="15"/>
      <c r="W813" s="13" t="s">
        <v>42</v>
      </c>
      <c r="X813" s="13"/>
      <c r="Y813" s="16"/>
      <c r="Z813" s="4"/>
    </row>
    <row r="814" spans="1:26" ht="23.25">
      <c r="A814" s="4"/>
      <c r="B814" s="17" t="s">
        <v>40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4</v>
      </c>
      <c r="P814" s="26"/>
      <c r="Q814" s="27"/>
      <c r="R814" s="28" t="s">
        <v>4</v>
      </c>
      <c r="S814" s="24"/>
      <c r="T814" s="22"/>
      <c r="U814" s="29"/>
      <c r="V814" s="27"/>
      <c r="W814" s="27"/>
      <c r="X814" s="30" t="s">
        <v>5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6</v>
      </c>
      <c r="K815" s="21"/>
      <c r="L815" s="34" t="s">
        <v>7</v>
      </c>
      <c r="M815" s="35" t="s">
        <v>8</v>
      </c>
      <c r="N815" s="36" t="s">
        <v>7</v>
      </c>
      <c r="O815" s="34" t="s">
        <v>9</v>
      </c>
      <c r="P815" s="26" t="s">
        <v>10</v>
      </c>
      <c r="Q815" s="23"/>
      <c r="R815" s="37" t="s">
        <v>9</v>
      </c>
      <c r="S815" s="35" t="s">
        <v>11</v>
      </c>
      <c r="T815" s="34" t="s">
        <v>12</v>
      </c>
      <c r="U815" s="29" t="s">
        <v>13</v>
      </c>
      <c r="V815" s="27"/>
      <c r="W815" s="27"/>
      <c r="X815" s="27"/>
      <c r="Y815" s="35"/>
      <c r="Z815" s="4"/>
    </row>
    <row r="816" spans="1:26" ht="23.25">
      <c r="A816" s="4"/>
      <c r="B816" s="38" t="s">
        <v>32</v>
      </c>
      <c r="C816" s="38" t="s">
        <v>33</v>
      </c>
      <c r="D816" s="38" t="s">
        <v>34</v>
      </c>
      <c r="E816" s="38" t="s">
        <v>35</v>
      </c>
      <c r="F816" s="38" t="s">
        <v>36</v>
      </c>
      <c r="G816" s="38" t="s">
        <v>37</v>
      </c>
      <c r="H816" s="38" t="s">
        <v>38</v>
      </c>
      <c r="I816" s="19"/>
      <c r="J816" s="39"/>
      <c r="K816" s="21"/>
      <c r="L816" s="34" t="s">
        <v>14</v>
      </c>
      <c r="M816" s="35" t="s">
        <v>15</v>
      </c>
      <c r="N816" s="36" t="s">
        <v>16</v>
      </c>
      <c r="O816" s="34" t="s">
        <v>17</v>
      </c>
      <c r="P816" s="26" t="s">
        <v>18</v>
      </c>
      <c r="Q816" s="35" t="s">
        <v>19</v>
      </c>
      <c r="R816" s="37" t="s">
        <v>17</v>
      </c>
      <c r="S816" s="35" t="s">
        <v>20</v>
      </c>
      <c r="T816" s="34" t="s">
        <v>21</v>
      </c>
      <c r="U816" s="29" t="s">
        <v>22</v>
      </c>
      <c r="V816" s="26" t="s">
        <v>19</v>
      </c>
      <c r="W816" s="26" t="s">
        <v>23</v>
      </c>
      <c r="X816" s="26" t="s">
        <v>24</v>
      </c>
      <c r="Y816" s="35" t="s">
        <v>25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26</v>
      </c>
      <c r="P817" s="47"/>
      <c r="Q817" s="48"/>
      <c r="R817" s="49" t="s">
        <v>26</v>
      </c>
      <c r="S817" s="44" t="s">
        <v>27</v>
      </c>
      <c r="T817" s="43"/>
      <c r="U817" s="50" t="s">
        <v>28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51" t="s">
        <v>72</v>
      </c>
      <c r="C819" s="51" t="s">
        <v>76</v>
      </c>
      <c r="D819" s="51" t="s">
        <v>183</v>
      </c>
      <c r="E819" s="51" t="s">
        <v>189</v>
      </c>
      <c r="F819" s="51" t="s">
        <v>192</v>
      </c>
      <c r="G819" s="51" t="s">
        <v>64</v>
      </c>
      <c r="H819" s="51" t="s">
        <v>187</v>
      </c>
      <c r="I819" s="61"/>
      <c r="J819" s="54" t="s">
        <v>188</v>
      </c>
      <c r="K819" s="55"/>
      <c r="L819" s="70"/>
      <c r="M819" s="70"/>
      <c r="N819" s="70"/>
      <c r="O819" s="70"/>
      <c r="P819" s="70"/>
      <c r="Q819" s="70"/>
      <c r="R819" s="70"/>
      <c r="S819" s="70"/>
      <c r="T819" s="70"/>
      <c r="U819" s="74"/>
      <c r="V819" s="23"/>
      <c r="W819" s="23"/>
      <c r="X819" s="23"/>
      <c r="Y819" s="23"/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 t="s">
        <v>50</v>
      </c>
      <c r="K820" s="55"/>
      <c r="L820" s="70"/>
      <c r="M820" s="70"/>
      <c r="N820" s="70"/>
      <c r="O820" s="70"/>
      <c r="P820" s="70"/>
      <c r="Q820" s="70"/>
      <c r="R820" s="70"/>
      <c r="S820" s="70">
        <v>48000</v>
      </c>
      <c r="T820" s="70"/>
      <c r="U820" s="70"/>
      <c r="V820" s="23">
        <f>SUM(R820:U820)</f>
        <v>48000</v>
      </c>
      <c r="W820" s="23">
        <f>SUM(V820,Q820)</f>
        <v>48000</v>
      </c>
      <c r="X820" s="23">
        <f>Q820/W820*100</f>
        <v>0</v>
      </c>
      <c r="Y820" s="23">
        <f>V820/W820*100</f>
        <v>100</v>
      </c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1"/>
      <c r="J821" s="52" t="s">
        <v>51</v>
      </c>
      <c r="K821" s="53"/>
      <c r="L821" s="70"/>
      <c r="M821" s="70"/>
      <c r="N821" s="70"/>
      <c r="O821" s="70"/>
      <c r="P821" s="70"/>
      <c r="Q821" s="23"/>
      <c r="R821" s="70">
        <v>3859.2</v>
      </c>
      <c r="S821" s="70"/>
      <c r="T821" s="70"/>
      <c r="U821" s="70"/>
      <c r="V821" s="23">
        <f>SUM(R821:U821)</f>
        <v>3859.2</v>
      </c>
      <c r="W821" s="23">
        <f>SUM(V821,Q821)</f>
        <v>3859.2</v>
      </c>
      <c r="X821" s="23">
        <f>Q821/W821*100</f>
        <v>0</v>
      </c>
      <c r="Y821" s="23">
        <f>V821/W821*100</f>
        <v>100</v>
      </c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2" t="s">
        <v>52</v>
      </c>
      <c r="K822" s="53"/>
      <c r="L822" s="70"/>
      <c r="M822" s="23"/>
      <c r="N822" s="70"/>
      <c r="O822" s="70"/>
      <c r="P822" s="23"/>
      <c r="Q822" s="23"/>
      <c r="R822" s="23">
        <v>3859.2</v>
      </c>
      <c r="S822" s="70"/>
      <c r="T822" s="70"/>
      <c r="U822" s="70"/>
      <c r="V822" s="23">
        <f>SUM(R822:U822)</f>
        <v>3859.2</v>
      </c>
      <c r="W822" s="23">
        <f>SUM(V822,Q822)</f>
        <v>3859.2</v>
      </c>
      <c r="X822" s="23">
        <f>Q822/W822*100</f>
        <v>0</v>
      </c>
      <c r="Y822" s="23">
        <f>V822/W822*100</f>
        <v>100</v>
      </c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1"/>
      <c r="J823" s="52" t="s">
        <v>53</v>
      </c>
      <c r="K823" s="53"/>
      <c r="L823" s="70"/>
      <c r="M823" s="23"/>
      <c r="N823" s="70"/>
      <c r="O823" s="70"/>
      <c r="P823" s="23"/>
      <c r="Q823" s="23"/>
      <c r="R823" s="23"/>
      <c r="S823" s="70">
        <f>S822/S820*100</f>
        <v>0</v>
      </c>
      <c r="T823" s="70"/>
      <c r="U823" s="70"/>
      <c r="V823" s="23">
        <f>V822/V820*100</f>
        <v>8.04</v>
      </c>
      <c r="W823" s="23">
        <f>W822/W820*100</f>
        <v>8.04</v>
      </c>
      <c r="X823" s="23"/>
      <c r="Y823" s="23"/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1"/>
      <c r="J824" s="52" t="s">
        <v>54</v>
      </c>
      <c r="K824" s="53"/>
      <c r="L824" s="70"/>
      <c r="M824" s="23"/>
      <c r="N824" s="70"/>
      <c r="O824" s="70"/>
      <c r="P824" s="23"/>
      <c r="Q824" s="23"/>
      <c r="R824" s="23">
        <f>R822/R821*100</f>
        <v>100</v>
      </c>
      <c r="S824" s="70"/>
      <c r="T824" s="70"/>
      <c r="U824" s="70"/>
      <c r="V824" s="23">
        <f>V822/V821*100</f>
        <v>100</v>
      </c>
      <c r="W824" s="23">
        <f>W822/W821*100</f>
        <v>100</v>
      </c>
      <c r="X824" s="23"/>
      <c r="Y824" s="23"/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/>
      <c r="K825" s="53"/>
      <c r="L825" s="70"/>
      <c r="M825" s="23"/>
      <c r="N825" s="70"/>
      <c r="O825" s="70"/>
      <c r="P825" s="23"/>
      <c r="Q825" s="23"/>
      <c r="R825" s="23"/>
      <c r="S825" s="70"/>
      <c r="T825" s="70"/>
      <c r="U825" s="70"/>
      <c r="V825" s="23"/>
      <c r="W825" s="23"/>
      <c r="X825" s="23"/>
      <c r="Y825" s="23"/>
      <c r="Z825" s="4"/>
    </row>
    <row r="826" spans="1:26" ht="23.25">
      <c r="A826" s="4"/>
      <c r="B826" s="51"/>
      <c r="C826" s="51"/>
      <c r="D826" s="51"/>
      <c r="E826" s="51" t="s">
        <v>195</v>
      </c>
      <c r="F826" s="51"/>
      <c r="G826" s="51"/>
      <c r="H826" s="51"/>
      <c r="I826" s="61"/>
      <c r="J826" s="52" t="s">
        <v>196</v>
      </c>
      <c r="K826" s="53"/>
      <c r="L826" s="70"/>
      <c r="M826" s="23"/>
      <c r="N826" s="70"/>
      <c r="O826" s="70"/>
      <c r="P826" s="23"/>
      <c r="Q826" s="23"/>
      <c r="R826" s="23"/>
      <c r="S826" s="70"/>
      <c r="T826" s="70"/>
      <c r="U826" s="70"/>
      <c r="V826" s="23"/>
      <c r="W826" s="23"/>
      <c r="X826" s="23"/>
      <c r="Y826" s="23"/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 t="s">
        <v>197</v>
      </c>
      <c r="K827" s="53"/>
      <c r="L827" s="70"/>
      <c r="M827" s="23"/>
      <c r="N827" s="70"/>
      <c r="O827" s="70"/>
      <c r="P827" s="23"/>
      <c r="Q827" s="23"/>
      <c r="R827" s="23"/>
      <c r="S827" s="70"/>
      <c r="T827" s="70"/>
      <c r="U827" s="70"/>
      <c r="V827" s="23"/>
      <c r="W827" s="23"/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1"/>
      <c r="J828" s="52" t="s">
        <v>50</v>
      </c>
      <c r="K828" s="53"/>
      <c r="L828" s="70">
        <f aca="true" t="shared" si="182" ref="L828:P830">SUM(L837)</f>
        <v>17443.2</v>
      </c>
      <c r="M828" s="23">
        <f t="shared" si="182"/>
        <v>1518.6</v>
      </c>
      <c r="N828" s="70">
        <f t="shared" si="182"/>
        <v>4160.3</v>
      </c>
      <c r="O828" s="70">
        <f t="shared" si="182"/>
        <v>0</v>
      </c>
      <c r="P828" s="23">
        <f t="shared" si="182"/>
        <v>0</v>
      </c>
      <c r="Q828" s="23">
        <f>SUM(L828:P828)</f>
        <v>23122.1</v>
      </c>
      <c r="R828" s="23">
        <f aca="true" t="shared" si="183" ref="R828:U830">SUM(R837)</f>
        <v>0</v>
      </c>
      <c r="S828" s="70">
        <f t="shared" si="183"/>
        <v>16200</v>
      </c>
      <c r="T828" s="70">
        <f t="shared" si="183"/>
        <v>0</v>
      </c>
      <c r="U828" s="70">
        <f t="shared" si="183"/>
        <v>0</v>
      </c>
      <c r="V828" s="23">
        <f>SUM(R828:U828)</f>
        <v>16200</v>
      </c>
      <c r="W828" s="23">
        <f>SUM(V828,Q828)</f>
        <v>39322.1</v>
      </c>
      <c r="X828" s="23">
        <f>Q828/W828*100</f>
        <v>58.80179339353696</v>
      </c>
      <c r="Y828" s="23">
        <f>V828/W828*100</f>
        <v>41.19820660646303</v>
      </c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1"/>
      <c r="J829" s="52" t="s">
        <v>51</v>
      </c>
      <c r="K829" s="53"/>
      <c r="L829" s="70">
        <f t="shared" si="182"/>
        <v>17819</v>
      </c>
      <c r="M829" s="23">
        <f t="shared" si="182"/>
        <v>1755.1</v>
      </c>
      <c r="N829" s="70">
        <f t="shared" si="182"/>
        <v>7553.7</v>
      </c>
      <c r="O829" s="70">
        <f t="shared" si="182"/>
        <v>1793</v>
      </c>
      <c r="P829" s="23">
        <f t="shared" si="182"/>
        <v>0</v>
      </c>
      <c r="Q829" s="23">
        <f>SUM(L829:P829)</f>
        <v>28920.8</v>
      </c>
      <c r="R829" s="23">
        <f t="shared" si="183"/>
        <v>0</v>
      </c>
      <c r="S829" s="70">
        <f t="shared" si="183"/>
        <v>7958.3</v>
      </c>
      <c r="T829" s="70">
        <f t="shared" si="183"/>
        <v>0</v>
      </c>
      <c r="U829" s="70">
        <f t="shared" si="183"/>
        <v>0</v>
      </c>
      <c r="V829" s="23">
        <f>SUM(R829:U829)</f>
        <v>7958.3</v>
      </c>
      <c r="W829" s="23">
        <f>SUM(V829,Q829)</f>
        <v>36879.1</v>
      </c>
      <c r="X829" s="23">
        <f>Q829/W829*100</f>
        <v>78.42056883166889</v>
      </c>
      <c r="Y829" s="23">
        <f>V829/W829*100</f>
        <v>21.579431168331116</v>
      </c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1"/>
      <c r="J830" s="52" t="s">
        <v>52</v>
      </c>
      <c r="K830" s="53"/>
      <c r="L830" s="70">
        <f t="shared" si="182"/>
        <v>17809.1</v>
      </c>
      <c r="M830" s="23">
        <f t="shared" si="182"/>
        <v>1447.3</v>
      </c>
      <c r="N830" s="70">
        <f t="shared" si="182"/>
        <v>7099.6</v>
      </c>
      <c r="O830" s="70">
        <f t="shared" si="182"/>
        <v>1793</v>
      </c>
      <c r="P830" s="23">
        <f t="shared" si="182"/>
        <v>0</v>
      </c>
      <c r="Q830" s="23">
        <f>SUM(L830:P830)</f>
        <v>28149</v>
      </c>
      <c r="R830" s="23">
        <f t="shared" si="183"/>
        <v>0</v>
      </c>
      <c r="S830" s="70">
        <f t="shared" si="183"/>
        <v>2098.1</v>
      </c>
      <c r="T830" s="70">
        <f t="shared" si="183"/>
        <v>0</v>
      </c>
      <c r="U830" s="70">
        <f t="shared" si="183"/>
        <v>0</v>
      </c>
      <c r="V830" s="23">
        <f>SUM(R830:U830)</f>
        <v>2098.1</v>
      </c>
      <c r="W830" s="23">
        <f>SUM(V830,Q830)</f>
        <v>30247.1</v>
      </c>
      <c r="X830" s="23">
        <f>Q830/W830*100</f>
        <v>93.06346724148761</v>
      </c>
      <c r="Y830" s="23">
        <f>V830/W830*100</f>
        <v>6.936532758512386</v>
      </c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1"/>
      <c r="J831" s="52" t="s">
        <v>53</v>
      </c>
      <c r="K831" s="53"/>
      <c r="L831" s="70">
        <f aca="true" t="shared" si="184" ref="L831:W831">L830/L828*100</f>
        <v>102.09766556595119</v>
      </c>
      <c r="M831" s="23">
        <f t="shared" si="184"/>
        <v>95.30488607928356</v>
      </c>
      <c r="N831" s="70">
        <f t="shared" si="184"/>
        <v>170.6511549647862</v>
      </c>
      <c r="O831" s="70"/>
      <c r="P831" s="23"/>
      <c r="Q831" s="23">
        <f t="shared" si="184"/>
        <v>121.74067234377502</v>
      </c>
      <c r="R831" s="23"/>
      <c r="S831" s="70">
        <f t="shared" si="184"/>
        <v>12.951234567901235</v>
      </c>
      <c r="T831" s="70"/>
      <c r="U831" s="70"/>
      <c r="V831" s="23">
        <f t="shared" si="184"/>
        <v>12.951234567901235</v>
      </c>
      <c r="W831" s="23">
        <f t="shared" si="184"/>
        <v>76.92137500286098</v>
      </c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1"/>
      <c r="J832" s="52" t="s">
        <v>54</v>
      </c>
      <c r="K832" s="53"/>
      <c r="L832" s="70">
        <f aca="true" t="shared" si="185" ref="L832:W832">L830/L829*100</f>
        <v>99.94444132667377</v>
      </c>
      <c r="M832" s="23">
        <f t="shared" si="185"/>
        <v>82.46253774713692</v>
      </c>
      <c r="N832" s="70">
        <f t="shared" si="185"/>
        <v>93.98837655718391</v>
      </c>
      <c r="O832" s="70">
        <f t="shared" si="185"/>
        <v>100</v>
      </c>
      <c r="P832" s="23"/>
      <c r="Q832" s="23">
        <f t="shared" si="185"/>
        <v>97.33133246659844</v>
      </c>
      <c r="R832" s="23"/>
      <c r="S832" s="70">
        <f t="shared" si="185"/>
        <v>26.363670633175424</v>
      </c>
      <c r="T832" s="70"/>
      <c r="U832" s="70"/>
      <c r="V832" s="23">
        <f t="shared" si="185"/>
        <v>26.363670633175424</v>
      </c>
      <c r="W832" s="23">
        <f t="shared" si="185"/>
        <v>82.01691472948093</v>
      </c>
      <c r="X832" s="23"/>
      <c r="Y832" s="23"/>
      <c r="Z832" s="4"/>
    </row>
    <row r="833" spans="1:26" ht="23.25">
      <c r="A833" s="4"/>
      <c r="B833" s="56"/>
      <c r="C833" s="57"/>
      <c r="D833" s="57"/>
      <c r="E833" s="57"/>
      <c r="F833" s="57"/>
      <c r="G833" s="57"/>
      <c r="H833" s="57"/>
      <c r="I833" s="52"/>
      <c r="J833" s="52"/>
      <c r="K833" s="53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4"/>
    </row>
    <row r="834" spans="1:26" ht="23.25">
      <c r="A834" s="4"/>
      <c r="B834" s="51"/>
      <c r="C834" s="51"/>
      <c r="D834" s="51"/>
      <c r="E834" s="51"/>
      <c r="F834" s="51" t="s">
        <v>60</v>
      </c>
      <c r="G834" s="51"/>
      <c r="H834" s="51"/>
      <c r="I834" s="61"/>
      <c r="J834" s="52" t="s">
        <v>178</v>
      </c>
      <c r="K834" s="53"/>
      <c r="L834" s="70"/>
      <c r="M834" s="23"/>
      <c r="N834" s="70"/>
      <c r="O834" s="70"/>
      <c r="P834" s="23"/>
      <c r="Q834" s="23"/>
      <c r="R834" s="23"/>
      <c r="S834" s="70"/>
      <c r="T834" s="70"/>
      <c r="U834" s="70"/>
      <c r="V834" s="23"/>
      <c r="W834" s="23"/>
      <c r="X834" s="23"/>
      <c r="Y834" s="23"/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1"/>
      <c r="J835" s="52" t="s">
        <v>179</v>
      </c>
      <c r="K835" s="53"/>
      <c r="L835" s="70"/>
      <c r="M835" s="23"/>
      <c r="N835" s="70"/>
      <c r="O835" s="70"/>
      <c r="P835" s="23"/>
      <c r="Q835" s="23"/>
      <c r="R835" s="23"/>
      <c r="S835" s="70"/>
      <c r="T835" s="70"/>
      <c r="U835" s="70"/>
      <c r="V835" s="23"/>
      <c r="W835" s="23"/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1"/>
      <c r="J836" s="52" t="s">
        <v>63</v>
      </c>
      <c r="K836" s="53"/>
      <c r="L836" s="70"/>
      <c r="M836" s="23"/>
      <c r="N836" s="70"/>
      <c r="O836" s="70"/>
      <c r="P836" s="23"/>
      <c r="Q836" s="23"/>
      <c r="R836" s="23"/>
      <c r="S836" s="70"/>
      <c r="T836" s="70"/>
      <c r="U836" s="70"/>
      <c r="V836" s="23"/>
      <c r="W836" s="23"/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1"/>
      <c r="J837" s="52" t="s">
        <v>50</v>
      </c>
      <c r="K837" s="53"/>
      <c r="L837" s="70">
        <f aca="true" t="shared" si="186" ref="L837:P839">SUM(L844)</f>
        <v>17443.2</v>
      </c>
      <c r="M837" s="23">
        <f t="shared" si="186"/>
        <v>1518.6</v>
      </c>
      <c r="N837" s="70">
        <f t="shared" si="186"/>
        <v>4160.3</v>
      </c>
      <c r="O837" s="70">
        <f t="shared" si="186"/>
        <v>0</v>
      </c>
      <c r="P837" s="23">
        <f t="shared" si="186"/>
        <v>0</v>
      </c>
      <c r="Q837" s="23">
        <f>SUM(L837:P837)</f>
        <v>23122.1</v>
      </c>
      <c r="R837" s="23">
        <f aca="true" t="shared" si="187" ref="R837:U839">SUM(R844)</f>
        <v>0</v>
      </c>
      <c r="S837" s="70">
        <f t="shared" si="187"/>
        <v>16200</v>
      </c>
      <c r="T837" s="70">
        <f t="shared" si="187"/>
        <v>0</v>
      </c>
      <c r="U837" s="70">
        <f t="shared" si="187"/>
        <v>0</v>
      </c>
      <c r="V837" s="23">
        <f>SUM(R837:U837)</f>
        <v>16200</v>
      </c>
      <c r="W837" s="23">
        <f>SUM(V837,Q837)</f>
        <v>39322.1</v>
      </c>
      <c r="X837" s="23">
        <f>Q837/W837*100</f>
        <v>58.80179339353696</v>
      </c>
      <c r="Y837" s="23">
        <f>V837/W837*100</f>
        <v>41.19820660646303</v>
      </c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1"/>
      <c r="J838" s="52" t="s">
        <v>51</v>
      </c>
      <c r="K838" s="53"/>
      <c r="L838" s="70">
        <f t="shared" si="186"/>
        <v>17819</v>
      </c>
      <c r="M838" s="23">
        <f t="shared" si="186"/>
        <v>1755.1</v>
      </c>
      <c r="N838" s="70">
        <f t="shared" si="186"/>
        <v>7553.7</v>
      </c>
      <c r="O838" s="70">
        <f t="shared" si="186"/>
        <v>1793</v>
      </c>
      <c r="P838" s="23">
        <f t="shared" si="186"/>
        <v>0</v>
      </c>
      <c r="Q838" s="23">
        <f>SUM(L838:P838)</f>
        <v>28920.8</v>
      </c>
      <c r="R838" s="23">
        <f t="shared" si="187"/>
        <v>0</v>
      </c>
      <c r="S838" s="70">
        <f t="shared" si="187"/>
        <v>7958.3</v>
      </c>
      <c r="T838" s="70">
        <f t="shared" si="187"/>
        <v>0</v>
      </c>
      <c r="U838" s="70">
        <f t="shared" si="187"/>
        <v>0</v>
      </c>
      <c r="V838" s="23">
        <f>SUM(R838:U838)</f>
        <v>7958.3</v>
      </c>
      <c r="W838" s="23">
        <f>SUM(V838,Q838)</f>
        <v>36879.1</v>
      </c>
      <c r="X838" s="23">
        <f>Q838/W838*100</f>
        <v>78.42056883166889</v>
      </c>
      <c r="Y838" s="23">
        <f>V838/W838*100</f>
        <v>21.579431168331116</v>
      </c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1"/>
      <c r="J839" s="52" t="s">
        <v>52</v>
      </c>
      <c r="K839" s="53"/>
      <c r="L839" s="70">
        <f t="shared" si="186"/>
        <v>17809.1</v>
      </c>
      <c r="M839" s="23">
        <f t="shared" si="186"/>
        <v>1447.3</v>
      </c>
      <c r="N839" s="70">
        <f t="shared" si="186"/>
        <v>7099.6</v>
      </c>
      <c r="O839" s="70">
        <f t="shared" si="186"/>
        <v>1793</v>
      </c>
      <c r="P839" s="23">
        <f t="shared" si="186"/>
        <v>0</v>
      </c>
      <c r="Q839" s="23">
        <f>SUM(L839:P839)</f>
        <v>28149</v>
      </c>
      <c r="R839" s="23">
        <f t="shared" si="187"/>
        <v>0</v>
      </c>
      <c r="S839" s="70">
        <f t="shared" si="187"/>
        <v>2098.1</v>
      </c>
      <c r="T839" s="70">
        <f t="shared" si="187"/>
        <v>0</v>
      </c>
      <c r="U839" s="70">
        <f t="shared" si="187"/>
        <v>0</v>
      </c>
      <c r="V839" s="23">
        <f>SUM(R839:U839)</f>
        <v>2098.1</v>
      </c>
      <c r="W839" s="23">
        <f>SUM(V839,Q839)</f>
        <v>30247.1</v>
      </c>
      <c r="X839" s="23">
        <f>Q839/W839*100</f>
        <v>93.06346724148761</v>
      </c>
      <c r="Y839" s="23">
        <f>V839/W839*100</f>
        <v>6.936532758512386</v>
      </c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2" t="s">
        <v>53</v>
      </c>
      <c r="K840" s="53"/>
      <c r="L840" s="70">
        <f aca="true" t="shared" si="188" ref="L840:W840">L839/L837*100</f>
        <v>102.09766556595119</v>
      </c>
      <c r="M840" s="23">
        <f t="shared" si="188"/>
        <v>95.30488607928356</v>
      </c>
      <c r="N840" s="70">
        <f t="shared" si="188"/>
        <v>170.6511549647862</v>
      </c>
      <c r="O840" s="70"/>
      <c r="P840" s="23"/>
      <c r="Q840" s="23">
        <f t="shared" si="188"/>
        <v>121.74067234377502</v>
      </c>
      <c r="R840" s="23"/>
      <c r="S840" s="70">
        <f t="shared" si="188"/>
        <v>12.951234567901235</v>
      </c>
      <c r="T840" s="70"/>
      <c r="U840" s="70"/>
      <c r="V840" s="23">
        <f t="shared" si="188"/>
        <v>12.951234567901235</v>
      </c>
      <c r="W840" s="23">
        <f t="shared" si="188"/>
        <v>76.92137500286098</v>
      </c>
      <c r="X840" s="23"/>
      <c r="Y840" s="23"/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54</v>
      </c>
      <c r="K841" s="53"/>
      <c r="L841" s="70">
        <f>L839/L838*100</f>
        <v>99.94444132667377</v>
      </c>
      <c r="M841" s="23">
        <f aca="true" t="shared" si="189" ref="M841:W841">M839/M838*100</f>
        <v>82.46253774713692</v>
      </c>
      <c r="N841" s="70">
        <f t="shared" si="189"/>
        <v>93.98837655718391</v>
      </c>
      <c r="O841" s="70">
        <f t="shared" si="189"/>
        <v>100</v>
      </c>
      <c r="P841" s="23"/>
      <c r="Q841" s="23">
        <f t="shared" si="189"/>
        <v>97.33133246659844</v>
      </c>
      <c r="R841" s="23"/>
      <c r="S841" s="70">
        <f t="shared" si="189"/>
        <v>26.363670633175424</v>
      </c>
      <c r="T841" s="70"/>
      <c r="U841" s="70"/>
      <c r="V841" s="23">
        <f t="shared" si="189"/>
        <v>26.363670633175424</v>
      </c>
      <c r="W841" s="23">
        <f t="shared" si="189"/>
        <v>82.01691472948093</v>
      </c>
      <c r="X841" s="23"/>
      <c r="Y841" s="23"/>
      <c r="Z841" s="4"/>
    </row>
    <row r="842" spans="1:26" ht="23.25">
      <c r="A842" s="4"/>
      <c r="B842" s="56"/>
      <c r="C842" s="57"/>
      <c r="D842" s="57"/>
      <c r="E842" s="57"/>
      <c r="F842" s="57"/>
      <c r="G842" s="57"/>
      <c r="H842" s="57"/>
      <c r="I842" s="52"/>
      <c r="J842" s="52"/>
      <c r="K842" s="53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4"/>
    </row>
    <row r="843" spans="1:26" ht="23.25">
      <c r="A843" s="4"/>
      <c r="B843" s="51"/>
      <c r="C843" s="51"/>
      <c r="D843" s="51"/>
      <c r="E843" s="51"/>
      <c r="F843" s="51"/>
      <c r="G843" s="51" t="s">
        <v>64</v>
      </c>
      <c r="H843" s="51"/>
      <c r="I843" s="61"/>
      <c r="J843" s="52" t="s">
        <v>65</v>
      </c>
      <c r="K843" s="53"/>
      <c r="L843" s="70"/>
      <c r="M843" s="23"/>
      <c r="N843" s="70"/>
      <c r="O843" s="70"/>
      <c r="P843" s="23"/>
      <c r="Q843" s="23"/>
      <c r="R843" s="23"/>
      <c r="S843" s="70"/>
      <c r="T843" s="70"/>
      <c r="U843" s="70"/>
      <c r="V843" s="23"/>
      <c r="W843" s="23"/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1"/>
      <c r="J844" s="52" t="s">
        <v>50</v>
      </c>
      <c r="K844" s="53"/>
      <c r="L844" s="70">
        <f aca="true" t="shared" si="190" ref="L844:P846">SUM(L851)</f>
        <v>17443.2</v>
      </c>
      <c r="M844" s="23">
        <f t="shared" si="190"/>
        <v>1518.6</v>
      </c>
      <c r="N844" s="70">
        <f t="shared" si="190"/>
        <v>4160.3</v>
      </c>
      <c r="O844" s="70">
        <f t="shared" si="190"/>
        <v>0</v>
      </c>
      <c r="P844" s="23">
        <f t="shared" si="190"/>
        <v>0</v>
      </c>
      <c r="Q844" s="23">
        <f>SUM(L844:P844)</f>
        <v>23122.1</v>
      </c>
      <c r="R844" s="23">
        <f aca="true" t="shared" si="191" ref="R844:U846">SUM(R851)</f>
        <v>0</v>
      </c>
      <c r="S844" s="70">
        <f t="shared" si="191"/>
        <v>16200</v>
      </c>
      <c r="T844" s="70">
        <f t="shared" si="191"/>
        <v>0</v>
      </c>
      <c r="U844" s="70">
        <f t="shared" si="191"/>
        <v>0</v>
      </c>
      <c r="V844" s="23">
        <f>SUM(R844:U844)</f>
        <v>16200</v>
      </c>
      <c r="W844" s="23">
        <f>SUM(V844,Q844)</f>
        <v>39322.1</v>
      </c>
      <c r="X844" s="23">
        <f>Q844/W844*100</f>
        <v>58.80179339353696</v>
      </c>
      <c r="Y844" s="23">
        <f>V844/W844*100</f>
        <v>41.19820660646303</v>
      </c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1"/>
      <c r="J845" s="52" t="s">
        <v>51</v>
      </c>
      <c r="K845" s="53"/>
      <c r="L845" s="70">
        <f t="shared" si="190"/>
        <v>17819</v>
      </c>
      <c r="M845" s="23">
        <f t="shared" si="190"/>
        <v>1755.1</v>
      </c>
      <c r="N845" s="70">
        <f t="shared" si="190"/>
        <v>7553.7</v>
      </c>
      <c r="O845" s="70">
        <f t="shared" si="190"/>
        <v>1793</v>
      </c>
      <c r="P845" s="23">
        <f t="shared" si="190"/>
        <v>0</v>
      </c>
      <c r="Q845" s="23">
        <f>SUM(L845:P845)</f>
        <v>28920.8</v>
      </c>
      <c r="R845" s="23">
        <f t="shared" si="191"/>
        <v>0</v>
      </c>
      <c r="S845" s="70">
        <f t="shared" si="191"/>
        <v>7958.3</v>
      </c>
      <c r="T845" s="70">
        <f t="shared" si="191"/>
        <v>0</v>
      </c>
      <c r="U845" s="70">
        <f t="shared" si="191"/>
        <v>0</v>
      </c>
      <c r="V845" s="23">
        <f>SUM(R845:U845)</f>
        <v>7958.3</v>
      </c>
      <c r="W845" s="23">
        <f>SUM(V845,Q845)</f>
        <v>36879.1</v>
      </c>
      <c r="X845" s="23">
        <f>Q845/W845*100</f>
        <v>78.42056883166889</v>
      </c>
      <c r="Y845" s="23">
        <f>V845/W845*100</f>
        <v>21.579431168331116</v>
      </c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1"/>
      <c r="J846" s="52" t="s">
        <v>52</v>
      </c>
      <c r="K846" s="53"/>
      <c r="L846" s="70">
        <f t="shared" si="190"/>
        <v>17809.1</v>
      </c>
      <c r="M846" s="23">
        <f t="shared" si="190"/>
        <v>1447.3</v>
      </c>
      <c r="N846" s="70">
        <f t="shared" si="190"/>
        <v>7099.6</v>
      </c>
      <c r="O846" s="70">
        <f t="shared" si="190"/>
        <v>1793</v>
      </c>
      <c r="P846" s="23">
        <f t="shared" si="190"/>
        <v>0</v>
      </c>
      <c r="Q846" s="23">
        <f>SUM(L846:P846)</f>
        <v>28149</v>
      </c>
      <c r="R846" s="23">
        <f t="shared" si="191"/>
        <v>0</v>
      </c>
      <c r="S846" s="70">
        <f t="shared" si="191"/>
        <v>2098.1</v>
      </c>
      <c r="T846" s="70">
        <f t="shared" si="191"/>
        <v>0</v>
      </c>
      <c r="U846" s="70">
        <f t="shared" si="191"/>
        <v>0</v>
      </c>
      <c r="V846" s="23">
        <f>SUM(R846:U846)</f>
        <v>2098.1</v>
      </c>
      <c r="W846" s="23">
        <f>SUM(V846,Q846)</f>
        <v>30247.1</v>
      </c>
      <c r="X846" s="23">
        <f>Q846/W846*100</f>
        <v>93.06346724148761</v>
      </c>
      <c r="Y846" s="23">
        <f>V846/W846*100</f>
        <v>6.936532758512386</v>
      </c>
      <c r="Z846" s="4"/>
    </row>
    <row r="847" spans="1:26" ht="23.25">
      <c r="A847" s="4"/>
      <c r="B847" s="56"/>
      <c r="C847" s="56"/>
      <c r="D847" s="56"/>
      <c r="E847" s="56"/>
      <c r="F847" s="56"/>
      <c r="G847" s="56"/>
      <c r="H847" s="56"/>
      <c r="I847" s="61"/>
      <c r="J847" s="52" t="s">
        <v>53</v>
      </c>
      <c r="K847" s="53"/>
      <c r="L847" s="70">
        <f aca="true" t="shared" si="192" ref="L847:W847">L846/L844*100</f>
        <v>102.09766556595119</v>
      </c>
      <c r="M847" s="23">
        <f t="shared" si="192"/>
        <v>95.30488607928356</v>
      </c>
      <c r="N847" s="70">
        <f t="shared" si="192"/>
        <v>170.6511549647862</v>
      </c>
      <c r="O847" s="70"/>
      <c r="P847" s="23"/>
      <c r="Q847" s="23">
        <f t="shared" si="192"/>
        <v>121.74067234377502</v>
      </c>
      <c r="R847" s="23"/>
      <c r="S847" s="70">
        <f t="shared" si="192"/>
        <v>12.951234567901235</v>
      </c>
      <c r="T847" s="70"/>
      <c r="U847" s="70"/>
      <c r="V847" s="23">
        <f t="shared" si="192"/>
        <v>12.951234567901235</v>
      </c>
      <c r="W847" s="23">
        <f t="shared" si="192"/>
        <v>76.92137500286098</v>
      </c>
      <c r="X847" s="23"/>
      <c r="Y847" s="23"/>
      <c r="Z847" s="4"/>
    </row>
    <row r="848" spans="1:26" ht="23.25">
      <c r="A848" s="4"/>
      <c r="B848" s="56"/>
      <c r="C848" s="57"/>
      <c r="D848" s="57"/>
      <c r="E848" s="57"/>
      <c r="F848" s="57"/>
      <c r="G848" s="57"/>
      <c r="H848" s="57"/>
      <c r="I848" s="52"/>
      <c r="J848" s="52" t="s">
        <v>54</v>
      </c>
      <c r="K848" s="53"/>
      <c r="L848" s="21">
        <f>L846/L845*100</f>
        <v>99.94444132667377</v>
      </c>
      <c r="M848" s="21">
        <f aca="true" t="shared" si="193" ref="M848:W848">M846/M845*100</f>
        <v>82.46253774713692</v>
      </c>
      <c r="N848" s="21">
        <f t="shared" si="193"/>
        <v>93.98837655718391</v>
      </c>
      <c r="O848" s="21">
        <f t="shared" si="193"/>
        <v>100</v>
      </c>
      <c r="P848" s="21"/>
      <c r="Q848" s="21">
        <f t="shared" si="193"/>
        <v>97.33133246659844</v>
      </c>
      <c r="R848" s="21"/>
      <c r="S848" s="21">
        <f t="shared" si="193"/>
        <v>26.363670633175424</v>
      </c>
      <c r="T848" s="21"/>
      <c r="U848" s="21"/>
      <c r="V848" s="21">
        <f t="shared" si="193"/>
        <v>26.363670633175424</v>
      </c>
      <c r="W848" s="21">
        <f t="shared" si="193"/>
        <v>82.01691472948093</v>
      </c>
      <c r="X848" s="21"/>
      <c r="Y848" s="21"/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/>
      <c r="K849" s="53"/>
      <c r="L849" s="70"/>
      <c r="M849" s="23"/>
      <c r="N849" s="70"/>
      <c r="O849" s="70"/>
      <c r="P849" s="23"/>
      <c r="Q849" s="23"/>
      <c r="R849" s="23"/>
      <c r="S849" s="70"/>
      <c r="T849" s="70"/>
      <c r="U849" s="70"/>
      <c r="V849" s="23"/>
      <c r="W849" s="23"/>
      <c r="X849" s="23"/>
      <c r="Y849" s="23"/>
      <c r="Z849" s="4"/>
    </row>
    <row r="850" spans="1:26" ht="23.25">
      <c r="A850" s="4"/>
      <c r="B850" s="56"/>
      <c r="C850" s="56"/>
      <c r="D850" s="56"/>
      <c r="E850" s="56"/>
      <c r="F850" s="56"/>
      <c r="G850" s="56"/>
      <c r="H850" s="56" t="s">
        <v>198</v>
      </c>
      <c r="I850" s="61"/>
      <c r="J850" s="52" t="s">
        <v>199</v>
      </c>
      <c r="K850" s="53"/>
      <c r="L850" s="70"/>
      <c r="M850" s="23"/>
      <c r="N850" s="70"/>
      <c r="O850" s="70"/>
      <c r="P850" s="23"/>
      <c r="Q850" s="23"/>
      <c r="R850" s="23"/>
      <c r="S850" s="70"/>
      <c r="T850" s="70"/>
      <c r="U850" s="70"/>
      <c r="V850" s="23"/>
      <c r="W850" s="23"/>
      <c r="X850" s="23"/>
      <c r="Y850" s="23"/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/>
      <c r="I851" s="61"/>
      <c r="J851" s="52" t="s">
        <v>50</v>
      </c>
      <c r="K851" s="53"/>
      <c r="L851" s="70">
        <v>17443.2</v>
      </c>
      <c r="M851" s="23">
        <v>1518.6</v>
      </c>
      <c r="N851" s="70">
        <v>4160.3</v>
      </c>
      <c r="O851" s="70"/>
      <c r="P851" s="23"/>
      <c r="Q851" s="23">
        <f>SUM(L851:P851)</f>
        <v>23122.1</v>
      </c>
      <c r="R851" s="23"/>
      <c r="S851" s="70">
        <v>16200</v>
      </c>
      <c r="T851" s="70"/>
      <c r="U851" s="70"/>
      <c r="V851" s="23">
        <f>SUM(R851:U851)</f>
        <v>16200</v>
      </c>
      <c r="W851" s="23">
        <f>SUM(V851,Q851)</f>
        <v>39322.1</v>
      </c>
      <c r="X851" s="23">
        <f>Q851/W851*100</f>
        <v>58.80179339353696</v>
      </c>
      <c r="Y851" s="23">
        <f>V851/W851*100</f>
        <v>41.19820660646303</v>
      </c>
      <c r="Z851" s="4"/>
    </row>
    <row r="852" spans="1:26" ht="23.25">
      <c r="A852" s="4"/>
      <c r="B852" s="56"/>
      <c r="C852" s="56"/>
      <c r="D852" s="56"/>
      <c r="E852" s="56"/>
      <c r="F852" s="56"/>
      <c r="G852" s="56"/>
      <c r="H852" s="56"/>
      <c r="I852" s="61"/>
      <c r="J852" s="52" t="s">
        <v>51</v>
      </c>
      <c r="K852" s="53"/>
      <c r="L852" s="70">
        <v>17819</v>
      </c>
      <c r="M852" s="23">
        <v>1755.1</v>
      </c>
      <c r="N852" s="70">
        <v>7553.7</v>
      </c>
      <c r="O852" s="70">
        <v>1793</v>
      </c>
      <c r="P852" s="23"/>
      <c r="Q852" s="23">
        <f>SUM(L852:P852)</f>
        <v>28920.8</v>
      </c>
      <c r="R852" s="23"/>
      <c r="S852" s="70">
        <v>7958.3</v>
      </c>
      <c r="T852" s="70"/>
      <c r="U852" s="70"/>
      <c r="V852" s="23">
        <f>SUM(R852:U852)</f>
        <v>7958.3</v>
      </c>
      <c r="W852" s="23">
        <f>SUM(V852,Q852)</f>
        <v>36879.1</v>
      </c>
      <c r="X852" s="23">
        <f>Q852/W852*100</f>
        <v>78.42056883166889</v>
      </c>
      <c r="Y852" s="23">
        <f>V852/W852*100</f>
        <v>21.579431168331116</v>
      </c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2" t="s">
        <v>52</v>
      </c>
      <c r="K853" s="53"/>
      <c r="L853" s="70">
        <v>17809.1</v>
      </c>
      <c r="M853" s="23">
        <v>1447.3</v>
      </c>
      <c r="N853" s="70">
        <v>7099.6</v>
      </c>
      <c r="O853" s="70">
        <v>1793</v>
      </c>
      <c r="P853" s="23"/>
      <c r="Q853" s="23">
        <f>SUM(L853:P853)</f>
        <v>28149</v>
      </c>
      <c r="R853" s="23"/>
      <c r="S853" s="70">
        <v>2098.1</v>
      </c>
      <c r="T853" s="70"/>
      <c r="U853" s="70"/>
      <c r="V853" s="23">
        <f>SUM(R853:U853)</f>
        <v>2098.1</v>
      </c>
      <c r="W853" s="23">
        <f>SUM(V853,Q853)</f>
        <v>30247.1</v>
      </c>
      <c r="X853" s="23">
        <f>Q853/W853*100</f>
        <v>93.06346724148761</v>
      </c>
      <c r="Y853" s="23">
        <f>V853/W853*100</f>
        <v>6.936532758512386</v>
      </c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 t="s">
        <v>53</v>
      </c>
      <c r="K854" s="53"/>
      <c r="L854" s="70">
        <f aca="true" t="shared" si="194" ref="L854:W854">L853/L851*100</f>
        <v>102.09766556595119</v>
      </c>
      <c r="M854" s="23">
        <f t="shared" si="194"/>
        <v>95.30488607928356</v>
      </c>
      <c r="N854" s="70">
        <f t="shared" si="194"/>
        <v>170.6511549647862</v>
      </c>
      <c r="O854" s="70"/>
      <c r="P854" s="23"/>
      <c r="Q854" s="23">
        <f t="shared" si="194"/>
        <v>121.74067234377502</v>
      </c>
      <c r="R854" s="23"/>
      <c r="S854" s="70">
        <f t="shared" si="194"/>
        <v>12.951234567901235</v>
      </c>
      <c r="T854" s="70"/>
      <c r="U854" s="70"/>
      <c r="V854" s="23">
        <f t="shared" si="194"/>
        <v>12.951234567901235</v>
      </c>
      <c r="W854" s="23">
        <f t="shared" si="194"/>
        <v>76.92137500286098</v>
      </c>
      <c r="X854" s="23"/>
      <c r="Y854" s="23"/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 t="s">
        <v>54</v>
      </c>
      <c r="K855" s="60"/>
      <c r="L855" s="73">
        <f>L853/L852*100</f>
        <v>99.94444132667377</v>
      </c>
      <c r="M855" s="71">
        <f aca="true" t="shared" si="195" ref="M855:W855">M853/M852*100</f>
        <v>82.46253774713692</v>
      </c>
      <c r="N855" s="73">
        <f t="shared" si="195"/>
        <v>93.98837655718391</v>
      </c>
      <c r="O855" s="73">
        <f t="shared" si="195"/>
        <v>100</v>
      </c>
      <c r="P855" s="71"/>
      <c r="Q855" s="71">
        <f t="shared" si="195"/>
        <v>97.33133246659844</v>
      </c>
      <c r="R855" s="71"/>
      <c r="S855" s="73">
        <f t="shared" si="195"/>
        <v>26.363670633175424</v>
      </c>
      <c r="T855" s="73"/>
      <c r="U855" s="73"/>
      <c r="V855" s="71">
        <f t="shared" si="195"/>
        <v>26.363670633175424</v>
      </c>
      <c r="W855" s="71">
        <f t="shared" si="195"/>
        <v>82.01691472948093</v>
      </c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327</v>
      </c>
      <c r="Z857" s="4"/>
    </row>
    <row r="858" spans="1:26" ht="23.25">
      <c r="A858" s="4"/>
      <c r="B858" s="64" t="s">
        <v>39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2</v>
      </c>
      <c r="M858" s="13"/>
      <c r="N858" s="13"/>
      <c r="O858" s="13"/>
      <c r="P858" s="13"/>
      <c r="Q858" s="13"/>
      <c r="R858" s="14" t="s">
        <v>3</v>
      </c>
      <c r="S858" s="13"/>
      <c r="T858" s="13"/>
      <c r="U858" s="13"/>
      <c r="V858" s="15"/>
      <c r="W858" s="13" t="s">
        <v>42</v>
      </c>
      <c r="X858" s="13"/>
      <c r="Y858" s="16"/>
      <c r="Z858" s="4"/>
    </row>
    <row r="859" spans="1:26" ht="23.25">
      <c r="A859" s="4"/>
      <c r="B859" s="17" t="s">
        <v>40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4</v>
      </c>
      <c r="P859" s="26"/>
      <c r="Q859" s="27"/>
      <c r="R859" s="28" t="s">
        <v>4</v>
      </c>
      <c r="S859" s="24"/>
      <c r="T859" s="22"/>
      <c r="U859" s="29"/>
      <c r="V859" s="27"/>
      <c r="W859" s="27"/>
      <c r="X859" s="30" t="s">
        <v>5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6</v>
      </c>
      <c r="K860" s="21"/>
      <c r="L860" s="34" t="s">
        <v>7</v>
      </c>
      <c r="M860" s="35" t="s">
        <v>8</v>
      </c>
      <c r="N860" s="36" t="s">
        <v>7</v>
      </c>
      <c r="O860" s="34" t="s">
        <v>9</v>
      </c>
      <c r="P860" s="26" t="s">
        <v>10</v>
      </c>
      <c r="Q860" s="23"/>
      <c r="R860" s="37" t="s">
        <v>9</v>
      </c>
      <c r="S860" s="35" t="s">
        <v>11</v>
      </c>
      <c r="T860" s="34" t="s">
        <v>12</v>
      </c>
      <c r="U860" s="29" t="s">
        <v>13</v>
      </c>
      <c r="V860" s="27"/>
      <c r="W860" s="27"/>
      <c r="X860" s="27"/>
      <c r="Y860" s="35"/>
      <c r="Z860" s="4"/>
    </row>
    <row r="861" spans="1:26" ht="23.25">
      <c r="A861" s="4"/>
      <c r="B861" s="38" t="s">
        <v>32</v>
      </c>
      <c r="C861" s="38" t="s">
        <v>33</v>
      </c>
      <c r="D861" s="38" t="s">
        <v>34</v>
      </c>
      <c r="E861" s="38" t="s">
        <v>35</v>
      </c>
      <c r="F861" s="38" t="s">
        <v>36</v>
      </c>
      <c r="G861" s="38" t="s">
        <v>37</v>
      </c>
      <c r="H861" s="38" t="s">
        <v>38</v>
      </c>
      <c r="I861" s="19"/>
      <c r="J861" s="39"/>
      <c r="K861" s="21"/>
      <c r="L861" s="34" t="s">
        <v>14</v>
      </c>
      <c r="M861" s="35" t="s">
        <v>15</v>
      </c>
      <c r="N861" s="36" t="s">
        <v>16</v>
      </c>
      <c r="O861" s="34" t="s">
        <v>17</v>
      </c>
      <c r="P861" s="26" t="s">
        <v>18</v>
      </c>
      <c r="Q861" s="35" t="s">
        <v>19</v>
      </c>
      <c r="R861" s="37" t="s">
        <v>17</v>
      </c>
      <c r="S861" s="35" t="s">
        <v>20</v>
      </c>
      <c r="T861" s="34" t="s">
        <v>21</v>
      </c>
      <c r="U861" s="29" t="s">
        <v>22</v>
      </c>
      <c r="V861" s="26" t="s">
        <v>19</v>
      </c>
      <c r="W861" s="26" t="s">
        <v>23</v>
      </c>
      <c r="X861" s="26" t="s">
        <v>24</v>
      </c>
      <c r="Y861" s="35" t="s">
        <v>25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26</v>
      </c>
      <c r="P862" s="47"/>
      <c r="Q862" s="48"/>
      <c r="R862" s="49" t="s">
        <v>26</v>
      </c>
      <c r="S862" s="44" t="s">
        <v>27</v>
      </c>
      <c r="T862" s="43"/>
      <c r="U862" s="50" t="s">
        <v>28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51" t="s">
        <v>72</v>
      </c>
      <c r="C864" s="51" t="s">
        <v>76</v>
      </c>
      <c r="D864" s="51" t="s">
        <v>200</v>
      </c>
      <c r="E864" s="51"/>
      <c r="F864" s="51"/>
      <c r="G864" s="51"/>
      <c r="H864" s="51"/>
      <c r="I864" s="61"/>
      <c r="J864" s="54" t="s">
        <v>201</v>
      </c>
      <c r="K864" s="55"/>
      <c r="L864" s="70"/>
      <c r="M864" s="70"/>
      <c r="N864" s="70"/>
      <c r="O864" s="70"/>
      <c r="P864" s="70"/>
      <c r="Q864" s="70"/>
      <c r="R864" s="70"/>
      <c r="S864" s="70"/>
      <c r="T864" s="70"/>
      <c r="U864" s="74"/>
      <c r="V864" s="23"/>
      <c r="W864" s="23"/>
      <c r="X864" s="23"/>
      <c r="Y864" s="23"/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4" t="s">
        <v>50</v>
      </c>
      <c r="K865" s="55"/>
      <c r="L865" s="70">
        <f aca="true" t="shared" si="196" ref="L865:P867">SUM(L872+L987)</f>
        <v>433092.80000000005</v>
      </c>
      <c r="M865" s="70">
        <f t="shared" si="196"/>
        <v>10203.7</v>
      </c>
      <c r="N865" s="70">
        <f t="shared" si="196"/>
        <v>118919.2</v>
      </c>
      <c r="O865" s="70">
        <f t="shared" si="196"/>
        <v>254935.2</v>
      </c>
      <c r="P865" s="70">
        <f t="shared" si="196"/>
        <v>0</v>
      </c>
      <c r="Q865" s="70">
        <f>SUM(L865:P865)</f>
        <v>817150.9000000001</v>
      </c>
      <c r="R865" s="70">
        <f aca="true" t="shared" si="197" ref="R865:U867">SUM(R872+R987)</f>
        <v>50100</v>
      </c>
      <c r="S865" s="70">
        <f t="shared" si="197"/>
        <v>0</v>
      </c>
      <c r="T865" s="70">
        <f t="shared" si="197"/>
        <v>0</v>
      </c>
      <c r="U865" s="70">
        <f t="shared" si="197"/>
        <v>0</v>
      </c>
      <c r="V865" s="23">
        <f>SUM(R865:U865)</f>
        <v>50100</v>
      </c>
      <c r="W865" s="23">
        <f>SUM(V865,Q865)</f>
        <v>867250.9000000001</v>
      </c>
      <c r="X865" s="23">
        <f>Q865/W865*100</f>
        <v>94.22312504950989</v>
      </c>
      <c r="Y865" s="23">
        <f>V865/W865*100</f>
        <v>5.776874950490106</v>
      </c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 t="s">
        <v>51</v>
      </c>
      <c r="K866" s="53"/>
      <c r="L866" s="70">
        <f t="shared" si="196"/>
        <v>426620.29999999993</v>
      </c>
      <c r="M866" s="70">
        <f t="shared" si="196"/>
        <v>20542.9</v>
      </c>
      <c r="N866" s="70">
        <f t="shared" si="196"/>
        <v>81827.9</v>
      </c>
      <c r="O866" s="70">
        <f t="shared" si="196"/>
        <v>304646.288</v>
      </c>
      <c r="P866" s="70">
        <f t="shared" si="196"/>
        <v>0</v>
      </c>
      <c r="Q866" s="23">
        <f>SUM(L866:P866)</f>
        <v>833637.388</v>
      </c>
      <c r="R866" s="70">
        <f t="shared" si="197"/>
        <v>205803.1</v>
      </c>
      <c r="S866" s="70">
        <f t="shared" si="197"/>
        <v>3995.8</v>
      </c>
      <c r="T866" s="70">
        <f t="shared" si="197"/>
        <v>0</v>
      </c>
      <c r="U866" s="70">
        <f t="shared" si="197"/>
        <v>0</v>
      </c>
      <c r="V866" s="23">
        <f>SUM(R866:U866)</f>
        <v>209798.9</v>
      </c>
      <c r="W866" s="23">
        <f>SUM(V866,Q866)</f>
        <v>1043436.2880000001</v>
      </c>
      <c r="X866" s="23">
        <f>Q866/W866*100</f>
        <v>79.89346331800184</v>
      </c>
      <c r="Y866" s="23">
        <f>V866/W866*100</f>
        <v>20.10653668199816</v>
      </c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/>
      <c r="I867" s="61"/>
      <c r="J867" s="52" t="s">
        <v>52</v>
      </c>
      <c r="K867" s="53"/>
      <c r="L867" s="70">
        <f t="shared" si="196"/>
        <v>426189.80000000005</v>
      </c>
      <c r="M867" s="23">
        <f t="shared" si="196"/>
        <v>20540</v>
      </c>
      <c r="N867" s="70">
        <f t="shared" si="196"/>
        <v>81156.9</v>
      </c>
      <c r="O867" s="70">
        <f t="shared" si="196"/>
        <v>304639.8</v>
      </c>
      <c r="P867" s="23">
        <f t="shared" si="196"/>
        <v>0</v>
      </c>
      <c r="Q867" s="23">
        <f>SUM(L867:P867)</f>
        <v>832526.5</v>
      </c>
      <c r="R867" s="23">
        <f t="shared" si="197"/>
        <v>205803.1</v>
      </c>
      <c r="S867" s="70">
        <f t="shared" si="197"/>
        <v>3391.3</v>
      </c>
      <c r="T867" s="70">
        <f t="shared" si="197"/>
        <v>0</v>
      </c>
      <c r="U867" s="70">
        <f t="shared" si="197"/>
        <v>0</v>
      </c>
      <c r="V867" s="23">
        <f>SUM(R867:U867)</f>
        <v>209194.4</v>
      </c>
      <c r="W867" s="23">
        <f>SUM(V867,Q867)</f>
        <v>1041720.9</v>
      </c>
      <c r="X867" s="23">
        <f>Q867/W867*100</f>
        <v>79.91838312930075</v>
      </c>
      <c r="Y867" s="23">
        <f>V867/W867*100</f>
        <v>20.081616870699243</v>
      </c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1"/>
      <c r="J868" s="52" t="s">
        <v>53</v>
      </c>
      <c r="K868" s="53"/>
      <c r="L868" s="70">
        <f aca="true" t="shared" si="198" ref="L868:W868">L867/L865*100</f>
        <v>98.40611527136909</v>
      </c>
      <c r="M868" s="23">
        <f t="shared" si="198"/>
        <v>201.29952860236972</v>
      </c>
      <c r="N868" s="70">
        <f t="shared" si="198"/>
        <v>68.24541369265854</v>
      </c>
      <c r="O868" s="70">
        <f t="shared" si="198"/>
        <v>119.49695452020748</v>
      </c>
      <c r="P868" s="23"/>
      <c r="Q868" s="23">
        <f t="shared" si="198"/>
        <v>101.8816108505785</v>
      </c>
      <c r="R868" s="23">
        <f t="shared" si="198"/>
        <v>410.78463073852294</v>
      </c>
      <c r="S868" s="70"/>
      <c r="T868" s="70"/>
      <c r="U868" s="70"/>
      <c r="V868" s="23">
        <f t="shared" si="198"/>
        <v>417.55369261477045</v>
      </c>
      <c r="W868" s="23">
        <f t="shared" si="198"/>
        <v>120.11759226770475</v>
      </c>
      <c r="X868" s="23"/>
      <c r="Y868" s="23"/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1"/>
      <c r="J869" s="52" t="s">
        <v>54</v>
      </c>
      <c r="K869" s="53"/>
      <c r="L869" s="70">
        <f>L867/L866*100</f>
        <v>99.89909059648593</v>
      </c>
      <c r="M869" s="23">
        <f aca="true" t="shared" si="199" ref="M869:W869">M867/M866*100</f>
        <v>99.98588320052183</v>
      </c>
      <c r="N869" s="70">
        <f t="shared" si="199"/>
        <v>99.17998628829531</v>
      </c>
      <c r="O869" s="70">
        <f t="shared" si="199"/>
        <v>99.99787031706751</v>
      </c>
      <c r="P869" s="23"/>
      <c r="Q869" s="23">
        <f t="shared" si="199"/>
        <v>99.86674206123777</v>
      </c>
      <c r="R869" s="23">
        <f t="shared" si="199"/>
        <v>100</v>
      </c>
      <c r="S869" s="70">
        <f t="shared" si="199"/>
        <v>84.87161519595575</v>
      </c>
      <c r="T869" s="70"/>
      <c r="U869" s="70"/>
      <c r="V869" s="23">
        <f t="shared" si="199"/>
        <v>99.71186693543198</v>
      </c>
      <c r="W869" s="23">
        <f t="shared" si="199"/>
        <v>99.83560203725634</v>
      </c>
      <c r="X869" s="23"/>
      <c r="Y869" s="23"/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2"/>
      <c r="K870" s="53"/>
      <c r="L870" s="70"/>
      <c r="M870" s="23"/>
      <c r="N870" s="70"/>
      <c r="O870" s="70"/>
      <c r="P870" s="23"/>
      <c r="Q870" s="23"/>
      <c r="R870" s="23"/>
      <c r="S870" s="70"/>
      <c r="T870" s="70"/>
      <c r="U870" s="70"/>
      <c r="V870" s="23"/>
      <c r="W870" s="23"/>
      <c r="X870" s="23"/>
      <c r="Y870" s="23"/>
      <c r="Z870" s="4"/>
    </row>
    <row r="871" spans="1:26" ht="23.25">
      <c r="A871" s="4"/>
      <c r="B871" s="51"/>
      <c r="C871" s="51"/>
      <c r="D871" s="51"/>
      <c r="E871" s="51" t="s">
        <v>58</v>
      </c>
      <c r="F871" s="51"/>
      <c r="G871" s="51"/>
      <c r="H871" s="51"/>
      <c r="I871" s="61"/>
      <c r="J871" s="52" t="s">
        <v>59</v>
      </c>
      <c r="K871" s="53"/>
      <c r="L871" s="70"/>
      <c r="M871" s="23"/>
      <c r="N871" s="70"/>
      <c r="O871" s="70"/>
      <c r="P871" s="23"/>
      <c r="Q871" s="23"/>
      <c r="R871" s="23"/>
      <c r="S871" s="70"/>
      <c r="T871" s="70"/>
      <c r="U871" s="70"/>
      <c r="V871" s="23"/>
      <c r="W871" s="23"/>
      <c r="X871" s="23"/>
      <c r="Y871" s="23"/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1"/>
      <c r="J872" s="52" t="s">
        <v>50</v>
      </c>
      <c r="K872" s="53"/>
      <c r="L872" s="70">
        <f aca="true" t="shared" si="200" ref="L872:P874">SUM(L880+L911+L941)</f>
        <v>433092.80000000005</v>
      </c>
      <c r="M872" s="23">
        <f t="shared" si="200"/>
        <v>10203.7</v>
      </c>
      <c r="N872" s="70">
        <f t="shared" si="200"/>
        <v>118919.2</v>
      </c>
      <c r="O872" s="70">
        <f t="shared" si="200"/>
        <v>254935.2</v>
      </c>
      <c r="P872" s="23">
        <f t="shared" si="200"/>
        <v>0</v>
      </c>
      <c r="Q872" s="23">
        <f>SUM(L872:P872)</f>
        <v>817150.9000000001</v>
      </c>
      <c r="R872" s="23">
        <f aca="true" t="shared" si="201" ref="R872:U874">SUM(R880+R911+R941)</f>
        <v>50100</v>
      </c>
      <c r="S872" s="70">
        <f t="shared" si="201"/>
        <v>0</v>
      </c>
      <c r="T872" s="70">
        <f t="shared" si="201"/>
        <v>0</v>
      </c>
      <c r="U872" s="70">
        <f t="shared" si="201"/>
        <v>0</v>
      </c>
      <c r="V872" s="23">
        <f>SUM(R872:U872)</f>
        <v>50100</v>
      </c>
      <c r="W872" s="23">
        <f>SUM(V872,Q872)</f>
        <v>867250.9000000001</v>
      </c>
      <c r="X872" s="23">
        <f>Q872/W872*100</f>
        <v>94.22312504950989</v>
      </c>
      <c r="Y872" s="23">
        <f>V872/W872*100</f>
        <v>5.776874950490106</v>
      </c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 t="s">
        <v>51</v>
      </c>
      <c r="K873" s="53"/>
      <c r="L873" s="70">
        <f t="shared" si="200"/>
        <v>426620.29999999993</v>
      </c>
      <c r="M873" s="23">
        <f t="shared" si="200"/>
        <v>11413.5</v>
      </c>
      <c r="N873" s="70">
        <f t="shared" si="200"/>
        <v>18499</v>
      </c>
      <c r="O873" s="70">
        <f t="shared" si="200"/>
        <v>304586.288</v>
      </c>
      <c r="P873" s="23">
        <f t="shared" si="200"/>
        <v>0</v>
      </c>
      <c r="Q873" s="23">
        <f>SUM(L873:P873)</f>
        <v>761119.088</v>
      </c>
      <c r="R873" s="23">
        <f t="shared" si="201"/>
        <v>205803.1</v>
      </c>
      <c r="S873" s="70">
        <f t="shared" si="201"/>
        <v>3995.8</v>
      </c>
      <c r="T873" s="70">
        <f t="shared" si="201"/>
        <v>0</v>
      </c>
      <c r="U873" s="70">
        <f t="shared" si="201"/>
        <v>0</v>
      </c>
      <c r="V873" s="23">
        <f>SUM(R873:U873)</f>
        <v>209798.9</v>
      </c>
      <c r="W873" s="23">
        <f>SUM(V873,Q873)</f>
        <v>970917.988</v>
      </c>
      <c r="X873" s="23">
        <f>Q873/W873*100</f>
        <v>78.39169707503657</v>
      </c>
      <c r="Y873" s="23">
        <f>V873/W873*100</f>
        <v>21.60830292496342</v>
      </c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1"/>
      <c r="J874" s="52" t="s">
        <v>52</v>
      </c>
      <c r="K874" s="53"/>
      <c r="L874" s="70">
        <f t="shared" si="200"/>
        <v>426189.80000000005</v>
      </c>
      <c r="M874" s="23">
        <f t="shared" si="200"/>
        <v>11410.9</v>
      </c>
      <c r="N874" s="70">
        <f t="shared" si="200"/>
        <v>17828.2</v>
      </c>
      <c r="O874" s="70">
        <f t="shared" si="200"/>
        <v>304579.8</v>
      </c>
      <c r="P874" s="23">
        <f t="shared" si="200"/>
        <v>0</v>
      </c>
      <c r="Q874" s="23">
        <f>SUM(L874:P874)</f>
        <v>760008.7000000001</v>
      </c>
      <c r="R874" s="23">
        <f t="shared" si="201"/>
        <v>205803.1</v>
      </c>
      <c r="S874" s="70">
        <f t="shared" si="201"/>
        <v>3391.3</v>
      </c>
      <c r="T874" s="70">
        <f t="shared" si="201"/>
        <v>0</v>
      </c>
      <c r="U874" s="70">
        <f t="shared" si="201"/>
        <v>0</v>
      </c>
      <c r="V874" s="23">
        <f>SUM(R874:U874)</f>
        <v>209194.4</v>
      </c>
      <c r="W874" s="23">
        <f>SUM(V874,Q874)</f>
        <v>969203.1000000001</v>
      </c>
      <c r="X874" s="23">
        <f>Q874/W874*100</f>
        <v>78.41583461711998</v>
      </c>
      <c r="Y874" s="23">
        <f>V874/W874*100</f>
        <v>21.584165382880016</v>
      </c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 t="s">
        <v>53</v>
      </c>
      <c r="K875" s="53"/>
      <c r="L875" s="70">
        <f aca="true" t="shared" si="202" ref="L875:W875">L874/L872*100</f>
        <v>98.40611527136909</v>
      </c>
      <c r="M875" s="23">
        <f t="shared" si="202"/>
        <v>111.83100247949271</v>
      </c>
      <c r="N875" s="70">
        <f t="shared" si="202"/>
        <v>14.991860019239954</v>
      </c>
      <c r="O875" s="70">
        <f t="shared" si="202"/>
        <v>119.47341912768421</v>
      </c>
      <c r="P875" s="23"/>
      <c r="Q875" s="23">
        <f t="shared" si="202"/>
        <v>93.00714225487606</v>
      </c>
      <c r="R875" s="23"/>
      <c r="S875" s="70"/>
      <c r="T875" s="70"/>
      <c r="U875" s="70"/>
      <c r="V875" s="23">
        <f t="shared" si="202"/>
        <v>417.55369261477045</v>
      </c>
      <c r="W875" s="23">
        <f t="shared" si="202"/>
        <v>111.75579062529654</v>
      </c>
      <c r="X875" s="23"/>
      <c r="Y875" s="23"/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1"/>
      <c r="J876" s="52" t="s">
        <v>54</v>
      </c>
      <c r="K876" s="53"/>
      <c r="L876" s="70">
        <f aca="true" t="shared" si="203" ref="L876:W876">L874/L873*100</f>
        <v>99.89909059648593</v>
      </c>
      <c r="M876" s="23">
        <f t="shared" si="203"/>
        <v>99.9772199588207</v>
      </c>
      <c r="N876" s="70">
        <f t="shared" si="203"/>
        <v>96.37385804638089</v>
      </c>
      <c r="O876" s="70">
        <f t="shared" si="203"/>
        <v>99.99786989754443</v>
      </c>
      <c r="P876" s="23"/>
      <c r="Q876" s="23">
        <f t="shared" si="203"/>
        <v>99.85411113483993</v>
      </c>
      <c r="R876" s="23">
        <f t="shared" si="203"/>
        <v>100</v>
      </c>
      <c r="S876" s="70">
        <f t="shared" si="203"/>
        <v>84.87161519595575</v>
      </c>
      <c r="T876" s="70"/>
      <c r="U876" s="70"/>
      <c r="V876" s="23">
        <f t="shared" si="203"/>
        <v>99.71186693543198</v>
      </c>
      <c r="W876" s="23">
        <f t="shared" si="203"/>
        <v>99.82337457733867</v>
      </c>
      <c r="X876" s="23"/>
      <c r="Y876" s="23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/>
      <c r="K877" s="53"/>
      <c r="L877" s="70"/>
      <c r="M877" s="23"/>
      <c r="N877" s="70"/>
      <c r="O877" s="70"/>
      <c r="P877" s="23"/>
      <c r="Q877" s="23"/>
      <c r="R877" s="23"/>
      <c r="S877" s="70"/>
      <c r="T877" s="70"/>
      <c r="U877" s="70"/>
      <c r="V877" s="23"/>
      <c r="W877" s="23"/>
      <c r="X877" s="23"/>
      <c r="Y877" s="23"/>
      <c r="Z877" s="4"/>
    </row>
    <row r="878" spans="1:26" ht="23.25">
      <c r="A878" s="4"/>
      <c r="B878" s="56"/>
      <c r="C878" s="57"/>
      <c r="D878" s="57"/>
      <c r="E878" s="57"/>
      <c r="F878" s="57" t="s">
        <v>202</v>
      </c>
      <c r="G878" s="57"/>
      <c r="H878" s="57"/>
      <c r="I878" s="52"/>
      <c r="J878" s="52" t="s">
        <v>203</v>
      </c>
      <c r="K878" s="53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1"/>
      <c r="J879" s="52" t="s">
        <v>204</v>
      </c>
      <c r="K879" s="53"/>
      <c r="L879" s="70"/>
      <c r="M879" s="23"/>
      <c r="N879" s="70"/>
      <c r="O879" s="70"/>
      <c r="P879" s="23"/>
      <c r="Q879" s="23"/>
      <c r="R879" s="23"/>
      <c r="S879" s="70"/>
      <c r="T879" s="70"/>
      <c r="U879" s="70"/>
      <c r="V879" s="23"/>
      <c r="W879" s="23"/>
      <c r="X879" s="23"/>
      <c r="Y879" s="23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 t="s">
        <v>50</v>
      </c>
      <c r="K880" s="53"/>
      <c r="L880" s="70">
        <f aca="true" t="shared" si="204" ref="L880:P882">SUM(L887)</f>
        <v>25038.5</v>
      </c>
      <c r="M880" s="23">
        <f t="shared" si="204"/>
        <v>699.6</v>
      </c>
      <c r="N880" s="70">
        <f t="shared" si="204"/>
        <v>4067.8</v>
      </c>
      <c r="O880" s="70">
        <f t="shared" si="204"/>
        <v>0</v>
      </c>
      <c r="P880" s="23">
        <f t="shared" si="204"/>
        <v>0</v>
      </c>
      <c r="Q880" s="23">
        <f>SUM(L880:P880)</f>
        <v>29805.899999999998</v>
      </c>
      <c r="R880" s="23">
        <f aca="true" t="shared" si="205" ref="R880:U882">SUM(R887)</f>
        <v>0</v>
      </c>
      <c r="S880" s="70">
        <f t="shared" si="205"/>
        <v>0</v>
      </c>
      <c r="T880" s="70">
        <f t="shared" si="205"/>
        <v>0</v>
      </c>
      <c r="U880" s="70">
        <f t="shared" si="205"/>
        <v>0</v>
      </c>
      <c r="V880" s="23">
        <f>SUM(R880:U880)</f>
        <v>0</v>
      </c>
      <c r="W880" s="23">
        <f>SUM(V880,Q880)</f>
        <v>29805.899999999998</v>
      </c>
      <c r="X880" s="23">
        <f>Q880/W880*100</f>
        <v>100</v>
      </c>
      <c r="Y880" s="23">
        <f>V880/W880*100</f>
        <v>0</v>
      </c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1"/>
      <c r="J881" s="52" t="s">
        <v>51</v>
      </c>
      <c r="K881" s="53"/>
      <c r="L881" s="70">
        <f t="shared" si="204"/>
        <v>24747.8</v>
      </c>
      <c r="M881" s="23">
        <f t="shared" si="204"/>
        <v>1189</v>
      </c>
      <c r="N881" s="70">
        <f t="shared" si="204"/>
        <v>10436.5</v>
      </c>
      <c r="O881" s="70">
        <f t="shared" si="204"/>
        <v>986.488</v>
      </c>
      <c r="P881" s="23">
        <f t="shared" si="204"/>
        <v>0</v>
      </c>
      <c r="Q881" s="23">
        <f>SUM(L881:P881)</f>
        <v>37359.788</v>
      </c>
      <c r="R881" s="23">
        <f t="shared" si="205"/>
        <v>0</v>
      </c>
      <c r="S881" s="70">
        <f t="shared" si="205"/>
        <v>1950.9</v>
      </c>
      <c r="T881" s="70">
        <f t="shared" si="205"/>
        <v>0</v>
      </c>
      <c r="U881" s="70">
        <f t="shared" si="205"/>
        <v>0</v>
      </c>
      <c r="V881" s="23">
        <f>SUM(R881:U881)</f>
        <v>1950.9</v>
      </c>
      <c r="W881" s="23">
        <f>SUM(V881,Q881)</f>
        <v>39310.688</v>
      </c>
      <c r="X881" s="23">
        <f>Q881/W881*100</f>
        <v>95.03722753465928</v>
      </c>
      <c r="Y881" s="23">
        <f>V881/W881*100</f>
        <v>4.9627724653407235</v>
      </c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1"/>
      <c r="J882" s="52" t="s">
        <v>52</v>
      </c>
      <c r="K882" s="53"/>
      <c r="L882" s="70">
        <f t="shared" si="204"/>
        <v>24631.9</v>
      </c>
      <c r="M882" s="23">
        <f t="shared" si="204"/>
        <v>1187</v>
      </c>
      <c r="N882" s="70">
        <f t="shared" si="204"/>
        <v>10260.7</v>
      </c>
      <c r="O882" s="70">
        <f t="shared" si="204"/>
        <v>980</v>
      </c>
      <c r="P882" s="23">
        <f t="shared" si="204"/>
        <v>0</v>
      </c>
      <c r="Q882" s="23">
        <f>SUM(L882:P882)</f>
        <v>37059.600000000006</v>
      </c>
      <c r="R882" s="23">
        <f t="shared" si="205"/>
        <v>0</v>
      </c>
      <c r="S882" s="70">
        <f t="shared" si="205"/>
        <v>1482.7</v>
      </c>
      <c r="T882" s="70">
        <f t="shared" si="205"/>
        <v>0</v>
      </c>
      <c r="U882" s="70">
        <f t="shared" si="205"/>
        <v>0</v>
      </c>
      <c r="V882" s="23">
        <f>SUM(R882:U882)</f>
        <v>1482.7</v>
      </c>
      <c r="W882" s="23">
        <f>SUM(V882,Q882)</f>
        <v>38542.3</v>
      </c>
      <c r="X882" s="23">
        <f>Q882/W882*100</f>
        <v>96.15305780921223</v>
      </c>
      <c r="Y882" s="23">
        <f>V882/W882*100</f>
        <v>3.846942190787784</v>
      </c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1"/>
      <c r="J883" s="52" t="s">
        <v>53</v>
      </c>
      <c r="K883" s="53"/>
      <c r="L883" s="70">
        <f>L882/L880*100</f>
        <v>98.37610080476067</v>
      </c>
      <c r="M883" s="23">
        <f>M882/M880*100</f>
        <v>169.66838193253287</v>
      </c>
      <c r="N883" s="70">
        <f>N882/N880*100</f>
        <v>252.24199813166823</v>
      </c>
      <c r="O883" s="70"/>
      <c r="P883" s="23"/>
      <c r="Q883" s="23">
        <f>Q882/Q880*100</f>
        <v>124.33645687598766</v>
      </c>
      <c r="R883" s="23"/>
      <c r="S883" s="70"/>
      <c r="T883" s="70"/>
      <c r="U883" s="70"/>
      <c r="V883" s="23"/>
      <c r="W883" s="23">
        <f>W882/W880*100</f>
        <v>129.3109753438078</v>
      </c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 t="s">
        <v>54</v>
      </c>
      <c r="K884" s="53"/>
      <c r="L884" s="70">
        <f>L882/L881*100</f>
        <v>99.53167554287656</v>
      </c>
      <c r="M884" s="23">
        <f aca="true" t="shared" si="206" ref="M884:W884">M882/M881*100</f>
        <v>99.8317914213625</v>
      </c>
      <c r="N884" s="70">
        <f t="shared" si="206"/>
        <v>98.3155272361424</v>
      </c>
      <c r="O884" s="70">
        <f t="shared" si="206"/>
        <v>99.34231333782063</v>
      </c>
      <c r="P884" s="23"/>
      <c r="Q884" s="23">
        <f t="shared" si="206"/>
        <v>99.19649436982888</v>
      </c>
      <c r="R884" s="23"/>
      <c r="S884" s="70">
        <f t="shared" si="206"/>
        <v>76.00082013429699</v>
      </c>
      <c r="T884" s="70"/>
      <c r="U884" s="70"/>
      <c r="V884" s="23">
        <f t="shared" si="206"/>
        <v>76.00082013429699</v>
      </c>
      <c r="W884" s="23">
        <f t="shared" si="206"/>
        <v>98.04534583571775</v>
      </c>
      <c r="X884" s="23"/>
      <c r="Y884" s="23"/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1"/>
      <c r="J885" s="52"/>
      <c r="K885" s="53"/>
      <c r="L885" s="70"/>
      <c r="M885" s="23"/>
      <c r="N885" s="70"/>
      <c r="O885" s="70"/>
      <c r="P885" s="23"/>
      <c r="Q885" s="23"/>
      <c r="R885" s="23"/>
      <c r="S885" s="70"/>
      <c r="T885" s="70"/>
      <c r="U885" s="70"/>
      <c r="V885" s="23"/>
      <c r="W885" s="23"/>
      <c r="X885" s="23"/>
      <c r="Y885" s="23"/>
      <c r="Z885" s="4"/>
    </row>
    <row r="886" spans="1:26" ht="23.25">
      <c r="A886" s="4"/>
      <c r="B886" s="51"/>
      <c r="C886" s="51"/>
      <c r="D886" s="51"/>
      <c r="E886" s="51"/>
      <c r="F886" s="51"/>
      <c r="G886" s="51" t="s">
        <v>64</v>
      </c>
      <c r="H886" s="51"/>
      <c r="I886" s="61"/>
      <c r="J886" s="52" t="s">
        <v>65</v>
      </c>
      <c r="K886" s="53"/>
      <c r="L886" s="70"/>
      <c r="M886" s="23"/>
      <c r="N886" s="70"/>
      <c r="O886" s="70"/>
      <c r="P886" s="23"/>
      <c r="Q886" s="23"/>
      <c r="R886" s="23"/>
      <c r="S886" s="70"/>
      <c r="T886" s="70"/>
      <c r="U886" s="70"/>
      <c r="V886" s="23"/>
      <c r="W886" s="23"/>
      <c r="X886" s="23"/>
      <c r="Y886" s="23"/>
      <c r="Z886" s="4"/>
    </row>
    <row r="887" spans="1:26" ht="23.25">
      <c r="A887" s="4"/>
      <c r="B887" s="56"/>
      <c r="C887" s="57"/>
      <c r="D887" s="57"/>
      <c r="E887" s="57"/>
      <c r="F887" s="57"/>
      <c r="G887" s="57"/>
      <c r="H887" s="57"/>
      <c r="I887" s="52"/>
      <c r="J887" s="52" t="s">
        <v>50</v>
      </c>
      <c r="K887" s="53"/>
      <c r="L887" s="21">
        <f aca="true" t="shared" si="207" ref="L887:P889">SUM(L895)</f>
        <v>25038.5</v>
      </c>
      <c r="M887" s="21">
        <f t="shared" si="207"/>
        <v>699.6</v>
      </c>
      <c r="N887" s="21">
        <f t="shared" si="207"/>
        <v>4067.8</v>
      </c>
      <c r="O887" s="21">
        <f t="shared" si="207"/>
        <v>0</v>
      </c>
      <c r="P887" s="21">
        <f t="shared" si="207"/>
        <v>0</v>
      </c>
      <c r="Q887" s="21">
        <f>SUM(L887:P887)</f>
        <v>29805.899999999998</v>
      </c>
      <c r="R887" s="21">
        <f aca="true" t="shared" si="208" ref="R887:U889">SUM(R895)</f>
        <v>0</v>
      </c>
      <c r="S887" s="21">
        <f t="shared" si="208"/>
        <v>0</v>
      </c>
      <c r="T887" s="21">
        <f t="shared" si="208"/>
        <v>0</v>
      </c>
      <c r="U887" s="21">
        <f t="shared" si="208"/>
        <v>0</v>
      </c>
      <c r="V887" s="21">
        <f>SUM(R887:U887)</f>
        <v>0</v>
      </c>
      <c r="W887" s="21">
        <f>SUM(V887,Q887)</f>
        <v>29805.899999999998</v>
      </c>
      <c r="X887" s="21">
        <f>Q887/W887*100</f>
        <v>100</v>
      </c>
      <c r="Y887" s="21">
        <f>V887/W887*100</f>
        <v>0</v>
      </c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1"/>
      <c r="J888" s="52" t="s">
        <v>51</v>
      </c>
      <c r="K888" s="53"/>
      <c r="L888" s="70">
        <f t="shared" si="207"/>
        <v>24747.8</v>
      </c>
      <c r="M888" s="23">
        <f t="shared" si="207"/>
        <v>1189</v>
      </c>
      <c r="N888" s="70">
        <f t="shared" si="207"/>
        <v>10436.5</v>
      </c>
      <c r="O888" s="70">
        <f t="shared" si="207"/>
        <v>986.488</v>
      </c>
      <c r="P888" s="23">
        <f t="shared" si="207"/>
        <v>0</v>
      </c>
      <c r="Q888" s="23">
        <f>SUM(L888:P888)</f>
        <v>37359.788</v>
      </c>
      <c r="R888" s="23">
        <f t="shared" si="208"/>
        <v>0</v>
      </c>
      <c r="S888" s="70">
        <f t="shared" si="208"/>
        <v>1950.9</v>
      </c>
      <c r="T888" s="70">
        <f t="shared" si="208"/>
        <v>0</v>
      </c>
      <c r="U888" s="70">
        <f t="shared" si="208"/>
        <v>0</v>
      </c>
      <c r="V888" s="23">
        <f>SUM(R888:U888)</f>
        <v>1950.9</v>
      </c>
      <c r="W888" s="23">
        <f>SUM(V888,Q888)</f>
        <v>39310.688</v>
      </c>
      <c r="X888" s="23">
        <f>Q888/W888*100</f>
        <v>95.03722753465928</v>
      </c>
      <c r="Y888" s="23">
        <f>V888/W888*100</f>
        <v>4.9627724653407235</v>
      </c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 t="s">
        <v>52</v>
      </c>
      <c r="K889" s="53"/>
      <c r="L889" s="70">
        <f t="shared" si="207"/>
        <v>24631.9</v>
      </c>
      <c r="M889" s="23">
        <f t="shared" si="207"/>
        <v>1187</v>
      </c>
      <c r="N889" s="70">
        <f t="shared" si="207"/>
        <v>10260.7</v>
      </c>
      <c r="O889" s="70">
        <f t="shared" si="207"/>
        <v>980</v>
      </c>
      <c r="P889" s="23">
        <f t="shared" si="207"/>
        <v>0</v>
      </c>
      <c r="Q889" s="23">
        <f>SUM(L889:P889)</f>
        <v>37059.600000000006</v>
      </c>
      <c r="R889" s="23">
        <f t="shared" si="208"/>
        <v>0</v>
      </c>
      <c r="S889" s="70">
        <f t="shared" si="208"/>
        <v>1482.7</v>
      </c>
      <c r="T889" s="70">
        <f t="shared" si="208"/>
        <v>0</v>
      </c>
      <c r="U889" s="70">
        <f t="shared" si="208"/>
        <v>0</v>
      </c>
      <c r="V889" s="23">
        <f>SUM(R889:U889)</f>
        <v>1482.7</v>
      </c>
      <c r="W889" s="23">
        <f>SUM(V889,Q889)</f>
        <v>38542.3</v>
      </c>
      <c r="X889" s="23">
        <f>Q889/W889*100</f>
        <v>96.15305780921223</v>
      </c>
      <c r="Y889" s="23">
        <f>V889/W889*100</f>
        <v>3.846942190787784</v>
      </c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1"/>
      <c r="J890" s="52" t="s">
        <v>53</v>
      </c>
      <c r="K890" s="53"/>
      <c r="L890" s="70">
        <f>L889/L887*100</f>
        <v>98.37610080476067</v>
      </c>
      <c r="M890" s="23">
        <f>M889/M887*100</f>
        <v>169.66838193253287</v>
      </c>
      <c r="N890" s="70">
        <f>N889/N887*100</f>
        <v>252.24199813166823</v>
      </c>
      <c r="O890" s="70"/>
      <c r="P890" s="23"/>
      <c r="Q890" s="23">
        <f>Q889/Q887*100</f>
        <v>124.33645687598766</v>
      </c>
      <c r="R890" s="23"/>
      <c r="S890" s="70"/>
      <c r="T890" s="70"/>
      <c r="U890" s="70"/>
      <c r="V890" s="23"/>
      <c r="W890" s="23">
        <f>W889/W887*100</f>
        <v>129.3109753438078</v>
      </c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1"/>
      <c r="J891" s="52" t="s">
        <v>54</v>
      </c>
      <c r="K891" s="53"/>
      <c r="L891" s="70">
        <f>L889/L888*100</f>
        <v>99.53167554287656</v>
      </c>
      <c r="M891" s="23">
        <f aca="true" t="shared" si="209" ref="M891:W891">M889/M888*100</f>
        <v>99.8317914213625</v>
      </c>
      <c r="N891" s="70">
        <f t="shared" si="209"/>
        <v>98.3155272361424</v>
      </c>
      <c r="O891" s="70">
        <f t="shared" si="209"/>
        <v>99.34231333782063</v>
      </c>
      <c r="P891" s="23"/>
      <c r="Q891" s="23">
        <f t="shared" si="209"/>
        <v>99.19649436982888</v>
      </c>
      <c r="R891" s="23"/>
      <c r="S891" s="70">
        <f t="shared" si="209"/>
        <v>76.00082013429699</v>
      </c>
      <c r="T891" s="70"/>
      <c r="U891" s="70"/>
      <c r="V891" s="23">
        <f t="shared" si="209"/>
        <v>76.00082013429699</v>
      </c>
      <c r="W891" s="23">
        <f t="shared" si="209"/>
        <v>98.04534583571775</v>
      </c>
      <c r="X891" s="23"/>
      <c r="Y891" s="23"/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56"/>
      <c r="I892" s="61"/>
      <c r="J892" s="52"/>
      <c r="K892" s="53"/>
      <c r="L892" s="70"/>
      <c r="M892" s="23"/>
      <c r="N892" s="70"/>
      <c r="O892" s="70"/>
      <c r="P892" s="23"/>
      <c r="Q892" s="23"/>
      <c r="R892" s="23"/>
      <c r="S892" s="70"/>
      <c r="T892" s="70"/>
      <c r="U892" s="70"/>
      <c r="V892" s="23"/>
      <c r="W892" s="23"/>
      <c r="X892" s="23"/>
      <c r="Y892" s="23"/>
      <c r="Z892" s="4"/>
    </row>
    <row r="893" spans="1:26" ht="23.25">
      <c r="A893" s="4"/>
      <c r="B893" s="56"/>
      <c r="C893" s="57"/>
      <c r="D893" s="57"/>
      <c r="E893" s="57"/>
      <c r="F893" s="57"/>
      <c r="G893" s="57"/>
      <c r="H893" s="57" t="s">
        <v>205</v>
      </c>
      <c r="I893" s="52"/>
      <c r="J893" s="52" t="s">
        <v>206</v>
      </c>
      <c r="K893" s="53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56"/>
      <c r="I894" s="61"/>
      <c r="J894" s="52" t="s">
        <v>207</v>
      </c>
      <c r="K894" s="53"/>
      <c r="L894" s="70"/>
      <c r="M894" s="23"/>
      <c r="N894" s="70"/>
      <c r="O894" s="70"/>
      <c r="P894" s="23"/>
      <c r="Q894" s="23"/>
      <c r="R894" s="23"/>
      <c r="S894" s="70"/>
      <c r="T894" s="70"/>
      <c r="U894" s="70"/>
      <c r="V894" s="23"/>
      <c r="W894" s="23"/>
      <c r="X894" s="23"/>
      <c r="Y894" s="23"/>
      <c r="Z894" s="4"/>
    </row>
    <row r="895" spans="1:26" ht="23.25">
      <c r="A895" s="4"/>
      <c r="B895" s="56"/>
      <c r="C895" s="56"/>
      <c r="D895" s="56"/>
      <c r="E895" s="56"/>
      <c r="F895" s="56"/>
      <c r="G895" s="56"/>
      <c r="H895" s="56"/>
      <c r="I895" s="61"/>
      <c r="J895" s="52" t="s">
        <v>50</v>
      </c>
      <c r="K895" s="53"/>
      <c r="L895" s="70">
        <v>25038.5</v>
      </c>
      <c r="M895" s="23">
        <v>699.6</v>
      </c>
      <c r="N895" s="70">
        <v>4067.8</v>
      </c>
      <c r="O895" s="70"/>
      <c r="P895" s="23"/>
      <c r="Q895" s="23">
        <f>SUM(L895:P895)</f>
        <v>29805.899999999998</v>
      </c>
      <c r="R895" s="23"/>
      <c r="S895" s="70"/>
      <c r="T895" s="70"/>
      <c r="U895" s="70"/>
      <c r="V895" s="23">
        <f>SUM(R895:U895)</f>
        <v>0</v>
      </c>
      <c r="W895" s="23">
        <f>SUM(V895,Q895)</f>
        <v>29805.899999999998</v>
      </c>
      <c r="X895" s="23">
        <f>Q895/W895*100</f>
        <v>100</v>
      </c>
      <c r="Y895" s="23">
        <f>V895/W895*100</f>
        <v>0</v>
      </c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 t="s">
        <v>51</v>
      </c>
      <c r="K896" s="53"/>
      <c r="L896" s="70">
        <v>24747.8</v>
      </c>
      <c r="M896" s="23">
        <v>1189</v>
      </c>
      <c r="N896" s="70">
        <v>10436.5</v>
      </c>
      <c r="O896" s="70">
        <v>986.488</v>
      </c>
      <c r="P896" s="23"/>
      <c r="Q896" s="23">
        <f>SUM(L896:P896)</f>
        <v>37359.788</v>
      </c>
      <c r="R896" s="23"/>
      <c r="S896" s="70">
        <v>1950.9</v>
      </c>
      <c r="T896" s="70"/>
      <c r="U896" s="70"/>
      <c r="V896" s="23">
        <f>SUM(R896:U896)</f>
        <v>1950.9</v>
      </c>
      <c r="W896" s="23">
        <f>SUM(V896,Q896)</f>
        <v>39310.688</v>
      </c>
      <c r="X896" s="23">
        <f>Q896/W896*100</f>
        <v>95.03722753465928</v>
      </c>
      <c r="Y896" s="23">
        <f>V896/W896*100</f>
        <v>4.9627724653407235</v>
      </c>
      <c r="Z896" s="4"/>
    </row>
    <row r="897" spans="1:26" ht="23.25">
      <c r="A897" s="4"/>
      <c r="B897" s="56"/>
      <c r="C897" s="56"/>
      <c r="D897" s="56"/>
      <c r="E897" s="56"/>
      <c r="F897" s="56"/>
      <c r="G897" s="56"/>
      <c r="H897" s="56"/>
      <c r="I897" s="61"/>
      <c r="J897" s="52" t="s">
        <v>52</v>
      </c>
      <c r="K897" s="53"/>
      <c r="L897" s="70">
        <v>24631.9</v>
      </c>
      <c r="M897" s="23">
        <v>1187</v>
      </c>
      <c r="N897" s="70">
        <v>10260.7</v>
      </c>
      <c r="O897" s="70">
        <v>980</v>
      </c>
      <c r="P897" s="23"/>
      <c r="Q897" s="23">
        <f>SUM(L897:P897)</f>
        <v>37059.600000000006</v>
      </c>
      <c r="R897" s="23"/>
      <c r="S897" s="70">
        <v>1482.7</v>
      </c>
      <c r="T897" s="70"/>
      <c r="U897" s="70"/>
      <c r="V897" s="23">
        <f>SUM(R897:U897)</f>
        <v>1482.7</v>
      </c>
      <c r="W897" s="23">
        <f>SUM(V897,Q897)</f>
        <v>38542.3</v>
      </c>
      <c r="X897" s="23">
        <f>Q897/W897*100</f>
        <v>96.15305780921223</v>
      </c>
      <c r="Y897" s="23">
        <f>V897/W897*100</f>
        <v>3.846942190787784</v>
      </c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 t="s">
        <v>53</v>
      </c>
      <c r="K898" s="53"/>
      <c r="L898" s="70">
        <f>L897/L895*100</f>
        <v>98.37610080476067</v>
      </c>
      <c r="M898" s="23">
        <f>M897/M895*100</f>
        <v>169.66838193253287</v>
      </c>
      <c r="N898" s="70">
        <f>N897/N895*100</f>
        <v>252.24199813166823</v>
      </c>
      <c r="O898" s="70"/>
      <c r="P898" s="23"/>
      <c r="Q898" s="23">
        <f>Q897/Q895*100</f>
        <v>124.33645687598766</v>
      </c>
      <c r="R898" s="23"/>
      <c r="S898" s="70"/>
      <c r="T898" s="70"/>
      <c r="U898" s="70"/>
      <c r="V898" s="23"/>
      <c r="W898" s="23">
        <f>W897/W895*100</f>
        <v>129.3109753438078</v>
      </c>
      <c r="X898" s="23"/>
      <c r="Y898" s="23"/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 t="s">
        <v>54</v>
      </c>
      <c r="K899" s="53"/>
      <c r="L899" s="70">
        <f>L897/L896*100</f>
        <v>99.53167554287656</v>
      </c>
      <c r="M899" s="23">
        <f aca="true" t="shared" si="210" ref="M899:W899">M897/M896*100</f>
        <v>99.8317914213625</v>
      </c>
      <c r="N899" s="70">
        <f t="shared" si="210"/>
        <v>98.3155272361424</v>
      </c>
      <c r="O899" s="70">
        <f t="shared" si="210"/>
        <v>99.34231333782063</v>
      </c>
      <c r="P899" s="23"/>
      <c r="Q899" s="23">
        <f t="shared" si="210"/>
        <v>99.19649436982888</v>
      </c>
      <c r="R899" s="23"/>
      <c r="S899" s="70">
        <f t="shared" si="210"/>
        <v>76.00082013429699</v>
      </c>
      <c r="T899" s="70"/>
      <c r="U899" s="70"/>
      <c r="V899" s="23">
        <f t="shared" si="210"/>
        <v>76.00082013429699</v>
      </c>
      <c r="W899" s="23">
        <f t="shared" si="210"/>
        <v>98.04534583571775</v>
      </c>
      <c r="X899" s="23"/>
      <c r="Y899" s="23"/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328</v>
      </c>
      <c r="Z902" s="4"/>
    </row>
    <row r="903" spans="1:26" ht="23.25">
      <c r="A903" s="4"/>
      <c r="B903" s="64" t="s">
        <v>39</v>
      </c>
      <c r="C903" s="65"/>
      <c r="D903" s="65"/>
      <c r="E903" s="65"/>
      <c r="F903" s="65"/>
      <c r="G903" s="65"/>
      <c r="H903" s="66"/>
      <c r="I903" s="10"/>
      <c r="J903" s="11"/>
      <c r="K903" s="12"/>
      <c r="L903" s="13" t="s">
        <v>2</v>
      </c>
      <c r="M903" s="13"/>
      <c r="N903" s="13"/>
      <c r="O903" s="13"/>
      <c r="P903" s="13"/>
      <c r="Q903" s="13"/>
      <c r="R903" s="14" t="s">
        <v>3</v>
      </c>
      <c r="S903" s="13"/>
      <c r="T903" s="13"/>
      <c r="U903" s="13"/>
      <c r="V903" s="15"/>
      <c r="W903" s="13" t="s">
        <v>42</v>
      </c>
      <c r="X903" s="13"/>
      <c r="Y903" s="16"/>
      <c r="Z903" s="4"/>
    </row>
    <row r="904" spans="1:26" ht="23.25">
      <c r="A904" s="4"/>
      <c r="B904" s="17" t="s">
        <v>40</v>
      </c>
      <c r="C904" s="18"/>
      <c r="D904" s="18"/>
      <c r="E904" s="18"/>
      <c r="F904" s="18"/>
      <c r="G904" s="18"/>
      <c r="H904" s="67"/>
      <c r="I904" s="19"/>
      <c r="J904" s="20"/>
      <c r="K904" s="21"/>
      <c r="L904" s="22"/>
      <c r="M904" s="23"/>
      <c r="N904" s="24"/>
      <c r="O904" s="25" t="s">
        <v>4</v>
      </c>
      <c r="P904" s="26"/>
      <c r="Q904" s="27"/>
      <c r="R904" s="28" t="s">
        <v>4</v>
      </c>
      <c r="S904" s="24"/>
      <c r="T904" s="22"/>
      <c r="U904" s="29"/>
      <c r="V904" s="27"/>
      <c r="W904" s="27"/>
      <c r="X904" s="30" t="s">
        <v>5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6</v>
      </c>
      <c r="K905" s="21"/>
      <c r="L905" s="34" t="s">
        <v>7</v>
      </c>
      <c r="M905" s="35" t="s">
        <v>8</v>
      </c>
      <c r="N905" s="36" t="s">
        <v>7</v>
      </c>
      <c r="O905" s="34" t="s">
        <v>9</v>
      </c>
      <c r="P905" s="26" t="s">
        <v>10</v>
      </c>
      <c r="Q905" s="23"/>
      <c r="R905" s="37" t="s">
        <v>9</v>
      </c>
      <c r="S905" s="35" t="s">
        <v>11</v>
      </c>
      <c r="T905" s="34" t="s">
        <v>12</v>
      </c>
      <c r="U905" s="29" t="s">
        <v>13</v>
      </c>
      <c r="V905" s="27"/>
      <c r="W905" s="27"/>
      <c r="X905" s="27"/>
      <c r="Y905" s="35"/>
      <c r="Z905" s="4"/>
    </row>
    <row r="906" spans="1:26" ht="23.25">
      <c r="A906" s="4"/>
      <c r="B906" s="38" t="s">
        <v>32</v>
      </c>
      <c r="C906" s="38" t="s">
        <v>33</v>
      </c>
      <c r="D906" s="38" t="s">
        <v>34</v>
      </c>
      <c r="E906" s="38" t="s">
        <v>35</v>
      </c>
      <c r="F906" s="38" t="s">
        <v>36</v>
      </c>
      <c r="G906" s="38" t="s">
        <v>37</v>
      </c>
      <c r="H906" s="38" t="s">
        <v>38</v>
      </c>
      <c r="I906" s="19"/>
      <c r="J906" s="39"/>
      <c r="K906" s="21"/>
      <c r="L906" s="34" t="s">
        <v>14</v>
      </c>
      <c r="M906" s="35" t="s">
        <v>15</v>
      </c>
      <c r="N906" s="36" t="s">
        <v>16</v>
      </c>
      <c r="O906" s="34" t="s">
        <v>17</v>
      </c>
      <c r="P906" s="26" t="s">
        <v>18</v>
      </c>
      <c r="Q906" s="35" t="s">
        <v>19</v>
      </c>
      <c r="R906" s="37" t="s">
        <v>17</v>
      </c>
      <c r="S906" s="35" t="s">
        <v>20</v>
      </c>
      <c r="T906" s="34" t="s">
        <v>21</v>
      </c>
      <c r="U906" s="29" t="s">
        <v>22</v>
      </c>
      <c r="V906" s="26" t="s">
        <v>19</v>
      </c>
      <c r="W906" s="26" t="s">
        <v>23</v>
      </c>
      <c r="X906" s="26" t="s">
        <v>24</v>
      </c>
      <c r="Y906" s="35" t="s">
        <v>25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26</v>
      </c>
      <c r="P907" s="47"/>
      <c r="Q907" s="48"/>
      <c r="R907" s="49" t="s">
        <v>26</v>
      </c>
      <c r="S907" s="44" t="s">
        <v>27</v>
      </c>
      <c r="T907" s="43"/>
      <c r="U907" s="50" t="s">
        <v>28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1"/>
      <c r="J908" s="52"/>
      <c r="K908" s="53"/>
      <c r="L908" s="22"/>
      <c r="M908" s="23"/>
      <c r="N908" s="24"/>
      <c r="O908" s="3"/>
      <c r="P908" s="27"/>
      <c r="Q908" s="27"/>
      <c r="R908" s="23"/>
      <c r="S908" s="24"/>
      <c r="T908" s="22"/>
      <c r="U908" s="72"/>
      <c r="V908" s="27"/>
      <c r="W908" s="27"/>
      <c r="X908" s="27"/>
      <c r="Y908" s="23"/>
      <c r="Z908" s="4"/>
    </row>
    <row r="909" spans="1:26" ht="23.25">
      <c r="A909" s="4"/>
      <c r="B909" s="51" t="s">
        <v>72</v>
      </c>
      <c r="C909" s="51" t="s">
        <v>76</v>
      </c>
      <c r="D909" s="51" t="s">
        <v>200</v>
      </c>
      <c r="E909" s="51" t="s">
        <v>58</v>
      </c>
      <c r="F909" s="51" t="s">
        <v>208</v>
      </c>
      <c r="G909" s="51"/>
      <c r="H909" s="51"/>
      <c r="I909" s="61"/>
      <c r="J909" s="54" t="s">
        <v>209</v>
      </c>
      <c r="K909" s="55"/>
      <c r="L909" s="70"/>
      <c r="M909" s="70"/>
      <c r="N909" s="70"/>
      <c r="O909" s="70"/>
      <c r="P909" s="70"/>
      <c r="Q909" s="70"/>
      <c r="R909" s="70"/>
      <c r="S909" s="70"/>
      <c r="T909" s="70"/>
      <c r="U909" s="74"/>
      <c r="V909" s="23"/>
      <c r="W909" s="23"/>
      <c r="X909" s="23"/>
      <c r="Y909" s="23"/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1"/>
      <c r="J910" s="54" t="s">
        <v>210</v>
      </c>
      <c r="K910" s="55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23"/>
      <c r="W910" s="23"/>
      <c r="X910" s="23"/>
      <c r="Y910" s="23"/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1"/>
      <c r="J911" s="52" t="s">
        <v>50</v>
      </c>
      <c r="K911" s="53"/>
      <c r="L911" s="70">
        <f aca="true" t="shared" si="211" ref="L911:P913">SUM(L918)</f>
        <v>375918.9</v>
      </c>
      <c r="M911" s="70">
        <f t="shared" si="211"/>
        <v>483.9</v>
      </c>
      <c r="N911" s="70">
        <f t="shared" si="211"/>
        <v>1887.2</v>
      </c>
      <c r="O911" s="70">
        <f t="shared" si="211"/>
        <v>254935.2</v>
      </c>
      <c r="P911" s="70">
        <f t="shared" si="211"/>
        <v>0</v>
      </c>
      <c r="Q911" s="23">
        <f>SUM(L911:P911)</f>
        <v>633225.2000000001</v>
      </c>
      <c r="R911" s="70">
        <f aca="true" t="shared" si="212" ref="R911:U913">SUM(R918)</f>
        <v>0</v>
      </c>
      <c r="S911" s="70">
        <f t="shared" si="212"/>
        <v>0</v>
      </c>
      <c r="T911" s="70">
        <f t="shared" si="212"/>
        <v>0</v>
      </c>
      <c r="U911" s="70">
        <f t="shared" si="212"/>
        <v>0</v>
      </c>
      <c r="V911" s="23">
        <f>SUM(R911:U911)</f>
        <v>0</v>
      </c>
      <c r="W911" s="23">
        <f>SUM(V911,Q911)</f>
        <v>633225.2000000001</v>
      </c>
      <c r="X911" s="23">
        <f>Q911/W911*100</f>
        <v>100</v>
      </c>
      <c r="Y911" s="23">
        <f>V911/W911*100</f>
        <v>0</v>
      </c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/>
      <c r="I912" s="61"/>
      <c r="J912" s="52" t="s">
        <v>51</v>
      </c>
      <c r="K912" s="53"/>
      <c r="L912" s="70">
        <f t="shared" si="211"/>
        <v>371223.89999999997</v>
      </c>
      <c r="M912" s="23">
        <f t="shared" si="211"/>
        <v>274</v>
      </c>
      <c r="N912" s="70">
        <f t="shared" si="211"/>
        <v>1595.6999999999998</v>
      </c>
      <c r="O912" s="70">
        <f t="shared" si="211"/>
        <v>303599.8</v>
      </c>
      <c r="P912" s="23">
        <f t="shared" si="211"/>
        <v>0</v>
      </c>
      <c r="Q912" s="23">
        <f>SUM(L912:P912)</f>
        <v>676693.3999999999</v>
      </c>
      <c r="R912" s="23">
        <f t="shared" si="212"/>
        <v>136984.6</v>
      </c>
      <c r="S912" s="70">
        <f t="shared" si="212"/>
        <v>186.9</v>
      </c>
      <c r="T912" s="70">
        <f t="shared" si="212"/>
        <v>0</v>
      </c>
      <c r="U912" s="70">
        <f t="shared" si="212"/>
        <v>0</v>
      </c>
      <c r="V912" s="23">
        <f>SUM(R912:U912)</f>
        <v>137171.5</v>
      </c>
      <c r="W912" s="23">
        <f>SUM(V912,Q912)</f>
        <v>813864.8999999999</v>
      </c>
      <c r="X912" s="23">
        <f>Q912/W912*100</f>
        <v>83.14566705112851</v>
      </c>
      <c r="Y912" s="23">
        <f>V912/W912*100</f>
        <v>16.85433294887149</v>
      </c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1"/>
      <c r="J913" s="52" t="s">
        <v>52</v>
      </c>
      <c r="K913" s="53"/>
      <c r="L913" s="70">
        <f t="shared" si="211"/>
        <v>370943.4</v>
      </c>
      <c r="M913" s="23">
        <f t="shared" si="211"/>
        <v>273.8</v>
      </c>
      <c r="N913" s="70">
        <f t="shared" si="211"/>
        <v>1422.7</v>
      </c>
      <c r="O913" s="70">
        <f t="shared" si="211"/>
        <v>303599.8</v>
      </c>
      <c r="P913" s="23">
        <f t="shared" si="211"/>
        <v>0</v>
      </c>
      <c r="Q913" s="23">
        <f>SUM(L913:P913)</f>
        <v>676239.7</v>
      </c>
      <c r="R913" s="23">
        <f t="shared" si="212"/>
        <v>136984.6</v>
      </c>
      <c r="S913" s="70">
        <f t="shared" si="212"/>
        <v>50.6</v>
      </c>
      <c r="T913" s="70">
        <f t="shared" si="212"/>
        <v>0</v>
      </c>
      <c r="U913" s="70">
        <f t="shared" si="212"/>
        <v>0</v>
      </c>
      <c r="V913" s="23">
        <f>SUM(R913:U913)</f>
        <v>137035.2</v>
      </c>
      <c r="W913" s="23">
        <f>SUM(V913,Q913)</f>
        <v>813274.8999999999</v>
      </c>
      <c r="X913" s="23">
        <f>Q913/W913*100</f>
        <v>83.15019927456264</v>
      </c>
      <c r="Y913" s="23">
        <f>V913/W913*100</f>
        <v>16.849800725437365</v>
      </c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/>
      <c r="I914" s="61"/>
      <c r="J914" s="52" t="s">
        <v>53</v>
      </c>
      <c r="K914" s="53"/>
      <c r="L914" s="70">
        <f aca="true" t="shared" si="213" ref="L914:W914">L913/L911*100</f>
        <v>98.67644324347619</v>
      </c>
      <c r="M914" s="23">
        <f t="shared" si="213"/>
        <v>56.58193841702832</v>
      </c>
      <c r="N914" s="70">
        <f t="shared" si="213"/>
        <v>75.3868164476473</v>
      </c>
      <c r="O914" s="70">
        <f t="shared" si="213"/>
        <v>119.08900771647069</v>
      </c>
      <c r="P914" s="23"/>
      <c r="Q914" s="23">
        <f t="shared" si="213"/>
        <v>106.79292296010958</v>
      </c>
      <c r="R914" s="23"/>
      <c r="S914" s="70"/>
      <c r="T914" s="70"/>
      <c r="U914" s="70"/>
      <c r="V914" s="23"/>
      <c r="W914" s="23">
        <f t="shared" si="213"/>
        <v>128.43375468948486</v>
      </c>
      <c r="X914" s="23"/>
      <c r="Y914" s="23"/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1"/>
      <c r="J915" s="52" t="s">
        <v>54</v>
      </c>
      <c r="K915" s="53"/>
      <c r="L915" s="70">
        <f>L913/L912*100</f>
        <v>99.9244391322865</v>
      </c>
      <c r="M915" s="23">
        <f aca="true" t="shared" si="214" ref="M915:W915">M913/M912*100</f>
        <v>99.92700729927007</v>
      </c>
      <c r="N915" s="70">
        <f t="shared" si="214"/>
        <v>89.1583631008335</v>
      </c>
      <c r="O915" s="70">
        <f t="shared" si="214"/>
        <v>100</v>
      </c>
      <c r="P915" s="23"/>
      <c r="Q915" s="23">
        <f t="shared" si="214"/>
        <v>99.93295338775286</v>
      </c>
      <c r="R915" s="23">
        <f t="shared" si="214"/>
        <v>100</v>
      </c>
      <c r="S915" s="70">
        <f t="shared" si="214"/>
        <v>27.073301230604603</v>
      </c>
      <c r="T915" s="70"/>
      <c r="U915" s="70"/>
      <c r="V915" s="23">
        <f t="shared" si="214"/>
        <v>99.90063533605743</v>
      </c>
      <c r="W915" s="23">
        <f t="shared" si="214"/>
        <v>99.92750639571753</v>
      </c>
      <c r="X915" s="23"/>
      <c r="Y915" s="23"/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/>
      <c r="I916" s="61"/>
      <c r="J916" s="52"/>
      <c r="K916" s="53"/>
      <c r="L916" s="70"/>
      <c r="M916" s="23"/>
      <c r="N916" s="70"/>
      <c r="O916" s="70"/>
      <c r="P916" s="23"/>
      <c r="Q916" s="23"/>
      <c r="R916" s="23"/>
      <c r="S916" s="70"/>
      <c r="T916" s="70"/>
      <c r="U916" s="70"/>
      <c r="V916" s="23"/>
      <c r="W916" s="23"/>
      <c r="X916" s="23"/>
      <c r="Y916" s="23"/>
      <c r="Z916" s="4"/>
    </row>
    <row r="917" spans="1:26" ht="23.25">
      <c r="A917" s="4"/>
      <c r="B917" s="51"/>
      <c r="C917" s="51"/>
      <c r="D917" s="51"/>
      <c r="E917" s="51"/>
      <c r="F917" s="51"/>
      <c r="G917" s="51" t="s">
        <v>64</v>
      </c>
      <c r="H917" s="51"/>
      <c r="I917" s="61"/>
      <c r="J917" s="52" t="s">
        <v>65</v>
      </c>
      <c r="K917" s="53"/>
      <c r="L917" s="70"/>
      <c r="M917" s="23"/>
      <c r="N917" s="70"/>
      <c r="O917" s="70"/>
      <c r="P917" s="23"/>
      <c r="Q917" s="23"/>
      <c r="R917" s="23"/>
      <c r="S917" s="70"/>
      <c r="T917" s="70"/>
      <c r="U917" s="70"/>
      <c r="V917" s="23"/>
      <c r="W917" s="23"/>
      <c r="X917" s="23"/>
      <c r="Y917" s="23"/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1"/>
      <c r="J918" s="52" t="s">
        <v>50</v>
      </c>
      <c r="K918" s="53"/>
      <c r="L918" s="70">
        <f aca="true" t="shared" si="215" ref="L918:P920">SUM(L925+L933)</f>
        <v>375918.9</v>
      </c>
      <c r="M918" s="23">
        <f t="shared" si="215"/>
        <v>483.9</v>
      </c>
      <c r="N918" s="70">
        <f t="shared" si="215"/>
        <v>1887.2</v>
      </c>
      <c r="O918" s="70">
        <f t="shared" si="215"/>
        <v>254935.2</v>
      </c>
      <c r="P918" s="23">
        <f t="shared" si="215"/>
        <v>0</v>
      </c>
      <c r="Q918" s="23">
        <f>SUM(L918:P918)</f>
        <v>633225.2000000001</v>
      </c>
      <c r="R918" s="23">
        <f aca="true" t="shared" si="216" ref="R918:U920">SUM(R925+R933)</f>
        <v>0</v>
      </c>
      <c r="S918" s="70">
        <f t="shared" si="216"/>
        <v>0</v>
      </c>
      <c r="T918" s="70">
        <f t="shared" si="216"/>
        <v>0</v>
      </c>
      <c r="U918" s="70">
        <f t="shared" si="216"/>
        <v>0</v>
      </c>
      <c r="V918" s="23">
        <f>SUM(R918:U918)</f>
        <v>0</v>
      </c>
      <c r="W918" s="23">
        <f>SUM(V918,Q918)</f>
        <v>633225.2000000001</v>
      </c>
      <c r="X918" s="23">
        <f>Q918/W918*100</f>
        <v>100</v>
      </c>
      <c r="Y918" s="23">
        <f>V918/W918*100</f>
        <v>0</v>
      </c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/>
      <c r="I919" s="61"/>
      <c r="J919" s="52" t="s">
        <v>51</v>
      </c>
      <c r="K919" s="53"/>
      <c r="L919" s="70">
        <f t="shared" si="215"/>
        <v>371223.89999999997</v>
      </c>
      <c r="M919" s="23">
        <f t="shared" si="215"/>
        <v>274</v>
      </c>
      <c r="N919" s="70">
        <f t="shared" si="215"/>
        <v>1595.6999999999998</v>
      </c>
      <c r="O919" s="70">
        <f t="shared" si="215"/>
        <v>303599.8</v>
      </c>
      <c r="P919" s="23">
        <f t="shared" si="215"/>
        <v>0</v>
      </c>
      <c r="Q919" s="23">
        <f>SUM(L919:P919)</f>
        <v>676693.3999999999</v>
      </c>
      <c r="R919" s="23">
        <f t="shared" si="216"/>
        <v>136984.6</v>
      </c>
      <c r="S919" s="70">
        <f t="shared" si="216"/>
        <v>186.9</v>
      </c>
      <c r="T919" s="70">
        <f t="shared" si="216"/>
        <v>0</v>
      </c>
      <c r="U919" s="70">
        <f t="shared" si="216"/>
        <v>0</v>
      </c>
      <c r="V919" s="23">
        <f>SUM(R919:U919)</f>
        <v>137171.5</v>
      </c>
      <c r="W919" s="23">
        <f>SUM(V919,Q919)</f>
        <v>813864.8999999999</v>
      </c>
      <c r="X919" s="23">
        <f>Q919/W919*100</f>
        <v>83.14566705112851</v>
      </c>
      <c r="Y919" s="23">
        <f>V919/W919*100</f>
        <v>16.85433294887149</v>
      </c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1"/>
      <c r="J920" s="52" t="s">
        <v>52</v>
      </c>
      <c r="K920" s="53"/>
      <c r="L920" s="70">
        <f t="shared" si="215"/>
        <v>370943.4</v>
      </c>
      <c r="M920" s="23">
        <f t="shared" si="215"/>
        <v>273.8</v>
      </c>
      <c r="N920" s="70">
        <f t="shared" si="215"/>
        <v>1422.7</v>
      </c>
      <c r="O920" s="70">
        <f t="shared" si="215"/>
        <v>303599.8</v>
      </c>
      <c r="P920" s="23">
        <f t="shared" si="215"/>
        <v>0</v>
      </c>
      <c r="Q920" s="23">
        <f>SUM(L920:P920)</f>
        <v>676239.7</v>
      </c>
      <c r="R920" s="23">
        <f t="shared" si="216"/>
        <v>136984.6</v>
      </c>
      <c r="S920" s="70">
        <f t="shared" si="216"/>
        <v>50.6</v>
      </c>
      <c r="T920" s="70">
        <f t="shared" si="216"/>
        <v>0</v>
      </c>
      <c r="U920" s="70">
        <f t="shared" si="216"/>
        <v>0</v>
      </c>
      <c r="V920" s="23">
        <f>SUM(R920:U920)</f>
        <v>137035.2</v>
      </c>
      <c r="W920" s="23">
        <f>SUM(V920,Q920)</f>
        <v>813274.8999999999</v>
      </c>
      <c r="X920" s="23">
        <f>Q920/W920*100</f>
        <v>83.15019927456264</v>
      </c>
      <c r="Y920" s="23">
        <f>V920/W920*100</f>
        <v>16.849800725437365</v>
      </c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/>
      <c r="I921" s="61"/>
      <c r="J921" s="52" t="s">
        <v>53</v>
      </c>
      <c r="K921" s="53"/>
      <c r="L921" s="70">
        <f aca="true" t="shared" si="217" ref="L921:W921">L920/L918*100</f>
        <v>98.67644324347619</v>
      </c>
      <c r="M921" s="23">
        <f t="shared" si="217"/>
        <v>56.58193841702832</v>
      </c>
      <c r="N921" s="70">
        <f t="shared" si="217"/>
        <v>75.3868164476473</v>
      </c>
      <c r="O921" s="70">
        <f t="shared" si="217"/>
        <v>119.08900771647069</v>
      </c>
      <c r="P921" s="23"/>
      <c r="Q921" s="23">
        <f t="shared" si="217"/>
        <v>106.79292296010958</v>
      </c>
      <c r="R921" s="23"/>
      <c r="S921" s="70"/>
      <c r="T921" s="70"/>
      <c r="U921" s="70"/>
      <c r="V921" s="23"/>
      <c r="W921" s="23">
        <f t="shared" si="217"/>
        <v>128.43375468948486</v>
      </c>
      <c r="X921" s="23"/>
      <c r="Y921" s="23"/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1"/>
      <c r="J922" s="52" t="s">
        <v>54</v>
      </c>
      <c r="K922" s="53"/>
      <c r="L922" s="70">
        <f>L920/L919*100</f>
        <v>99.9244391322865</v>
      </c>
      <c r="M922" s="23">
        <f aca="true" t="shared" si="218" ref="M922:W922">M920/M919*100</f>
        <v>99.92700729927007</v>
      </c>
      <c r="N922" s="70">
        <f t="shared" si="218"/>
        <v>89.1583631008335</v>
      </c>
      <c r="O922" s="70">
        <f t="shared" si="218"/>
        <v>100</v>
      </c>
      <c r="P922" s="23"/>
      <c r="Q922" s="23">
        <f t="shared" si="218"/>
        <v>99.93295338775286</v>
      </c>
      <c r="R922" s="23">
        <f t="shared" si="218"/>
        <v>100</v>
      </c>
      <c r="S922" s="70">
        <f t="shared" si="218"/>
        <v>27.073301230604603</v>
      </c>
      <c r="T922" s="70"/>
      <c r="U922" s="70"/>
      <c r="V922" s="23">
        <f t="shared" si="218"/>
        <v>99.90063533605743</v>
      </c>
      <c r="W922" s="23">
        <f t="shared" si="218"/>
        <v>99.92750639571753</v>
      </c>
      <c r="X922" s="23"/>
      <c r="Y922" s="23"/>
      <c r="Z922" s="4"/>
    </row>
    <row r="923" spans="1:26" ht="23.25">
      <c r="A923" s="4"/>
      <c r="B923" s="56"/>
      <c r="C923" s="57"/>
      <c r="D923" s="57"/>
      <c r="E923" s="57"/>
      <c r="F923" s="57"/>
      <c r="G923" s="57"/>
      <c r="H923" s="57"/>
      <c r="I923" s="52"/>
      <c r="J923" s="52"/>
      <c r="K923" s="53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 t="s">
        <v>211</v>
      </c>
      <c r="I924" s="61"/>
      <c r="J924" s="52" t="s">
        <v>212</v>
      </c>
      <c r="K924" s="53"/>
      <c r="L924" s="70"/>
      <c r="M924" s="23"/>
      <c r="N924" s="70"/>
      <c r="O924" s="70"/>
      <c r="P924" s="23"/>
      <c r="Q924" s="23"/>
      <c r="R924" s="23"/>
      <c r="S924" s="70"/>
      <c r="T924" s="70"/>
      <c r="U924" s="70"/>
      <c r="V924" s="23"/>
      <c r="W924" s="23"/>
      <c r="X924" s="23"/>
      <c r="Y924" s="23"/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1"/>
      <c r="J925" s="52" t="s">
        <v>50</v>
      </c>
      <c r="K925" s="53"/>
      <c r="L925" s="70">
        <v>364980.2</v>
      </c>
      <c r="M925" s="23"/>
      <c r="N925" s="70"/>
      <c r="O925" s="70">
        <v>254935.2</v>
      </c>
      <c r="P925" s="23"/>
      <c r="Q925" s="23">
        <f>SUM(L925:P925)</f>
        <v>619915.4</v>
      </c>
      <c r="R925" s="23"/>
      <c r="S925" s="70"/>
      <c r="T925" s="70"/>
      <c r="U925" s="70"/>
      <c r="V925" s="23">
        <f>SUM(R925:U925)</f>
        <v>0</v>
      </c>
      <c r="W925" s="23">
        <f>SUM(V925,Q925)</f>
        <v>619915.4</v>
      </c>
      <c r="X925" s="23">
        <f>Q925/W925*100</f>
        <v>100</v>
      </c>
      <c r="Y925" s="23">
        <f>V925/W925*100</f>
        <v>0</v>
      </c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1"/>
      <c r="J926" s="52" t="s">
        <v>51</v>
      </c>
      <c r="K926" s="53"/>
      <c r="L926" s="70">
        <v>361777.8</v>
      </c>
      <c r="M926" s="23"/>
      <c r="N926" s="70">
        <v>79.1</v>
      </c>
      <c r="O926" s="70">
        <v>303379.8</v>
      </c>
      <c r="P926" s="23"/>
      <c r="Q926" s="23">
        <f>SUM(L926:P926)</f>
        <v>665236.7</v>
      </c>
      <c r="R926" s="23">
        <v>136984.6</v>
      </c>
      <c r="S926" s="70"/>
      <c r="T926" s="70"/>
      <c r="U926" s="70"/>
      <c r="V926" s="23">
        <f>SUM(R926:U926)</f>
        <v>136984.6</v>
      </c>
      <c r="W926" s="23">
        <f>SUM(V926,Q926)</f>
        <v>802221.2999999999</v>
      </c>
      <c r="X926" s="23">
        <f>Q926/W926*100</f>
        <v>82.92433771080374</v>
      </c>
      <c r="Y926" s="23">
        <f>V926/W926*100</f>
        <v>17.075662289196263</v>
      </c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1"/>
      <c r="J927" s="52" t="s">
        <v>52</v>
      </c>
      <c r="K927" s="53"/>
      <c r="L927" s="70">
        <v>361527.5</v>
      </c>
      <c r="M927" s="23"/>
      <c r="N927" s="70">
        <v>0</v>
      </c>
      <c r="O927" s="70">
        <v>303379.8</v>
      </c>
      <c r="P927" s="23"/>
      <c r="Q927" s="23">
        <f>SUM(L927:P927)</f>
        <v>664907.3</v>
      </c>
      <c r="R927" s="23">
        <v>136984.6</v>
      </c>
      <c r="S927" s="70"/>
      <c r="T927" s="70"/>
      <c r="U927" s="70"/>
      <c r="V927" s="23">
        <f>SUM(R927:U927)</f>
        <v>136984.6</v>
      </c>
      <c r="W927" s="23">
        <f>SUM(V927,Q927)</f>
        <v>801891.9</v>
      </c>
      <c r="X927" s="23">
        <f>Q927/W927*100</f>
        <v>82.91732339483664</v>
      </c>
      <c r="Y927" s="23">
        <f>V927/W927*100</f>
        <v>17.082676605163364</v>
      </c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1"/>
      <c r="J928" s="52" t="s">
        <v>53</v>
      </c>
      <c r="K928" s="53"/>
      <c r="L928" s="70">
        <f>L927/L925*100</f>
        <v>99.05400347744892</v>
      </c>
      <c r="M928" s="23"/>
      <c r="N928" s="70"/>
      <c r="O928" s="70">
        <f>O927/O925*100</f>
        <v>119.00271127721867</v>
      </c>
      <c r="P928" s="23"/>
      <c r="Q928" s="23">
        <f>Q927/Q925*100</f>
        <v>107.2577483959908</v>
      </c>
      <c r="R928" s="23"/>
      <c r="S928" s="70"/>
      <c r="T928" s="70"/>
      <c r="U928" s="70"/>
      <c r="V928" s="23"/>
      <c r="W928" s="23">
        <f>W927/W925*100</f>
        <v>129.3550539315526</v>
      </c>
      <c r="X928" s="23"/>
      <c r="Y928" s="23"/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1"/>
      <c r="J929" s="52" t="s">
        <v>54</v>
      </c>
      <c r="K929" s="53"/>
      <c r="L929" s="70">
        <f>L927/L926*100</f>
        <v>99.93081388631366</v>
      </c>
      <c r="M929" s="23"/>
      <c r="N929" s="70">
        <f aca="true" t="shared" si="219" ref="N929:W929">N927/N926*100</f>
        <v>0</v>
      </c>
      <c r="O929" s="70">
        <f t="shared" si="219"/>
        <v>100</v>
      </c>
      <c r="P929" s="23"/>
      <c r="Q929" s="23">
        <f t="shared" si="219"/>
        <v>99.95048379020581</v>
      </c>
      <c r="R929" s="23">
        <f t="shared" si="219"/>
        <v>100</v>
      </c>
      <c r="S929" s="70"/>
      <c r="T929" s="70"/>
      <c r="U929" s="70"/>
      <c r="V929" s="23">
        <f t="shared" si="219"/>
        <v>100</v>
      </c>
      <c r="W929" s="23">
        <f t="shared" si="219"/>
        <v>99.95893901096868</v>
      </c>
      <c r="X929" s="23"/>
      <c r="Y929" s="23"/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1"/>
      <c r="J930" s="52"/>
      <c r="K930" s="53"/>
      <c r="L930" s="70"/>
      <c r="M930" s="23"/>
      <c r="N930" s="70"/>
      <c r="O930" s="70"/>
      <c r="P930" s="23"/>
      <c r="Q930" s="23"/>
      <c r="R930" s="23"/>
      <c r="S930" s="70"/>
      <c r="T930" s="70"/>
      <c r="U930" s="70"/>
      <c r="V930" s="23"/>
      <c r="W930" s="23"/>
      <c r="X930" s="23"/>
      <c r="Y930" s="23"/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 t="s">
        <v>213</v>
      </c>
      <c r="I931" s="61"/>
      <c r="J931" s="52" t="s">
        <v>214</v>
      </c>
      <c r="K931" s="53"/>
      <c r="L931" s="70"/>
      <c r="M931" s="23"/>
      <c r="N931" s="70"/>
      <c r="O931" s="70"/>
      <c r="P931" s="23"/>
      <c r="Q931" s="23"/>
      <c r="R931" s="23"/>
      <c r="S931" s="70"/>
      <c r="T931" s="70"/>
      <c r="U931" s="70"/>
      <c r="V931" s="23"/>
      <c r="W931" s="23"/>
      <c r="X931" s="23"/>
      <c r="Y931" s="23"/>
      <c r="Z931" s="4"/>
    </row>
    <row r="932" spans="1:26" ht="23.25">
      <c r="A932" s="4"/>
      <c r="B932" s="56"/>
      <c r="C932" s="57"/>
      <c r="D932" s="57"/>
      <c r="E932" s="57"/>
      <c r="F932" s="57"/>
      <c r="G932" s="57"/>
      <c r="H932" s="57"/>
      <c r="I932" s="52"/>
      <c r="J932" s="52" t="s">
        <v>215</v>
      </c>
      <c r="K932" s="53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4"/>
    </row>
    <row r="933" spans="1:26" ht="23.25">
      <c r="A933" s="4"/>
      <c r="B933" s="51"/>
      <c r="C933" s="51"/>
      <c r="D933" s="51"/>
      <c r="E933" s="51"/>
      <c r="F933" s="51"/>
      <c r="G933" s="51"/>
      <c r="H933" s="51"/>
      <c r="I933" s="61"/>
      <c r="J933" s="52" t="s">
        <v>50</v>
      </c>
      <c r="K933" s="53"/>
      <c r="L933" s="70">
        <v>10938.7</v>
      </c>
      <c r="M933" s="23">
        <v>483.9</v>
      </c>
      <c r="N933" s="70">
        <v>1887.2</v>
      </c>
      <c r="O933" s="70"/>
      <c r="P933" s="23"/>
      <c r="Q933" s="23">
        <f>SUM(L933:P933)</f>
        <v>13309.800000000001</v>
      </c>
      <c r="R933" s="23"/>
      <c r="S933" s="70"/>
      <c r="T933" s="70"/>
      <c r="U933" s="70"/>
      <c r="V933" s="23">
        <f>SUM(R933:U933)</f>
        <v>0</v>
      </c>
      <c r="W933" s="23">
        <f>SUM(V933,Q933)</f>
        <v>13309.800000000001</v>
      </c>
      <c r="X933" s="23">
        <f>Q933/W933*100</f>
        <v>100</v>
      </c>
      <c r="Y933" s="23">
        <f>V933/W933*100</f>
        <v>0</v>
      </c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1"/>
      <c r="J934" s="52" t="s">
        <v>51</v>
      </c>
      <c r="K934" s="53"/>
      <c r="L934" s="70">
        <v>9446.1</v>
      </c>
      <c r="M934" s="23">
        <v>274</v>
      </c>
      <c r="N934" s="70">
        <v>1516.6</v>
      </c>
      <c r="O934" s="70">
        <v>220</v>
      </c>
      <c r="P934" s="23"/>
      <c r="Q934" s="23">
        <f>SUM(L934:P934)</f>
        <v>11456.7</v>
      </c>
      <c r="R934" s="23"/>
      <c r="S934" s="70">
        <v>186.9</v>
      </c>
      <c r="T934" s="70"/>
      <c r="U934" s="70"/>
      <c r="V934" s="23">
        <f>SUM(R934:U934)</f>
        <v>186.9</v>
      </c>
      <c r="W934" s="23">
        <f>SUM(V934,Q934)</f>
        <v>11643.6</v>
      </c>
      <c r="X934" s="23">
        <f>Q934/W934*100</f>
        <v>98.39482634236835</v>
      </c>
      <c r="Y934" s="23">
        <f>V934/W934*100</f>
        <v>1.6051736576316602</v>
      </c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1"/>
      <c r="J935" s="52" t="s">
        <v>52</v>
      </c>
      <c r="K935" s="53"/>
      <c r="L935" s="70">
        <v>9415.9</v>
      </c>
      <c r="M935" s="23">
        <v>273.8</v>
      </c>
      <c r="N935" s="70">
        <v>1422.7</v>
      </c>
      <c r="O935" s="70">
        <v>220</v>
      </c>
      <c r="P935" s="23"/>
      <c r="Q935" s="23">
        <f>SUM(L935:P935)</f>
        <v>11332.4</v>
      </c>
      <c r="R935" s="23"/>
      <c r="S935" s="70">
        <v>50.6</v>
      </c>
      <c r="T935" s="70"/>
      <c r="U935" s="70"/>
      <c r="V935" s="23">
        <f>SUM(R935:U935)</f>
        <v>50.6</v>
      </c>
      <c r="W935" s="23">
        <f>SUM(V935,Q935)</f>
        <v>11383</v>
      </c>
      <c r="X935" s="23">
        <f>Q935/W935*100</f>
        <v>99.55547746639726</v>
      </c>
      <c r="Y935" s="23">
        <f>V935/W935*100</f>
        <v>0.44452253360274097</v>
      </c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51"/>
      <c r="I936" s="61"/>
      <c r="J936" s="52" t="s">
        <v>53</v>
      </c>
      <c r="K936" s="53"/>
      <c r="L936" s="70">
        <f>L935/L933*100</f>
        <v>86.07878449907209</v>
      </c>
      <c r="M936" s="23">
        <f>M935/M933*100</f>
        <v>56.58193841702832</v>
      </c>
      <c r="N936" s="70">
        <f>N935/N933*100</f>
        <v>75.3868164476473</v>
      </c>
      <c r="O936" s="70"/>
      <c r="P936" s="23"/>
      <c r="Q936" s="23">
        <f>Q935/Q933*100</f>
        <v>85.14327788546784</v>
      </c>
      <c r="R936" s="23"/>
      <c r="S936" s="70"/>
      <c r="T936" s="70"/>
      <c r="U936" s="70"/>
      <c r="V936" s="23"/>
      <c r="W936" s="23">
        <f>W935/W933*100</f>
        <v>85.52344888728605</v>
      </c>
      <c r="X936" s="23"/>
      <c r="Y936" s="23"/>
      <c r="Z936" s="4"/>
    </row>
    <row r="937" spans="1:26" ht="23.25">
      <c r="A937" s="4"/>
      <c r="B937" s="56"/>
      <c r="C937" s="56"/>
      <c r="D937" s="56"/>
      <c r="E937" s="56"/>
      <c r="F937" s="56"/>
      <c r="G937" s="56"/>
      <c r="H937" s="56"/>
      <c r="I937" s="61"/>
      <c r="J937" s="52" t="s">
        <v>54</v>
      </c>
      <c r="K937" s="53"/>
      <c r="L937" s="70">
        <f>L935/L934*100</f>
        <v>99.6802913371656</v>
      </c>
      <c r="M937" s="23">
        <f aca="true" t="shared" si="220" ref="M937:W937">M935/M934*100</f>
        <v>99.92700729927007</v>
      </c>
      <c r="N937" s="70">
        <f t="shared" si="220"/>
        <v>93.80851905578268</v>
      </c>
      <c r="O937" s="70">
        <f t="shared" si="220"/>
        <v>100</v>
      </c>
      <c r="P937" s="23"/>
      <c r="Q937" s="23">
        <f t="shared" si="220"/>
        <v>98.91504534464548</v>
      </c>
      <c r="R937" s="23"/>
      <c r="S937" s="70">
        <f t="shared" si="220"/>
        <v>27.073301230604603</v>
      </c>
      <c r="T937" s="70"/>
      <c r="U937" s="70"/>
      <c r="V937" s="23">
        <f t="shared" si="220"/>
        <v>27.073301230604603</v>
      </c>
      <c r="W937" s="23">
        <f t="shared" si="220"/>
        <v>97.76186059294376</v>
      </c>
      <c r="X937" s="23"/>
      <c r="Y937" s="23"/>
      <c r="Z937" s="4"/>
    </row>
    <row r="938" spans="1:26" ht="23.25">
      <c r="A938" s="4"/>
      <c r="B938" s="56"/>
      <c r="C938" s="57"/>
      <c r="D938" s="57"/>
      <c r="E938" s="57"/>
      <c r="F938" s="57"/>
      <c r="G938" s="57"/>
      <c r="H938" s="57"/>
      <c r="I938" s="52"/>
      <c r="J938" s="52"/>
      <c r="K938" s="53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4"/>
    </row>
    <row r="939" spans="1:26" ht="23.25">
      <c r="A939" s="4"/>
      <c r="B939" s="56"/>
      <c r="C939" s="56"/>
      <c r="D939" s="56"/>
      <c r="E939" s="56"/>
      <c r="F939" s="56" t="s">
        <v>216</v>
      </c>
      <c r="G939" s="56"/>
      <c r="H939" s="56"/>
      <c r="I939" s="61"/>
      <c r="J939" s="52" t="s">
        <v>217</v>
      </c>
      <c r="K939" s="53"/>
      <c r="L939" s="70"/>
      <c r="M939" s="23"/>
      <c r="N939" s="70"/>
      <c r="O939" s="70"/>
      <c r="P939" s="23"/>
      <c r="Q939" s="23"/>
      <c r="R939" s="23"/>
      <c r="S939" s="70"/>
      <c r="T939" s="70"/>
      <c r="U939" s="70"/>
      <c r="V939" s="23"/>
      <c r="W939" s="23"/>
      <c r="X939" s="23"/>
      <c r="Y939" s="23"/>
      <c r="Z939" s="4"/>
    </row>
    <row r="940" spans="1:26" ht="23.25">
      <c r="A940" s="4"/>
      <c r="B940" s="56"/>
      <c r="C940" s="56"/>
      <c r="D940" s="56"/>
      <c r="E940" s="56"/>
      <c r="F940" s="56"/>
      <c r="G940" s="56"/>
      <c r="H940" s="56"/>
      <c r="I940" s="61"/>
      <c r="J940" s="52" t="s">
        <v>218</v>
      </c>
      <c r="K940" s="53"/>
      <c r="L940" s="70"/>
      <c r="M940" s="23"/>
      <c r="N940" s="70"/>
      <c r="O940" s="70"/>
      <c r="P940" s="23"/>
      <c r="Q940" s="23"/>
      <c r="R940" s="23"/>
      <c r="S940" s="70"/>
      <c r="T940" s="70"/>
      <c r="U940" s="70"/>
      <c r="V940" s="23"/>
      <c r="W940" s="23"/>
      <c r="X940" s="23"/>
      <c r="Y940" s="23"/>
      <c r="Z940" s="4"/>
    </row>
    <row r="941" spans="1:26" ht="23.25">
      <c r="A941" s="4"/>
      <c r="B941" s="56"/>
      <c r="C941" s="56"/>
      <c r="D941" s="56"/>
      <c r="E941" s="56"/>
      <c r="F941" s="56"/>
      <c r="G941" s="56"/>
      <c r="H941" s="56"/>
      <c r="I941" s="61"/>
      <c r="J941" s="52" t="s">
        <v>50</v>
      </c>
      <c r="K941" s="53"/>
      <c r="L941" s="70">
        <f aca="true" t="shared" si="221" ref="L941:P943">SUM(L956+L972)</f>
        <v>32135.4</v>
      </c>
      <c r="M941" s="23">
        <f t="shared" si="221"/>
        <v>9020.2</v>
      </c>
      <c r="N941" s="70">
        <f t="shared" si="221"/>
        <v>112964.2</v>
      </c>
      <c r="O941" s="70">
        <f t="shared" si="221"/>
        <v>0</v>
      </c>
      <c r="P941" s="23">
        <f t="shared" si="221"/>
        <v>0</v>
      </c>
      <c r="Q941" s="23">
        <f>SUM(L941:P941)</f>
        <v>154119.8</v>
      </c>
      <c r="R941" s="23">
        <f aca="true" t="shared" si="222" ref="R941:U943">SUM(R956+R972)</f>
        <v>50100</v>
      </c>
      <c r="S941" s="70">
        <f t="shared" si="222"/>
        <v>0</v>
      </c>
      <c r="T941" s="70">
        <f t="shared" si="222"/>
        <v>0</v>
      </c>
      <c r="U941" s="70">
        <f t="shared" si="222"/>
        <v>0</v>
      </c>
      <c r="V941" s="23">
        <f>SUM(R941:U941)</f>
        <v>50100</v>
      </c>
      <c r="W941" s="23">
        <f>SUM(V941,Q941)</f>
        <v>204219.8</v>
      </c>
      <c r="X941" s="23">
        <f>Q941/W941*100</f>
        <v>75.46760891940937</v>
      </c>
      <c r="Y941" s="23">
        <f>V941/W941*100</f>
        <v>24.53239108059062</v>
      </c>
      <c r="Z941" s="4"/>
    </row>
    <row r="942" spans="1:26" ht="23.25">
      <c r="A942" s="4"/>
      <c r="B942" s="56"/>
      <c r="C942" s="56"/>
      <c r="D942" s="56"/>
      <c r="E942" s="56"/>
      <c r="F942" s="56"/>
      <c r="G942" s="56"/>
      <c r="H942" s="56"/>
      <c r="I942" s="61"/>
      <c r="J942" s="52" t="s">
        <v>51</v>
      </c>
      <c r="K942" s="53"/>
      <c r="L942" s="70">
        <f t="shared" si="221"/>
        <v>30648.6</v>
      </c>
      <c r="M942" s="23">
        <f t="shared" si="221"/>
        <v>9950.5</v>
      </c>
      <c r="N942" s="70">
        <f t="shared" si="221"/>
        <v>6466.8</v>
      </c>
      <c r="O942" s="70">
        <f t="shared" si="221"/>
        <v>0</v>
      </c>
      <c r="P942" s="23">
        <f t="shared" si="221"/>
        <v>0</v>
      </c>
      <c r="Q942" s="23">
        <f>SUM(L942:P942)</f>
        <v>47065.9</v>
      </c>
      <c r="R942" s="23">
        <f t="shared" si="222"/>
        <v>68818.5</v>
      </c>
      <c r="S942" s="70">
        <f t="shared" si="222"/>
        <v>1858</v>
      </c>
      <c r="T942" s="70">
        <f t="shared" si="222"/>
        <v>0</v>
      </c>
      <c r="U942" s="70">
        <f t="shared" si="222"/>
        <v>0</v>
      </c>
      <c r="V942" s="23">
        <f>SUM(R942:U942)</f>
        <v>70676.5</v>
      </c>
      <c r="W942" s="23">
        <f>SUM(V942,Q942)</f>
        <v>117742.4</v>
      </c>
      <c r="X942" s="23">
        <f>Q942/W942*100</f>
        <v>39.97362037804563</v>
      </c>
      <c r="Y942" s="23">
        <f>V942/W942*100</f>
        <v>60.026379621954376</v>
      </c>
      <c r="Z942" s="4"/>
    </row>
    <row r="943" spans="1:26" ht="23.25">
      <c r="A943" s="4"/>
      <c r="B943" s="56"/>
      <c r="C943" s="56"/>
      <c r="D943" s="56"/>
      <c r="E943" s="56"/>
      <c r="F943" s="56"/>
      <c r="G943" s="56"/>
      <c r="H943" s="56"/>
      <c r="I943" s="61"/>
      <c r="J943" s="52" t="s">
        <v>52</v>
      </c>
      <c r="K943" s="53"/>
      <c r="L943" s="70">
        <f t="shared" si="221"/>
        <v>30614.5</v>
      </c>
      <c r="M943" s="23">
        <f t="shared" si="221"/>
        <v>9950.1</v>
      </c>
      <c r="N943" s="70">
        <f t="shared" si="221"/>
        <v>6144.799999999999</v>
      </c>
      <c r="O943" s="70">
        <f t="shared" si="221"/>
        <v>0</v>
      </c>
      <c r="P943" s="23">
        <f t="shared" si="221"/>
        <v>0</v>
      </c>
      <c r="Q943" s="23">
        <f>SUM(L943:P943)</f>
        <v>46709.399999999994</v>
      </c>
      <c r="R943" s="23">
        <f t="shared" si="222"/>
        <v>68818.5</v>
      </c>
      <c r="S943" s="70">
        <f t="shared" si="222"/>
        <v>1858</v>
      </c>
      <c r="T943" s="70">
        <f t="shared" si="222"/>
        <v>0</v>
      </c>
      <c r="U943" s="70">
        <f t="shared" si="222"/>
        <v>0</v>
      </c>
      <c r="V943" s="23">
        <f>SUM(R943:U943)</f>
        <v>70676.5</v>
      </c>
      <c r="W943" s="23">
        <f>SUM(V943,Q943)</f>
        <v>117385.9</v>
      </c>
      <c r="X943" s="23">
        <f>Q943/W943*100</f>
        <v>39.79132076339662</v>
      </c>
      <c r="Y943" s="23">
        <f>V943/W943*100</f>
        <v>60.20867923660338</v>
      </c>
      <c r="Z943" s="4"/>
    </row>
    <row r="944" spans="1:26" ht="23.25">
      <c r="A944" s="4"/>
      <c r="B944" s="56"/>
      <c r="C944" s="56"/>
      <c r="D944" s="56"/>
      <c r="E944" s="56"/>
      <c r="F944" s="56"/>
      <c r="G944" s="56"/>
      <c r="H944" s="56"/>
      <c r="I944" s="61"/>
      <c r="J944" s="52" t="s">
        <v>53</v>
      </c>
      <c r="K944" s="53"/>
      <c r="L944" s="70">
        <f aca="true" t="shared" si="223" ref="L944:W944">L943/L941*100</f>
        <v>95.26721310455136</v>
      </c>
      <c r="M944" s="23">
        <f t="shared" si="223"/>
        <v>110.3090840557859</v>
      </c>
      <c r="N944" s="70">
        <f t="shared" si="223"/>
        <v>5.439599448320795</v>
      </c>
      <c r="O944" s="70"/>
      <c r="P944" s="23"/>
      <c r="Q944" s="23">
        <f t="shared" si="223"/>
        <v>30.307202578773136</v>
      </c>
      <c r="R944" s="23">
        <f t="shared" si="223"/>
        <v>137.3622754491018</v>
      </c>
      <c r="S944" s="70"/>
      <c r="T944" s="70"/>
      <c r="U944" s="70"/>
      <c r="V944" s="23">
        <f t="shared" si="223"/>
        <v>141.07085828343313</v>
      </c>
      <c r="W944" s="23">
        <f t="shared" si="223"/>
        <v>57.480175771399246</v>
      </c>
      <c r="X944" s="23"/>
      <c r="Y944" s="23"/>
      <c r="Z944" s="4"/>
    </row>
    <row r="945" spans="1:26" ht="23.25">
      <c r="A945" s="4"/>
      <c r="B945" s="62"/>
      <c r="C945" s="62"/>
      <c r="D945" s="62"/>
      <c r="E945" s="62"/>
      <c r="F945" s="62"/>
      <c r="G945" s="62"/>
      <c r="H945" s="62"/>
      <c r="I945" s="63"/>
      <c r="J945" s="59" t="s">
        <v>54</v>
      </c>
      <c r="K945" s="60"/>
      <c r="L945" s="73">
        <f>L943/L942*100</f>
        <v>99.88873880046724</v>
      </c>
      <c r="M945" s="71">
        <f aca="true" t="shared" si="224" ref="M945:W945">M943/M942*100</f>
        <v>99.99598010150244</v>
      </c>
      <c r="N945" s="73">
        <f t="shared" si="224"/>
        <v>95.02072122224283</v>
      </c>
      <c r="O945" s="73"/>
      <c r="P945" s="71"/>
      <c r="Q945" s="71">
        <f t="shared" si="224"/>
        <v>99.24255140133302</v>
      </c>
      <c r="R945" s="71">
        <f>R943/R942*100</f>
        <v>100</v>
      </c>
      <c r="S945" s="73">
        <f>S943/S942*100</f>
        <v>100</v>
      </c>
      <c r="T945" s="73"/>
      <c r="U945" s="73"/>
      <c r="V945" s="71">
        <f t="shared" si="224"/>
        <v>100</v>
      </c>
      <c r="W945" s="71">
        <f t="shared" si="224"/>
        <v>99.69722037261005</v>
      </c>
      <c r="X945" s="71"/>
      <c r="Y945" s="71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329</v>
      </c>
      <c r="Z947" s="4"/>
    </row>
    <row r="948" spans="1:26" ht="23.25">
      <c r="A948" s="4"/>
      <c r="B948" s="64" t="s">
        <v>39</v>
      </c>
      <c r="C948" s="65"/>
      <c r="D948" s="65"/>
      <c r="E948" s="65"/>
      <c r="F948" s="65"/>
      <c r="G948" s="65"/>
      <c r="H948" s="66"/>
      <c r="I948" s="10"/>
      <c r="J948" s="11"/>
      <c r="K948" s="12"/>
      <c r="L948" s="13" t="s">
        <v>2</v>
      </c>
      <c r="M948" s="13"/>
      <c r="N948" s="13"/>
      <c r="O948" s="13"/>
      <c r="P948" s="13"/>
      <c r="Q948" s="13"/>
      <c r="R948" s="14" t="s">
        <v>3</v>
      </c>
      <c r="S948" s="13"/>
      <c r="T948" s="13"/>
      <c r="U948" s="13"/>
      <c r="V948" s="15"/>
      <c r="W948" s="13" t="s">
        <v>42</v>
      </c>
      <c r="X948" s="13"/>
      <c r="Y948" s="16"/>
      <c r="Z948" s="4"/>
    </row>
    <row r="949" spans="1:26" ht="23.25">
      <c r="A949" s="4"/>
      <c r="B949" s="17" t="s">
        <v>40</v>
      </c>
      <c r="C949" s="18"/>
      <c r="D949" s="18"/>
      <c r="E949" s="18"/>
      <c r="F949" s="18"/>
      <c r="G949" s="18"/>
      <c r="H949" s="67"/>
      <c r="I949" s="19"/>
      <c r="J949" s="20"/>
      <c r="K949" s="21"/>
      <c r="L949" s="22"/>
      <c r="M949" s="23"/>
      <c r="N949" s="24"/>
      <c r="O949" s="25" t="s">
        <v>4</v>
      </c>
      <c r="P949" s="26"/>
      <c r="Q949" s="27"/>
      <c r="R949" s="28" t="s">
        <v>4</v>
      </c>
      <c r="S949" s="24"/>
      <c r="T949" s="22"/>
      <c r="U949" s="29"/>
      <c r="V949" s="27"/>
      <c r="W949" s="27"/>
      <c r="X949" s="30" t="s">
        <v>5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6</v>
      </c>
      <c r="K950" s="21"/>
      <c r="L950" s="34" t="s">
        <v>7</v>
      </c>
      <c r="M950" s="35" t="s">
        <v>8</v>
      </c>
      <c r="N950" s="36" t="s">
        <v>7</v>
      </c>
      <c r="O950" s="34" t="s">
        <v>9</v>
      </c>
      <c r="P950" s="26" t="s">
        <v>10</v>
      </c>
      <c r="Q950" s="23"/>
      <c r="R950" s="37" t="s">
        <v>9</v>
      </c>
      <c r="S950" s="35" t="s">
        <v>11</v>
      </c>
      <c r="T950" s="34" t="s">
        <v>12</v>
      </c>
      <c r="U950" s="29" t="s">
        <v>13</v>
      </c>
      <c r="V950" s="27"/>
      <c r="W950" s="27"/>
      <c r="X950" s="27"/>
      <c r="Y950" s="35"/>
      <c r="Z950" s="4"/>
    </row>
    <row r="951" spans="1:26" ht="23.25">
      <c r="A951" s="4"/>
      <c r="B951" s="38" t="s">
        <v>32</v>
      </c>
      <c r="C951" s="38" t="s">
        <v>33</v>
      </c>
      <c r="D951" s="38" t="s">
        <v>34</v>
      </c>
      <c r="E951" s="38" t="s">
        <v>35</v>
      </c>
      <c r="F951" s="38" t="s">
        <v>36</v>
      </c>
      <c r="G951" s="38" t="s">
        <v>37</v>
      </c>
      <c r="H951" s="38" t="s">
        <v>38</v>
      </c>
      <c r="I951" s="19"/>
      <c r="J951" s="39"/>
      <c r="K951" s="21"/>
      <c r="L951" s="34" t="s">
        <v>14</v>
      </c>
      <c r="M951" s="35" t="s">
        <v>15</v>
      </c>
      <c r="N951" s="36" t="s">
        <v>16</v>
      </c>
      <c r="O951" s="34" t="s">
        <v>17</v>
      </c>
      <c r="P951" s="26" t="s">
        <v>18</v>
      </c>
      <c r="Q951" s="35" t="s">
        <v>19</v>
      </c>
      <c r="R951" s="37" t="s">
        <v>17</v>
      </c>
      <c r="S951" s="35" t="s">
        <v>20</v>
      </c>
      <c r="T951" s="34" t="s">
        <v>21</v>
      </c>
      <c r="U951" s="29" t="s">
        <v>22</v>
      </c>
      <c r="V951" s="26" t="s">
        <v>19</v>
      </c>
      <c r="W951" s="26" t="s">
        <v>23</v>
      </c>
      <c r="X951" s="26" t="s">
        <v>24</v>
      </c>
      <c r="Y951" s="35" t="s">
        <v>25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26</v>
      </c>
      <c r="P952" s="47"/>
      <c r="Q952" s="48"/>
      <c r="R952" s="49" t="s">
        <v>26</v>
      </c>
      <c r="S952" s="44" t="s">
        <v>27</v>
      </c>
      <c r="T952" s="43"/>
      <c r="U952" s="50" t="s">
        <v>28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1"/>
      <c r="J953" s="52"/>
      <c r="K953" s="53"/>
      <c r="L953" s="22"/>
      <c r="M953" s="23"/>
      <c r="N953" s="24"/>
      <c r="O953" s="3"/>
      <c r="P953" s="27"/>
      <c r="Q953" s="27"/>
      <c r="R953" s="23"/>
      <c r="S953" s="24"/>
      <c r="T953" s="22"/>
      <c r="U953" s="72"/>
      <c r="V953" s="27"/>
      <c r="W953" s="27"/>
      <c r="X953" s="27"/>
      <c r="Y953" s="23"/>
      <c r="Z953" s="4"/>
    </row>
    <row r="954" spans="1:26" ht="23.25">
      <c r="A954" s="4"/>
      <c r="B954" s="51" t="s">
        <v>72</v>
      </c>
      <c r="C954" s="51" t="s">
        <v>76</v>
      </c>
      <c r="D954" s="51" t="s">
        <v>200</v>
      </c>
      <c r="E954" s="51" t="s">
        <v>58</v>
      </c>
      <c r="F954" s="51" t="s">
        <v>216</v>
      </c>
      <c r="G954" s="51" t="s">
        <v>219</v>
      </c>
      <c r="H954" s="51"/>
      <c r="I954" s="61"/>
      <c r="J954" s="54" t="s">
        <v>220</v>
      </c>
      <c r="K954" s="55"/>
      <c r="L954" s="70"/>
      <c r="M954" s="70"/>
      <c r="N954" s="70"/>
      <c r="O954" s="70"/>
      <c r="P954" s="70"/>
      <c r="Q954" s="70"/>
      <c r="R954" s="70"/>
      <c r="S954" s="70"/>
      <c r="T954" s="70"/>
      <c r="U954" s="74"/>
      <c r="V954" s="23"/>
      <c r="W954" s="23"/>
      <c r="X954" s="23"/>
      <c r="Y954" s="23"/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1"/>
      <c r="J955" s="54" t="s">
        <v>221</v>
      </c>
      <c r="K955" s="55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23"/>
      <c r="W955" s="23"/>
      <c r="X955" s="23"/>
      <c r="Y955" s="23"/>
      <c r="Z955" s="4"/>
    </row>
    <row r="956" spans="1:26" ht="23.25">
      <c r="A956" s="4"/>
      <c r="B956" s="51"/>
      <c r="C956" s="51"/>
      <c r="D956" s="51"/>
      <c r="E956" s="51"/>
      <c r="F956" s="51"/>
      <c r="G956" s="51"/>
      <c r="H956" s="51"/>
      <c r="I956" s="61"/>
      <c r="J956" s="52" t="s">
        <v>50</v>
      </c>
      <c r="K956" s="53"/>
      <c r="L956" s="70">
        <f aca="true" t="shared" si="225" ref="L956:P958">SUM(L964)</f>
        <v>32135.4</v>
      </c>
      <c r="M956" s="70">
        <f t="shared" si="225"/>
        <v>0</v>
      </c>
      <c r="N956" s="70">
        <f t="shared" si="225"/>
        <v>0</v>
      </c>
      <c r="O956" s="70">
        <f t="shared" si="225"/>
        <v>0</v>
      </c>
      <c r="P956" s="70">
        <f t="shared" si="225"/>
        <v>0</v>
      </c>
      <c r="Q956" s="23">
        <f>SUM(L956:P956)</f>
        <v>32135.4</v>
      </c>
      <c r="R956" s="70">
        <f aca="true" t="shared" si="226" ref="R956:U958">SUM(R964)</f>
        <v>0</v>
      </c>
      <c r="S956" s="70">
        <f t="shared" si="226"/>
        <v>0</v>
      </c>
      <c r="T956" s="70">
        <f t="shared" si="226"/>
        <v>0</v>
      </c>
      <c r="U956" s="70">
        <f t="shared" si="226"/>
        <v>0</v>
      </c>
      <c r="V956" s="23">
        <f>SUM(R956:U956)</f>
        <v>0</v>
      </c>
      <c r="W956" s="23">
        <f>SUM(V956,Q956)</f>
        <v>32135.4</v>
      </c>
      <c r="X956" s="23">
        <f>Q956/W956*100</f>
        <v>100</v>
      </c>
      <c r="Y956" s="23">
        <f>V956/W956*100</f>
        <v>0</v>
      </c>
      <c r="Z956" s="4"/>
    </row>
    <row r="957" spans="1:26" ht="23.25">
      <c r="A957" s="4"/>
      <c r="B957" s="51"/>
      <c r="C957" s="51"/>
      <c r="D957" s="51"/>
      <c r="E957" s="51"/>
      <c r="F957" s="51"/>
      <c r="G957" s="51"/>
      <c r="H957" s="51"/>
      <c r="I957" s="61"/>
      <c r="J957" s="52" t="s">
        <v>51</v>
      </c>
      <c r="K957" s="53"/>
      <c r="L957" s="70">
        <f t="shared" si="225"/>
        <v>30648.6</v>
      </c>
      <c r="M957" s="23">
        <f t="shared" si="225"/>
        <v>2931.1</v>
      </c>
      <c r="N957" s="70">
        <f t="shared" si="225"/>
        <v>3155.4</v>
      </c>
      <c r="O957" s="70">
        <f t="shared" si="225"/>
        <v>0</v>
      </c>
      <c r="P957" s="23">
        <f t="shared" si="225"/>
        <v>0</v>
      </c>
      <c r="Q957" s="23">
        <f>SUM(L957:P957)</f>
        <v>36735.1</v>
      </c>
      <c r="R957" s="23">
        <f t="shared" si="226"/>
        <v>0</v>
      </c>
      <c r="S957" s="70">
        <f t="shared" si="226"/>
        <v>0</v>
      </c>
      <c r="T957" s="70">
        <f t="shared" si="226"/>
        <v>0</v>
      </c>
      <c r="U957" s="70">
        <f t="shared" si="226"/>
        <v>0</v>
      </c>
      <c r="V957" s="23">
        <f>SUM(R957:U957)</f>
        <v>0</v>
      </c>
      <c r="W957" s="23">
        <f>SUM(V957,Q957)</f>
        <v>36735.1</v>
      </c>
      <c r="X957" s="23">
        <f>Q957/W957*100</f>
        <v>100</v>
      </c>
      <c r="Y957" s="23">
        <f>V957/W957*100</f>
        <v>0</v>
      </c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/>
      <c r="I958" s="61"/>
      <c r="J958" s="52" t="s">
        <v>52</v>
      </c>
      <c r="K958" s="53"/>
      <c r="L958" s="70">
        <f t="shared" si="225"/>
        <v>30614.5</v>
      </c>
      <c r="M958" s="23">
        <f t="shared" si="225"/>
        <v>2930.8</v>
      </c>
      <c r="N958" s="70">
        <f t="shared" si="225"/>
        <v>2833.6</v>
      </c>
      <c r="O958" s="70">
        <f t="shared" si="225"/>
        <v>0</v>
      </c>
      <c r="P958" s="23">
        <f t="shared" si="225"/>
        <v>0</v>
      </c>
      <c r="Q958" s="23">
        <f>SUM(L958:P958)</f>
        <v>36378.9</v>
      </c>
      <c r="R958" s="23">
        <f t="shared" si="226"/>
        <v>0</v>
      </c>
      <c r="S958" s="70">
        <f t="shared" si="226"/>
        <v>0</v>
      </c>
      <c r="T958" s="70">
        <f t="shared" si="226"/>
        <v>0</v>
      </c>
      <c r="U958" s="70">
        <f t="shared" si="226"/>
        <v>0</v>
      </c>
      <c r="V958" s="23">
        <f>SUM(R958:U958)</f>
        <v>0</v>
      </c>
      <c r="W958" s="23">
        <f>SUM(V958,Q958)</f>
        <v>36378.9</v>
      </c>
      <c r="X958" s="23">
        <f>Q958/W958*100</f>
        <v>100</v>
      </c>
      <c r="Y958" s="23">
        <f>V958/W958*100</f>
        <v>0</v>
      </c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/>
      <c r="I959" s="61"/>
      <c r="J959" s="52" t="s">
        <v>53</v>
      </c>
      <c r="K959" s="53"/>
      <c r="L959" s="70">
        <f>L958/L956*100</f>
        <v>95.26721310455136</v>
      </c>
      <c r="M959" s="23"/>
      <c r="N959" s="70"/>
      <c r="O959" s="70"/>
      <c r="P959" s="23"/>
      <c r="Q959" s="23">
        <f>Q958/Q956*100</f>
        <v>113.20506357474933</v>
      </c>
      <c r="R959" s="23"/>
      <c r="S959" s="70"/>
      <c r="T959" s="70"/>
      <c r="U959" s="70"/>
      <c r="V959" s="23"/>
      <c r="W959" s="23">
        <f>W958/W956*100</f>
        <v>113.20506357474933</v>
      </c>
      <c r="X959" s="23"/>
      <c r="Y959" s="23"/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51"/>
      <c r="I960" s="61"/>
      <c r="J960" s="52" t="s">
        <v>54</v>
      </c>
      <c r="K960" s="53"/>
      <c r="L960" s="70">
        <f>L958/L957*100</f>
        <v>99.88873880046724</v>
      </c>
      <c r="M960" s="23">
        <f>M958/M957*100</f>
        <v>99.98976493466618</v>
      </c>
      <c r="N960" s="70">
        <f>N958/N957*100</f>
        <v>89.80160993851808</v>
      </c>
      <c r="O960" s="70"/>
      <c r="P960" s="23"/>
      <c r="Q960" s="23">
        <f>Q958/Q957*100</f>
        <v>99.0303551644068</v>
      </c>
      <c r="R960" s="23"/>
      <c r="S960" s="70"/>
      <c r="T960" s="70"/>
      <c r="U960" s="70"/>
      <c r="V960" s="23"/>
      <c r="W960" s="23">
        <f>W958/W957*100</f>
        <v>99.0303551644068</v>
      </c>
      <c r="X960" s="23"/>
      <c r="Y960" s="23"/>
      <c r="Z960" s="4"/>
    </row>
    <row r="961" spans="1:26" ht="23.25">
      <c r="A961" s="4"/>
      <c r="B961" s="51"/>
      <c r="C961" s="51"/>
      <c r="D961" s="51"/>
      <c r="E961" s="51"/>
      <c r="F961" s="51"/>
      <c r="G961" s="51"/>
      <c r="H961" s="51"/>
      <c r="I961" s="61"/>
      <c r="J961" s="52"/>
      <c r="K961" s="53"/>
      <c r="L961" s="70"/>
      <c r="M961" s="23"/>
      <c r="N961" s="70"/>
      <c r="O961" s="70"/>
      <c r="P961" s="23"/>
      <c r="Q961" s="23"/>
      <c r="R961" s="23"/>
      <c r="S961" s="70"/>
      <c r="T961" s="70"/>
      <c r="U961" s="70"/>
      <c r="V961" s="23"/>
      <c r="W961" s="23"/>
      <c r="X961" s="23"/>
      <c r="Y961" s="23"/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 t="s">
        <v>222</v>
      </c>
      <c r="I962" s="61"/>
      <c r="J962" s="52" t="s">
        <v>223</v>
      </c>
      <c r="K962" s="53"/>
      <c r="L962" s="70"/>
      <c r="M962" s="23"/>
      <c r="N962" s="70"/>
      <c r="O962" s="70"/>
      <c r="P962" s="23"/>
      <c r="Q962" s="23"/>
      <c r="R962" s="23"/>
      <c r="S962" s="70"/>
      <c r="T962" s="70"/>
      <c r="U962" s="70"/>
      <c r="V962" s="23"/>
      <c r="W962" s="23"/>
      <c r="X962" s="23"/>
      <c r="Y962" s="23"/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/>
      <c r="I963" s="61"/>
      <c r="J963" s="52" t="s">
        <v>224</v>
      </c>
      <c r="K963" s="53"/>
      <c r="L963" s="70"/>
      <c r="M963" s="23"/>
      <c r="N963" s="70"/>
      <c r="O963" s="70"/>
      <c r="P963" s="23"/>
      <c r="Q963" s="23"/>
      <c r="R963" s="23"/>
      <c r="S963" s="70"/>
      <c r="T963" s="70"/>
      <c r="U963" s="70"/>
      <c r="V963" s="23"/>
      <c r="W963" s="23"/>
      <c r="X963" s="23"/>
      <c r="Y963" s="23"/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1"/>
      <c r="J964" s="52" t="s">
        <v>50</v>
      </c>
      <c r="K964" s="53"/>
      <c r="L964" s="70">
        <v>32135.4</v>
      </c>
      <c r="M964" s="23"/>
      <c r="N964" s="70"/>
      <c r="O964" s="70"/>
      <c r="P964" s="23"/>
      <c r="Q964" s="23">
        <f>SUM(L964:P964)</f>
        <v>32135.4</v>
      </c>
      <c r="R964" s="23"/>
      <c r="S964" s="70"/>
      <c r="T964" s="70"/>
      <c r="U964" s="70"/>
      <c r="V964" s="23">
        <f>SUM(R964:U964)</f>
        <v>0</v>
      </c>
      <c r="W964" s="23">
        <f>SUM(V964,Q964)</f>
        <v>32135.4</v>
      </c>
      <c r="X964" s="23">
        <f>Q964/W964*100</f>
        <v>100</v>
      </c>
      <c r="Y964" s="23">
        <f>V964/W964*100</f>
        <v>0</v>
      </c>
      <c r="Z964" s="4"/>
    </row>
    <row r="965" spans="1:26" ht="23.25">
      <c r="A965" s="4"/>
      <c r="B965" s="51"/>
      <c r="C965" s="51"/>
      <c r="D965" s="51"/>
      <c r="E965" s="51"/>
      <c r="F965" s="51"/>
      <c r="G965" s="51"/>
      <c r="H965" s="51"/>
      <c r="I965" s="61"/>
      <c r="J965" s="52" t="s">
        <v>51</v>
      </c>
      <c r="K965" s="53"/>
      <c r="L965" s="70">
        <v>30648.6</v>
      </c>
      <c r="M965" s="23">
        <v>2931.1</v>
      </c>
      <c r="N965" s="70">
        <v>3155.4</v>
      </c>
      <c r="O965" s="70"/>
      <c r="P965" s="23"/>
      <c r="Q965" s="23">
        <f>SUM(L965:P965)</f>
        <v>36735.1</v>
      </c>
      <c r="R965" s="23"/>
      <c r="S965" s="70"/>
      <c r="T965" s="70"/>
      <c r="U965" s="70"/>
      <c r="V965" s="23">
        <f>SUM(R965:U965)</f>
        <v>0</v>
      </c>
      <c r="W965" s="23">
        <f>SUM(V965,Q965)</f>
        <v>36735.1</v>
      </c>
      <c r="X965" s="23">
        <f>Q965/W965*100</f>
        <v>100</v>
      </c>
      <c r="Y965" s="23">
        <f>V965/W965*100</f>
        <v>0</v>
      </c>
      <c r="Z965" s="4"/>
    </row>
    <row r="966" spans="1:26" ht="23.25">
      <c r="A966" s="4"/>
      <c r="B966" s="51"/>
      <c r="C966" s="51"/>
      <c r="D966" s="51"/>
      <c r="E966" s="51"/>
      <c r="F966" s="51"/>
      <c r="G966" s="51"/>
      <c r="H966" s="51"/>
      <c r="I966" s="61"/>
      <c r="J966" s="52" t="s">
        <v>52</v>
      </c>
      <c r="K966" s="53"/>
      <c r="L966" s="70">
        <v>30614.5</v>
      </c>
      <c r="M966" s="23">
        <v>2930.8</v>
      </c>
      <c r="N966" s="70">
        <v>2833.6</v>
      </c>
      <c r="O966" s="70"/>
      <c r="P966" s="23"/>
      <c r="Q966" s="23">
        <f>SUM(L966:P966)</f>
        <v>36378.9</v>
      </c>
      <c r="R966" s="23"/>
      <c r="S966" s="70"/>
      <c r="T966" s="70"/>
      <c r="U966" s="70"/>
      <c r="V966" s="23">
        <f>SUM(R966:U966)</f>
        <v>0</v>
      </c>
      <c r="W966" s="23">
        <f>SUM(V966,Q966)</f>
        <v>36378.9</v>
      </c>
      <c r="X966" s="23">
        <f>Q966/W966*100</f>
        <v>100</v>
      </c>
      <c r="Y966" s="23">
        <f>V966/W966*100</f>
        <v>0</v>
      </c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/>
      <c r="I967" s="61"/>
      <c r="J967" s="52" t="s">
        <v>53</v>
      </c>
      <c r="K967" s="53"/>
      <c r="L967" s="70">
        <f>L966/L964*100</f>
        <v>95.26721310455136</v>
      </c>
      <c r="M967" s="23"/>
      <c r="N967" s="70"/>
      <c r="O967" s="70"/>
      <c r="P967" s="23"/>
      <c r="Q967" s="23">
        <f>SUM(L967:P967)</f>
        <v>95.26721310455136</v>
      </c>
      <c r="R967" s="23"/>
      <c r="S967" s="70"/>
      <c r="T967" s="70"/>
      <c r="U967" s="70"/>
      <c r="V967" s="23"/>
      <c r="W967" s="23">
        <f>W966/W964*100</f>
        <v>113.20506357474933</v>
      </c>
      <c r="X967" s="23"/>
      <c r="Y967" s="23"/>
      <c r="Z967" s="4"/>
    </row>
    <row r="968" spans="1:26" ht="23.25">
      <c r="A968" s="4"/>
      <c r="B968" s="56"/>
      <c r="C968" s="57"/>
      <c r="D968" s="57"/>
      <c r="E968" s="57"/>
      <c r="F968" s="57"/>
      <c r="G968" s="57"/>
      <c r="H968" s="57"/>
      <c r="I968" s="52"/>
      <c r="J968" s="52" t="s">
        <v>54</v>
      </c>
      <c r="K968" s="53"/>
      <c r="L968" s="21">
        <f>L966/L965*100</f>
        <v>99.88873880046724</v>
      </c>
      <c r="M968" s="21">
        <f>M966/M965*100</f>
        <v>99.98976493466618</v>
      </c>
      <c r="N968" s="21">
        <f>N966/N965*100</f>
        <v>89.80160993851808</v>
      </c>
      <c r="O968" s="21"/>
      <c r="P968" s="21"/>
      <c r="Q968" s="21">
        <f>Q966/Q965*100</f>
        <v>99.0303551644068</v>
      </c>
      <c r="R968" s="21"/>
      <c r="S968" s="21"/>
      <c r="T968" s="21"/>
      <c r="U968" s="21"/>
      <c r="V968" s="21"/>
      <c r="W968" s="21">
        <f>W966/W965*100</f>
        <v>99.0303551644068</v>
      </c>
      <c r="X968" s="21"/>
      <c r="Y968" s="21"/>
      <c r="Z968" s="4"/>
    </row>
    <row r="969" spans="1:26" ht="23.25">
      <c r="A969" s="4"/>
      <c r="B969" s="51"/>
      <c r="C969" s="51"/>
      <c r="D969" s="51"/>
      <c r="E969" s="51"/>
      <c r="F969" s="51"/>
      <c r="G969" s="51"/>
      <c r="H969" s="51"/>
      <c r="I969" s="61"/>
      <c r="J969" s="52"/>
      <c r="K969" s="53"/>
      <c r="L969" s="70"/>
      <c r="M969" s="23"/>
      <c r="N969" s="70"/>
      <c r="O969" s="70"/>
      <c r="P969" s="23"/>
      <c r="Q969" s="23"/>
      <c r="R969" s="23"/>
      <c r="S969" s="70"/>
      <c r="T969" s="70"/>
      <c r="U969" s="70"/>
      <c r="V969" s="23"/>
      <c r="W969" s="23"/>
      <c r="X969" s="23"/>
      <c r="Y969" s="23"/>
      <c r="Z969" s="4"/>
    </row>
    <row r="970" spans="1:26" ht="23.25">
      <c r="A970" s="4"/>
      <c r="B970" s="51"/>
      <c r="C970" s="51"/>
      <c r="D970" s="51"/>
      <c r="E970" s="51"/>
      <c r="F970" s="51"/>
      <c r="G970" s="51" t="s">
        <v>225</v>
      </c>
      <c r="H970" s="51"/>
      <c r="I970" s="61"/>
      <c r="J970" s="52" t="s">
        <v>226</v>
      </c>
      <c r="K970" s="53"/>
      <c r="L970" s="70"/>
      <c r="M970" s="23"/>
      <c r="N970" s="70"/>
      <c r="O970" s="70"/>
      <c r="P970" s="23"/>
      <c r="Q970" s="23"/>
      <c r="R970" s="23"/>
      <c r="S970" s="70"/>
      <c r="T970" s="70"/>
      <c r="U970" s="70"/>
      <c r="V970" s="23"/>
      <c r="W970" s="23"/>
      <c r="X970" s="23"/>
      <c r="Y970" s="23"/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1"/>
      <c r="J971" s="52" t="s">
        <v>352</v>
      </c>
      <c r="K971" s="53"/>
      <c r="L971" s="70"/>
      <c r="M971" s="23"/>
      <c r="N971" s="70"/>
      <c r="O971" s="70"/>
      <c r="P971" s="23"/>
      <c r="Q971" s="23"/>
      <c r="R971" s="23"/>
      <c r="S971" s="70"/>
      <c r="T971" s="70"/>
      <c r="U971" s="70"/>
      <c r="V971" s="23"/>
      <c r="W971" s="23"/>
      <c r="X971" s="23"/>
      <c r="Y971" s="23"/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1"/>
      <c r="J972" s="52" t="s">
        <v>50</v>
      </c>
      <c r="K972" s="53"/>
      <c r="L972" s="70">
        <f aca="true" t="shared" si="227" ref="L972:P974">SUM(L980)</f>
        <v>0</v>
      </c>
      <c r="M972" s="23">
        <f t="shared" si="227"/>
        <v>9020.2</v>
      </c>
      <c r="N972" s="70">
        <f t="shared" si="227"/>
        <v>112964.2</v>
      </c>
      <c r="O972" s="70">
        <f t="shared" si="227"/>
        <v>0</v>
      </c>
      <c r="P972" s="23">
        <f t="shared" si="227"/>
        <v>0</v>
      </c>
      <c r="Q972" s="23">
        <f>SUM(L972:P972)</f>
        <v>121984.4</v>
      </c>
      <c r="R972" s="23">
        <f aca="true" t="shared" si="228" ref="R972:U974">SUM(R980)</f>
        <v>50100</v>
      </c>
      <c r="S972" s="70">
        <f t="shared" si="228"/>
        <v>0</v>
      </c>
      <c r="T972" s="70">
        <f t="shared" si="228"/>
        <v>0</v>
      </c>
      <c r="U972" s="70">
        <f t="shared" si="228"/>
        <v>0</v>
      </c>
      <c r="V972" s="23">
        <f>SUM(R972:U972)</f>
        <v>50100</v>
      </c>
      <c r="W972" s="23">
        <f>SUM(V972,Q972)</f>
        <v>172084.4</v>
      </c>
      <c r="X972" s="23">
        <f>Q972/W972*100</f>
        <v>70.88637900936982</v>
      </c>
      <c r="Y972" s="23">
        <f>V972/W972*100</f>
        <v>29.113620990630178</v>
      </c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1"/>
      <c r="J973" s="52" t="s">
        <v>51</v>
      </c>
      <c r="K973" s="53"/>
      <c r="L973" s="70">
        <f t="shared" si="227"/>
        <v>0</v>
      </c>
      <c r="M973" s="23">
        <f t="shared" si="227"/>
        <v>7019.4</v>
      </c>
      <c r="N973" s="70">
        <f t="shared" si="227"/>
        <v>3311.4</v>
      </c>
      <c r="O973" s="70">
        <f t="shared" si="227"/>
        <v>0</v>
      </c>
      <c r="P973" s="23">
        <f t="shared" si="227"/>
        <v>0</v>
      </c>
      <c r="Q973" s="23">
        <f>SUM(L973:P973)</f>
        <v>10330.8</v>
      </c>
      <c r="R973" s="23">
        <f t="shared" si="228"/>
        <v>68818.5</v>
      </c>
      <c r="S973" s="70">
        <f t="shared" si="228"/>
        <v>1858</v>
      </c>
      <c r="T973" s="70">
        <f t="shared" si="228"/>
        <v>0</v>
      </c>
      <c r="U973" s="70">
        <f t="shared" si="228"/>
        <v>0</v>
      </c>
      <c r="V973" s="23">
        <f>SUM(R973:U973)</f>
        <v>70676.5</v>
      </c>
      <c r="W973" s="23">
        <f>SUM(V973,Q973)</f>
        <v>81007.3</v>
      </c>
      <c r="X973" s="23">
        <f>Q973/W973*100</f>
        <v>12.752924736412643</v>
      </c>
      <c r="Y973" s="23">
        <f>V973/W973*100</f>
        <v>87.24707526358735</v>
      </c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1"/>
      <c r="J974" s="52" t="s">
        <v>52</v>
      </c>
      <c r="K974" s="53"/>
      <c r="L974" s="70">
        <f t="shared" si="227"/>
        <v>0</v>
      </c>
      <c r="M974" s="23">
        <f t="shared" si="227"/>
        <v>7019.3</v>
      </c>
      <c r="N974" s="70">
        <f t="shared" si="227"/>
        <v>3311.2</v>
      </c>
      <c r="O974" s="70">
        <f t="shared" si="227"/>
        <v>0</v>
      </c>
      <c r="P974" s="23">
        <f t="shared" si="227"/>
        <v>0</v>
      </c>
      <c r="Q974" s="23">
        <f>SUM(L974:P974)</f>
        <v>10330.5</v>
      </c>
      <c r="R974" s="23">
        <f t="shared" si="228"/>
        <v>68818.5</v>
      </c>
      <c r="S974" s="70">
        <f t="shared" si="228"/>
        <v>1858</v>
      </c>
      <c r="T974" s="70">
        <f t="shared" si="228"/>
        <v>0</v>
      </c>
      <c r="U974" s="70">
        <f t="shared" si="228"/>
        <v>0</v>
      </c>
      <c r="V974" s="23">
        <f>SUM(R974:U974)</f>
        <v>70676.5</v>
      </c>
      <c r="W974" s="23">
        <f>SUM(V974,Q974)</f>
        <v>81007</v>
      </c>
      <c r="X974" s="23">
        <f>Q974/W974*100</f>
        <v>12.752601627019889</v>
      </c>
      <c r="Y974" s="23">
        <f>V974/W974*100</f>
        <v>87.24739837298011</v>
      </c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51"/>
      <c r="I975" s="61"/>
      <c r="J975" s="52" t="s">
        <v>53</v>
      </c>
      <c r="K975" s="53"/>
      <c r="L975" s="70"/>
      <c r="M975" s="23">
        <f>M974/M972*100</f>
        <v>77.81756502073124</v>
      </c>
      <c r="N975" s="70">
        <f>N974/N972*100</f>
        <v>2.9311941305298492</v>
      </c>
      <c r="O975" s="70"/>
      <c r="P975" s="23"/>
      <c r="Q975" s="23">
        <f>Q974/Q972*100</f>
        <v>8.468705834516545</v>
      </c>
      <c r="R975" s="23">
        <f>R974/R972*100</f>
        <v>137.3622754491018</v>
      </c>
      <c r="S975" s="70"/>
      <c r="T975" s="70"/>
      <c r="U975" s="70"/>
      <c r="V975" s="23">
        <f>V974/V972*100</f>
        <v>141.07085828343313</v>
      </c>
      <c r="W975" s="23">
        <f>W974/W972*100</f>
        <v>47.07399392391176</v>
      </c>
      <c r="X975" s="23"/>
      <c r="Y975" s="23"/>
      <c r="Z975" s="4"/>
    </row>
    <row r="976" spans="1:26" ht="23.25">
      <c r="A976" s="4"/>
      <c r="B976" s="51"/>
      <c r="C976" s="51"/>
      <c r="D976" s="51"/>
      <c r="E976" s="51"/>
      <c r="F976" s="51"/>
      <c r="G976" s="51"/>
      <c r="H976" s="51"/>
      <c r="I976" s="61"/>
      <c r="J976" s="52" t="s">
        <v>54</v>
      </c>
      <c r="K976" s="53"/>
      <c r="L976" s="70"/>
      <c r="M976" s="23">
        <f>M974/M973*100</f>
        <v>99.99857537681284</v>
      </c>
      <c r="N976" s="70">
        <f>N974/N973*100</f>
        <v>99.99396025850092</v>
      </c>
      <c r="O976" s="70"/>
      <c r="P976" s="23"/>
      <c r="Q976" s="23">
        <f>Q974/Q973*100</f>
        <v>99.99709606226044</v>
      </c>
      <c r="R976" s="23">
        <f>R974/R973*100</f>
        <v>100</v>
      </c>
      <c r="S976" s="70">
        <f>S974/S973*100</f>
        <v>100</v>
      </c>
      <c r="T976" s="70"/>
      <c r="U976" s="70"/>
      <c r="V976" s="23">
        <f>V974/V973*100</f>
        <v>100</v>
      </c>
      <c r="W976" s="23">
        <f>W974/W973*100</f>
        <v>99.99962966300568</v>
      </c>
      <c r="X976" s="23"/>
      <c r="Y976" s="23"/>
      <c r="Z976" s="4"/>
    </row>
    <row r="977" spans="1:26" ht="23.25">
      <c r="A977" s="4"/>
      <c r="B977" s="56"/>
      <c r="C977" s="57"/>
      <c r="D977" s="57"/>
      <c r="E977" s="57"/>
      <c r="F977" s="57"/>
      <c r="G977" s="57"/>
      <c r="H977" s="57"/>
      <c r="I977" s="52"/>
      <c r="J977" s="52"/>
      <c r="K977" s="53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4"/>
    </row>
    <row r="978" spans="1:26" ht="23.25">
      <c r="A978" s="4"/>
      <c r="B978" s="51"/>
      <c r="C978" s="51"/>
      <c r="D978" s="51"/>
      <c r="E978" s="51"/>
      <c r="F978" s="51"/>
      <c r="G978" s="51"/>
      <c r="H978" s="51" t="s">
        <v>222</v>
      </c>
      <c r="I978" s="61"/>
      <c r="J978" s="52" t="s">
        <v>223</v>
      </c>
      <c r="K978" s="53"/>
      <c r="L978" s="70"/>
      <c r="M978" s="23"/>
      <c r="N978" s="70"/>
      <c r="O978" s="70"/>
      <c r="P978" s="23"/>
      <c r="Q978" s="23"/>
      <c r="R978" s="23"/>
      <c r="S978" s="70"/>
      <c r="T978" s="70"/>
      <c r="U978" s="70"/>
      <c r="V978" s="23"/>
      <c r="W978" s="23"/>
      <c r="X978" s="23"/>
      <c r="Y978" s="23"/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/>
      <c r="I979" s="61"/>
      <c r="J979" s="52" t="s">
        <v>353</v>
      </c>
      <c r="K979" s="53"/>
      <c r="L979" s="70"/>
      <c r="M979" s="23"/>
      <c r="N979" s="70"/>
      <c r="O979" s="70"/>
      <c r="P979" s="23"/>
      <c r="Q979" s="23"/>
      <c r="R979" s="23"/>
      <c r="S979" s="70"/>
      <c r="T979" s="70"/>
      <c r="U979" s="70"/>
      <c r="V979" s="23"/>
      <c r="W979" s="23"/>
      <c r="X979" s="23"/>
      <c r="Y979" s="23"/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1"/>
      <c r="J980" s="52" t="s">
        <v>50</v>
      </c>
      <c r="K980" s="53"/>
      <c r="L980" s="70">
        <f>SUM(L988)</f>
        <v>0</v>
      </c>
      <c r="M980" s="23">
        <v>9020.2</v>
      </c>
      <c r="N980" s="70">
        <v>112964.2</v>
      </c>
      <c r="O980" s="70"/>
      <c r="P980" s="23">
        <f aca="true" t="shared" si="229" ref="O980:P982">SUM(P988)</f>
        <v>0</v>
      </c>
      <c r="Q980" s="23">
        <f>SUM(L980:P980)</f>
        <v>121984.4</v>
      </c>
      <c r="R980" s="23">
        <v>50100</v>
      </c>
      <c r="S980" s="70">
        <f>SUM(S988)</f>
        <v>0</v>
      </c>
      <c r="T980" s="70">
        <f>SUM(T988)</f>
        <v>0</v>
      </c>
      <c r="U980" s="70">
        <f>SUM(U988)</f>
        <v>0</v>
      </c>
      <c r="V980" s="23">
        <f>SUM(R980:U980)</f>
        <v>50100</v>
      </c>
      <c r="W980" s="23">
        <f>SUM(V980,Q980)</f>
        <v>172084.4</v>
      </c>
      <c r="X980" s="23">
        <f>Q980/W980*100</f>
        <v>70.88637900936982</v>
      </c>
      <c r="Y980" s="23">
        <f>V980/W980*100</f>
        <v>29.113620990630178</v>
      </c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1"/>
      <c r="J981" s="52" t="s">
        <v>51</v>
      </c>
      <c r="K981" s="53"/>
      <c r="L981" s="70">
        <f>SUM(L989)</f>
        <v>0</v>
      </c>
      <c r="M981" s="23">
        <v>7019.4</v>
      </c>
      <c r="N981" s="70">
        <v>3311.4</v>
      </c>
      <c r="O981" s="70"/>
      <c r="P981" s="23">
        <f t="shared" si="229"/>
        <v>0</v>
      </c>
      <c r="Q981" s="23">
        <f>SUM(L981:P981)</f>
        <v>10330.8</v>
      </c>
      <c r="R981" s="23">
        <v>68818.5</v>
      </c>
      <c r="S981" s="70">
        <v>1858</v>
      </c>
      <c r="T981" s="70">
        <f>SUM(T989)</f>
        <v>0</v>
      </c>
      <c r="U981" s="70">
        <f>SUM(U989)</f>
        <v>0</v>
      </c>
      <c r="V981" s="23">
        <f>SUM(R981:U981)</f>
        <v>70676.5</v>
      </c>
      <c r="W981" s="23">
        <f>SUM(V981,Q981)</f>
        <v>81007.3</v>
      </c>
      <c r="X981" s="23">
        <f>Q981/W981*100</f>
        <v>12.752924736412643</v>
      </c>
      <c r="Y981" s="23">
        <f>V981/W981*100</f>
        <v>87.24707526358735</v>
      </c>
      <c r="Z981" s="4"/>
    </row>
    <row r="982" spans="1:26" ht="23.25">
      <c r="A982" s="4"/>
      <c r="B982" s="56"/>
      <c r="C982" s="56"/>
      <c r="D982" s="56"/>
      <c r="E982" s="56"/>
      <c r="F982" s="56"/>
      <c r="G982" s="56"/>
      <c r="H982" s="56"/>
      <c r="I982" s="61"/>
      <c r="J982" s="52" t="s">
        <v>52</v>
      </c>
      <c r="K982" s="53"/>
      <c r="L982" s="70">
        <f>SUM(L990)</f>
        <v>0</v>
      </c>
      <c r="M982" s="23">
        <v>7019.3</v>
      </c>
      <c r="N982" s="70">
        <v>3311.2</v>
      </c>
      <c r="O982" s="70">
        <f t="shared" si="229"/>
        <v>0</v>
      </c>
      <c r="P982" s="23">
        <f t="shared" si="229"/>
        <v>0</v>
      </c>
      <c r="Q982" s="23">
        <f>SUM(L982:P982)</f>
        <v>10330.5</v>
      </c>
      <c r="R982" s="23">
        <v>68818.5</v>
      </c>
      <c r="S982" s="70">
        <v>1858</v>
      </c>
      <c r="T982" s="70">
        <f>SUM(T990)</f>
        <v>0</v>
      </c>
      <c r="U982" s="70">
        <f>SUM(U990)</f>
        <v>0</v>
      </c>
      <c r="V982" s="23">
        <f>SUM(R982:U982)</f>
        <v>70676.5</v>
      </c>
      <c r="W982" s="23">
        <f>SUM(V982,Q982)</f>
        <v>81007</v>
      </c>
      <c r="X982" s="23">
        <f>Q982/W982*100</f>
        <v>12.752601627019889</v>
      </c>
      <c r="Y982" s="23">
        <f>V982/W982*100</f>
        <v>87.24739837298011</v>
      </c>
      <c r="Z982" s="4"/>
    </row>
    <row r="983" spans="1:26" ht="23.25">
      <c r="A983" s="4"/>
      <c r="B983" s="56"/>
      <c r="C983" s="57"/>
      <c r="D983" s="57"/>
      <c r="E983" s="57"/>
      <c r="F983" s="57"/>
      <c r="G983" s="57"/>
      <c r="H983" s="57"/>
      <c r="I983" s="52"/>
      <c r="J983" s="52" t="s">
        <v>53</v>
      </c>
      <c r="K983" s="53"/>
      <c r="L983" s="21"/>
      <c r="M983" s="21">
        <f>M982/M980*100</f>
        <v>77.81756502073124</v>
      </c>
      <c r="N983" s="21">
        <f>N982/N980*100</f>
        <v>2.9311941305298492</v>
      </c>
      <c r="O983" s="21"/>
      <c r="P983" s="21"/>
      <c r="Q983" s="21">
        <f>Q982/Q980*100</f>
        <v>8.468705834516545</v>
      </c>
      <c r="R983" s="21">
        <f>R982/R980*100</f>
        <v>137.3622754491018</v>
      </c>
      <c r="S983" s="21"/>
      <c r="T983" s="21"/>
      <c r="U983" s="21"/>
      <c r="V983" s="21">
        <f>V982/V980*100</f>
        <v>141.07085828343313</v>
      </c>
      <c r="W983" s="21">
        <f>W982/W980*100</f>
        <v>47.07399392391176</v>
      </c>
      <c r="X983" s="21"/>
      <c r="Y983" s="21"/>
      <c r="Z983" s="4"/>
    </row>
    <row r="984" spans="1:26" ht="23.25">
      <c r="A984" s="4"/>
      <c r="B984" s="56"/>
      <c r="C984" s="56"/>
      <c r="D984" s="56"/>
      <c r="E984" s="56"/>
      <c r="F984" s="56"/>
      <c r="G984" s="56"/>
      <c r="H984" s="56"/>
      <c r="I984" s="61"/>
      <c r="J984" s="52" t="s">
        <v>54</v>
      </c>
      <c r="K984" s="53"/>
      <c r="L984" s="70"/>
      <c r="M984" s="23">
        <f>M982/M981*100</f>
        <v>99.99857537681284</v>
      </c>
      <c r="N984" s="70">
        <f>N982/N981*100</f>
        <v>99.99396025850092</v>
      </c>
      <c r="O984" s="70"/>
      <c r="P984" s="23"/>
      <c r="Q984" s="23">
        <f>Q982/Q981*100</f>
        <v>99.99709606226044</v>
      </c>
      <c r="R984" s="23">
        <f>R982/R981*100</f>
        <v>100</v>
      </c>
      <c r="S984" s="70">
        <f>S982/S981*100</f>
        <v>100</v>
      </c>
      <c r="T984" s="70"/>
      <c r="U984" s="70"/>
      <c r="V984" s="23">
        <f>V982/V981*100</f>
        <v>100</v>
      </c>
      <c r="W984" s="23">
        <f>W982/W981*100</f>
        <v>99.99962966300568</v>
      </c>
      <c r="X984" s="23"/>
      <c r="Y984" s="23"/>
      <c r="Z984" s="4"/>
    </row>
    <row r="985" spans="1:26" ht="23.25">
      <c r="A985" s="4"/>
      <c r="B985" s="56"/>
      <c r="C985" s="56"/>
      <c r="D985" s="56"/>
      <c r="E985" s="56"/>
      <c r="F985" s="56"/>
      <c r="G985" s="56"/>
      <c r="H985" s="56"/>
      <c r="I985" s="61"/>
      <c r="J985" s="52"/>
      <c r="K985" s="53"/>
      <c r="L985" s="70"/>
      <c r="M985" s="23"/>
      <c r="N985" s="70"/>
      <c r="O985" s="70"/>
      <c r="P985" s="23"/>
      <c r="Q985" s="23"/>
      <c r="R985" s="23"/>
      <c r="S985" s="70"/>
      <c r="T985" s="70"/>
      <c r="U985" s="70"/>
      <c r="V985" s="23"/>
      <c r="W985" s="23"/>
      <c r="X985" s="23"/>
      <c r="Y985" s="23"/>
      <c r="Z985" s="4"/>
    </row>
    <row r="986" spans="1:26" ht="23.25">
      <c r="A986" s="4"/>
      <c r="B986" s="56"/>
      <c r="C986" s="56"/>
      <c r="D986" s="56"/>
      <c r="E986" s="56" t="s">
        <v>227</v>
      </c>
      <c r="F986" s="56"/>
      <c r="G986" s="56"/>
      <c r="H986" s="56"/>
      <c r="I986" s="61"/>
      <c r="J986" s="52" t="s">
        <v>228</v>
      </c>
      <c r="K986" s="53"/>
      <c r="L986" s="70"/>
      <c r="M986" s="23"/>
      <c r="N986" s="70"/>
      <c r="O986" s="70"/>
      <c r="P986" s="23"/>
      <c r="Q986" s="23"/>
      <c r="R986" s="23"/>
      <c r="S986" s="70"/>
      <c r="T986" s="70"/>
      <c r="U986" s="70"/>
      <c r="V986" s="23"/>
      <c r="W986" s="23"/>
      <c r="X986" s="23"/>
      <c r="Y986" s="23"/>
      <c r="Z986" s="4"/>
    </row>
    <row r="987" spans="1:26" ht="23.25">
      <c r="A987" s="4"/>
      <c r="B987" s="56"/>
      <c r="C987" s="56"/>
      <c r="D987" s="56"/>
      <c r="E987" s="56"/>
      <c r="F987" s="56"/>
      <c r="G987" s="56"/>
      <c r="H987" s="56"/>
      <c r="I987" s="61"/>
      <c r="J987" s="52" t="s">
        <v>364</v>
      </c>
      <c r="K987" s="53"/>
      <c r="L987" s="70">
        <f>SUM(L1004)</f>
        <v>0</v>
      </c>
      <c r="M987" s="23">
        <f>SUM(M1004)</f>
        <v>0</v>
      </c>
      <c r="N987" s="70">
        <f>SUM(N1004)</f>
        <v>0</v>
      </c>
      <c r="O987" s="70">
        <f>SUM(O1004)</f>
        <v>0</v>
      </c>
      <c r="P987" s="23">
        <f>SUM(P1004)</f>
        <v>0</v>
      </c>
      <c r="Q987" s="23">
        <f>SUM(L987:P987)</f>
        <v>0</v>
      </c>
      <c r="R987" s="23">
        <f aca="true" t="shared" si="230" ref="R987:U989">SUM(R1004)</f>
        <v>0</v>
      </c>
      <c r="S987" s="70">
        <f t="shared" si="230"/>
        <v>0</v>
      </c>
      <c r="T987" s="70">
        <f t="shared" si="230"/>
        <v>0</v>
      </c>
      <c r="U987" s="70">
        <f t="shared" si="230"/>
        <v>0</v>
      </c>
      <c r="V987" s="23">
        <f>SUM(R987:U987)</f>
        <v>0</v>
      </c>
      <c r="W987" s="23">
        <f>SUM(V987,Q987)</f>
        <v>0</v>
      </c>
      <c r="X987" s="23"/>
      <c r="Y987" s="23"/>
      <c r="Z987" s="4"/>
    </row>
    <row r="988" spans="1:26" ht="23.25">
      <c r="A988" s="4"/>
      <c r="B988" s="56"/>
      <c r="C988" s="56"/>
      <c r="D988" s="56"/>
      <c r="E988" s="56"/>
      <c r="F988" s="56"/>
      <c r="G988" s="56"/>
      <c r="H988" s="56"/>
      <c r="I988" s="61"/>
      <c r="J988" s="52" t="s">
        <v>51</v>
      </c>
      <c r="K988" s="53"/>
      <c r="L988" s="70">
        <f aca="true" t="shared" si="231" ref="L988:P989">SUM(L1005)</f>
        <v>0</v>
      </c>
      <c r="M988" s="23">
        <f t="shared" si="231"/>
        <v>9129.4</v>
      </c>
      <c r="N988" s="70">
        <f t="shared" si="231"/>
        <v>63328.9</v>
      </c>
      <c r="O988" s="70">
        <f t="shared" si="231"/>
        <v>60</v>
      </c>
      <c r="P988" s="23">
        <f t="shared" si="231"/>
        <v>0</v>
      </c>
      <c r="Q988" s="23">
        <f>SUM(L988:P988)</f>
        <v>72518.3</v>
      </c>
      <c r="R988" s="23">
        <f t="shared" si="230"/>
        <v>0</v>
      </c>
      <c r="S988" s="70">
        <f t="shared" si="230"/>
        <v>0</v>
      </c>
      <c r="T988" s="70">
        <f t="shared" si="230"/>
        <v>0</v>
      </c>
      <c r="U988" s="70">
        <f t="shared" si="230"/>
        <v>0</v>
      </c>
      <c r="V988" s="23">
        <f>SUM(R988:U988)</f>
        <v>0</v>
      </c>
      <c r="W988" s="23">
        <f>SUM(V988,Q988)</f>
        <v>72518.3</v>
      </c>
      <c r="X988" s="23">
        <f>Q988/W988*100</f>
        <v>100</v>
      </c>
      <c r="Y988" s="23">
        <f>V988/W988*100</f>
        <v>0</v>
      </c>
      <c r="Z988" s="4"/>
    </row>
    <row r="989" spans="1:26" ht="23.25">
      <c r="A989" s="4"/>
      <c r="B989" s="56"/>
      <c r="C989" s="56"/>
      <c r="D989" s="56"/>
      <c r="E989" s="56"/>
      <c r="F989" s="56"/>
      <c r="G989" s="56"/>
      <c r="H989" s="56"/>
      <c r="I989" s="61"/>
      <c r="J989" s="52" t="s">
        <v>52</v>
      </c>
      <c r="K989" s="53"/>
      <c r="L989" s="70">
        <f t="shared" si="231"/>
        <v>0</v>
      </c>
      <c r="M989" s="23">
        <f t="shared" si="231"/>
        <v>9129.1</v>
      </c>
      <c r="N989" s="70">
        <f t="shared" si="231"/>
        <v>63328.7</v>
      </c>
      <c r="O989" s="70">
        <f t="shared" si="231"/>
        <v>60</v>
      </c>
      <c r="P989" s="23">
        <f t="shared" si="231"/>
        <v>0</v>
      </c>
      <c r="Q989" s="23">
        <f>SUM(L989:P989)</f>
        <v>72517.8</v>
      </c>
      <c r="R989" s="23">
        <f t="shared" si="230"/>
        <v>0</v>
      </c>
      <c r="S989" s="70">
        <f t="shared" si="230"/>
        <v>0</v>
      </c>
      <c r="T989" s="70">
        <f t="shared" si="230"/>
        <v>0</v>
      </c>
      <c r="U989" s="70">
        <f t="shared" si="230"/>
        <v>0</v>
      </c>
      <c r="V989" s="23">
        <f>SUM(R989:U989)</f>
        <v>0</v>
      </c>
      <c r="W989" s="23">
        <f>SUM(V989,Q989)</f>
        <v>72517.8</v>
      </c>
      <c r="X989" s="23">
        <f>Q989/W989*100</f>
        <v>100</v>
      </c>
      <c r="Y989" s="23">
        <f>V989/W989*100</f>
        <v>0</v>
      </c>
      <c r="Z989" s="4"/>
    </row>
    <row r="990" spans="1:26" ht="23.25">
      <c r="A990" s="4"/>
      <c r="B990" s="62"/>
      <c r="C990" s="62"/>
      <c r="D990" s="62"/>
      <c r="E990" s="62"/>
      <c r="F990" s="62"/>
      <c r="G990" s="62"/>
      <c r="H990" s="62"/>
      <c r="I990" s="63"/>
      <c r="J990" s="59"/>
      <c r="K990" s="60"/>
      <c r="L990" s="73"/>
      <c r="M990" s="71"/>
      <c r="N990" s="73"/>
      <c r="O990" s="73"/>
      <c r="P990" s="71"/>
      <c r="Q990" s="71"/>
      <c r="R990" s="71"/>
      <c r="S990" s="73"/>
      <c r="T990" s="73"/>
      <c r="U990" s="73"/>
      <c r="V990" s="71"/>
      <c r="W990" s="71"/>
      <c r="X990" s="71"/>
      <c r="Y990" s="71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330</v>
      </c>
      <c r="Z992" s="4"/>
    </row>
    <row r="993" spans="1:26" ht="23.25">
      <c r="A993" s="4"/>
      <c r="B993" s="64" t="s">
        <v>39</v>
      </c>
      <c r="C993" s="65"/>
      <c r="D993" s="65"/>
      <c r="E993" s="65"/>
      <c r="F993" s="65"/>
      <c r="G993" s="65"/>
      <c r="H993" s="66"/>
      <c r="I993" s="10"/>
      <c r="J993" s="11"/>
      <c r="K993" s="12"/>
      <c r="L993" s="13" t="s">
        <v>2</v>
      </c>
      <c r="M993" s="13"/>
      <c r="N993" s="13"/>
      <c r="O993" s="13"/>
      <c r="P993" s="13"/>
      <c r="Q993" s="13"/>
      <c r="R993" s="14" t="s">
        <v>3</v>
      </c>
      <c r="S993" s="13"/>
      <c r="T993" s="13"/>
      <c r="U993" s="13"/>
      <c r="V993" s="15"/>
      <c r="W993" s="13" t="s">
        <v>42</v>
      </c>
      <c r="X993" s="13"/>
      <c r="Y993" s="16"/>
      <c r="Z993" s="4"/>
    </row>
    <row r="994" spans="1:26" ht="23.25">
      <c r="A994" s="4"/>
      <c r="B994" s="17" t="s">
        <v>40</v>
      </c>
      <c r="C994" s="18"/>
      <c r="D994" s="18"/>
      <c r="E994" s="18"/>
      <c r="F994" s="18"/>
      <c r="G994" s="18"/>
      <c r="H994" s="67"/>
      <c r="I994" s="19"/>
      <c r="J994" s="20"/>
      <c r="K994" s="21"/>
      <c r="L994" s="22"/>
      <c r="M994" s="23"/>
      <c r="N994" s="24"/>
      <c r="O994" s="25" t="s">
        <v>4</v>
      </c>
      <c r="P994" s="26"/>
      <c r="Q994" s="27"/>
      <c r="R994" s="28" t="s">
        <v>4</v>
      </c>
      <c r="S994" s="24"/>
      <c r="T994" s="22"/>
      <c r="U994" s="29"/>
      <c r="V994" s="27"/>
      <c r="W994" s="27"/>
      <c r="X994" s="30" t="s">
        <v>5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6</v>
      </c>
      <c r="K995" s="21"/>
      <c r="L995" s="34" t="s">
        <v>7</v>
      </c>
      <c r="M995" s="35" t="s">
        <v>8</v>
      </c>
      <c r="N995" s="36" t="s">
        <v>7</v>
      </c>
      <c r="O995" s="34" t="s">
        <v>9</v>
      </c>
      <c r="P995" s="26" t="s">
        <v>10</v>
      </c>
      <c r="Q995" s="23"/>
      <c r="R995" s="37" t="s">
        <v>9</v>
      </c>
      <c r="S995" s="35" t="s">
        <v>11</v>
      </c>
      <c r="T995" s="34" t="s">
        <v>12</v>
      </c>
      <c r="U995" s="29" t="s">
        <v>13</v>
      </c>
      <c r="V995" s="27"/>
      <c r="W995" s="27"/>
      <c r="X995" s="27"/>
      <c r="Y995" s="35"/>
      <c r="Z995" s="4"/>
    </row>
    <row r="996" spans="1:26" ht="23.25">
      <c r="A996" s="4"/>
      <c r="B996" s="38" t="s">
        <v>32</v>
      </c>
      <c r="C996" s="38" t="s">
        <v>33</v>
      </c>
      <c r="D996" s="38" t="s">
        <v>34</v>
      </c>
      <c r="E996" s="38" t="s">
        <v>35</v>
      </c>
      <c r="F996" s="38" t="s">
        <v>36</v>
      </c>
      <c r="G996" s="38" t="s">
        <v>37</v>
      </c>
      <c r="H996" s="38" t="s">
        <v>38</v>
      </c>
      <c r="I996" s="19"/>
      <c r="J996" s="39"/>
      <c r="K996" s="21"/>
      <c r="L996" s="34" t="s">
        <v>14</v>
      </c>
      <c r="M996" s="35" t="s">
        <v>15</v>
      </c>
      <c r="N996" s="36" t="s">
        <v>16</v>
      </c>
      <c r="O996" s="34" t="s">
        <v>17</v>
      </c>
      <c r="P996" s="26" t="s">
        <v>18</v>
      </c>
      <c r="Q996" s="35" t="s">
        <v>19</v>
      </c>
      <c r="R996" s="37" t="s">
        <v>17</v>
      </c>
      <c r="S996" s="35" t="s">
        <v>20</v>
      </c>
      <c r="T996" s="34" t="s">
        <v>21</v>
      </c>
      <c r="U996" s="29" t="s">
        <v>22</v>
      </c>
      <c r="V996" s="26" t="s">
        <v>19</v>
      </c>
      <c r="W996" s="26" t="s">
        <v>23</v>
      </c>
      <c r="X996" s="26" t="s">
        <v>24</v>
      </c>
      <c r="Y996" s="35" t="s">
        <v>25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26</v>
      </c>
      <c r="P997" s="47"/>
      <c r="Q997" s="48"/>
      <c r="R997" s="49" t="s">
        <v>26</v>
      </c>
      <c r="S997" s="44" t="s">
        <v>27</v>
      </c>
      <c r="T997" s="43"/>
      <c r="U997" s="50" t="s">
        <v>28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1"/>
      <c r="J998" s="52"/>
      <c r="K998" s="53"/>
      <c r="L998" s="22"/>
      <c r="M998" s="23"/>
      <c r="N998" s="24"/>
      <c r="O998" s="3"/>
      <c r="P998" s="27"/>
      <c r="Q998" s="27"/>
      <c r="R998" s="23"/>
      <c r="S998" s="24"/>
      <c r="T998" s="22"/>
      <c r="U998" s="72"/>
      <c r="V998" s="27"/>
      <c r="W998" s="27"/>
      <c r="X998" s="27"/>
      <c r="Y998" s="23"/>
      <c r="Z998" s="4"/>
    </row>
    <row r="999" spans="1:26" ht="23.25">
      <c r="A999" s="4"/>
      <c r="B999" s="51" t="s">
        <v>72</v>
      </c>
      <c r="C999" s="51" t="s">
        <v>76</v>
      </c>
      <c r="D999" s="51" t="s">
        <v>200</v>
      </c>
      <c r="E999" s="51" t="s">
        <v>227</v>
      </c>
      <c r="F999" s="51"/>
      <c r="G999" s="51"/>
      <c r="H999" s="51"/>
      <c r="I999" s="61"/>
      <c r="J999" s="54" t="s">
        <v>53</v>
      </c>
      <c r="K999" s="55"/>
      <c r="L999" s="70"/>
      <c r="M999" s="70"/>
      <c r="N999" s="70"/>
      <c r="O999" s="70"/>
      <c r="P999" s="70"/>
      <c r="Q999" s="70"/>
      <c r="R999" s="70"/>
      <c r="S999" s="70"/>
      <c r="T999" s="70"/>
      <c r="U999" s="74"/>
      <c r="V999" s="23"/>
      <c r="W999" s="23"/>
      <c r="X999" s="23"/>
      <c r="Y999" s="23"/>
      <c r="Z999" s="4"/>
    </row>
    <row r="1000" spans="1:26" ht="23.25">
      <c r="A1000" s="4"/>
      <c r="B1000" s="51"/>
      <c r="C1000" s="51"/>
      <c r="D1000" s="51"/>
      <c r="E1000" s="51"/>
      <c r="F1000" s="51"/>
      <c r="G1000" s="51"/>
      <c r="H1000" s="51"/>
      <c r="I1000" s="61"/>
      <c r="J1000" s="54" t="s">
        <v>54</v>
      </c>
      <c r="K1000" s="55"/>
      <c r="L1000" s="70"/>
      <c r="M1000" s="70">
        <f>M989/M988*100</f>
        <v>99.99671391329113</v>
      </c>
      <c r="N1000" s="70">
        <f>N989/N988*100</f>
        <v>99.99968418841951</v>
      </c>
      <c r="O1000" s="70">
        <f>O989/O988*100</f>
        <v>100</v>
      </c>
      <c r="P1000" s="70"/>
      <c r="Q1000" s="70">
        <f>Q989/Q988*100</f>
        <v>99.99931051886215</v>
      </c>
      <c r="R1000" s="70"/>
      <c r="S1000" s="70"/>
      <c r="T1000" s="70"/>
      <c r="U1000" s="70"/>
      <c r="V1000" s="23"/>
      <c r="W1000" s="23">
        <f>W989/W988*100</f>
        <v>99.99931051886215</v>
      </c>
      <c r="X1000" s="23"/>
      <c r="Y1000" s="23"/>
      <c r="Z1000" s="4"/>
    </row>
    <row r="1001" spans="1:26" ht="23.25">
      <c r="A1001" s="4"/>
      <c r="B1001" s="51"/>
      <c r="C1001" s="51"/>
      <c r="D1001" s="51"/>
      <c r="E1001" s="51"/>
      <c r="F1001" s="51"/>
      <c r="G1001" s="51"/>
      <c r="H1001" s="51"/>
      <c r="I1001" s="61"/>
      <c r="J1001" s="52"/>
      <c r="K1001" s="53"/>
      <c r="L1001" s="70"/>
      <c r="M1001" s="70"/>
      <c r="N1001" s="70"/>
      <c r="O1001" s="70"/>
      <c r="P1001" s="70"/>
      <c r="Q1001" s="23"/>
      <c r="R1001" s="70"/>
      <c r="S1001" s="70"/>
      <c r="T1001" s="70"/>
      <c r="U1001" s="70"/>
      <c r="V1001" s="23"/>
      <c r="W1001" s="23"/>
      <c r="X1001" s="23"/>
      <c r="Y1001" s="23"/>
      <c r="Z1001" s="4"/>
    </row>
    <row r="1002" spans="1:26" ht="23.25">
      <c r="A1002" s="4"/>
      <c r="B1002" s="51"/>
      <c r="C1002" s="51"/>
      <c r="D1002" s="51"/>
      <c r="E1002" s="51"/>
      <c r="F1002" s="51" t="s">
        <v>216</v>
      </c>
      <c r="G1002" s="51"/>
      <c r="H1002" s="51"/>
      <c r="I1002" s="61"/>
      <c r="J1002" s="52" t="s">
        <v>217</v>
      </c>
      <c r="K1002" s="53"/>
      <c r="L1002" s="70"/>
      <c r="M1002" s="23"/>
      <c r="N1002" s="70"/>
      <c r="O1002" s="70"/>
      <c r="P1002" s="23"/>
      <c r="Q1002" s="23"/>
      <c r="R1002" s="23"/>
      <c r="S1002" s="70"/>
      <c r="T1002" s="70"/>
      <c r="U1002" s="70"/>
      <c r="V1002" s="23"/>
      <c r="W1002" s="23"/>
      <c r="X1002" s="23"/>
      <c r="Y1002" s="23"/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/>
      <c r="I1003" s="61"/>
      <c r="J1003" s="52" t="s">
        <v>365</v>
      </c>
      <c r="K1003" s="53"/>
      <c r="L1003" s="70"/>
      <c r="M1003" s="23"/>
      <c r="N1003" s="70"/>
      <c r="O1003" s="70"/>
      <c r="P1003" s="23"/>
      <c r="Q1003" s="23"/>
      <c r="R1003" s="23"/>
      <c r="S1003" s="70"/>
      <c r="T1003" s="70"/>
      <c r="U1003" s="70"/>
      <c r="V1003" s="23"/>
      <c r="W1003" s="23"/>
      <c r="X1003" s="23"/>
      <c r="Y1003" s="23"/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1"/>
      <c r="J1004" s="52" t="s">
        <v>50</v>
      </c>
      <c r="K1004" s="53"/>
      <c r="L1004" s="70">
        <f aca="true" t="shared" si="232" ref="L1004:P1006">SUM(L1012+L1028+L1052)</f>
        <v>0</v>
      </c>
      <c r="M1004" s="23">
        <f t="shared" si="232"/>
        <v>0</v>
      </c>
      <c r="N1004" s="70">
        <f t="shared" si="232"/>
        <v>0</v>
      </c>
      <c r="O1004" s="70">
        <f t="shared" si="232"/>
        <v>0</v>
      </c>
      <c r="P1004" s="23">
        <f t="shared" si="232"/>
        <v>0</v>
      </c>
      <c r="Q1004" s="23">
        <f>SUM(L1004:P1004)</f>
        <v>0</v>
      </c>
      <c r="R1004" s="23">
        <f aca="true" t="shared" si="233" ref="R1004:U1006">SUM(R1012+R1028+R1052)</f>
        <v>0</v>
      </c>
      <c r="S1004" s="70">
        <f t="shared" si="233"/>
        <v>0</v>
      </c>
      <c r="T1004" s="70">
        <f t="shared" si="233"/>
        <v>0</v>
      </c>
      <c r="U1004" s="70">
        <f t="shared" si="233"/>
        <v>0</v>
      </c>
      <c r="V1004" s="23">
        <f>SUM(R1004:U1004)</f>
        <v>0</v>
      </c>
      <c r="W1004" s="23">
        <f>SUM(V1004,Q1004)</f>
        <v>0</v>
      </c>
      <c r="X1004" s="23"/>
      <c r="Y1004" s="23"/>
      <c r="Z1004" s="4"/>
    </row>
    <row r="1005" spans="1:26" ht="23.25">
      <c r="A1005" s="4"/>
      <c r="B1005" s="51"/>
      <c r="C1005" s="51"/>
      <c r="D1005" s="51"/>
      <c r="E1005" s="51"/>
      <c r="F1005" s="51"/>
      <c r="G1005" s="51"/>
      <c r="H1005" s="51"/>
      <c r="I1005" s="61"/>
      <c r="J1005" s="52" t="s">
        <v>51</v>
      </c>
      <c r="K1005" s="53"/>
      <c r="L1005" s="70">
        <f t="shared" si="232"/>
        <v>0</v>
      </c>
      <c r="M1005" s="23">
        <f t="shared" si="232"/>
        <v>9129.4</v>
      </c>
      <c r="N1005" s="70">
        <f t="shared" si="232"/>
        <v>63328.9</v>
      </c>
      <c r="O1005" s="70">
        <f t="shared" si="232"/>
        <v>60</v>
      </c>
      <c r="P1005" s="23">
        <f t="shared" si="232"/>
        <v>0</v>
      </c>
      <c r="Q1005" s="23">
        <f>SUM(L1005:P1005)</f>
        <v>72518.3</v>
      </c>
      <c r="R1005" s="23">
        <f t="shared" si="233"/>
        <v>0</v>
      </c>
      <c r="S1005" s="70">
        <f t="shared" si="233"/>
        <v>0</v>
      </c>
      <c r="T1005" s="70">
        <f t="shared" si="233"/>
        <v>0</v>
      </c>
      <c r="U1005" s="70">
        <f t="shared" si="233"/>
        <v>0</v>
      </c>
      <c r="V1005" s="23">
        <f>SUM(R1005:U1005)</f>
        <v>0</v>
      </c>
      <c r="W1005" s="23">
        <f>SUM(V1005,Q1005)</f>
        <v>72518.3</v>
      </c>
      <c r="X1005" s="23">
        <f>Q1005/W1005*100</f>
        <v>100</v>
      </c>
      <c r="Y1005" s="23">
        <f>V1005/W1005*100</f>
        <v>0</v>
      </c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1"/>
      <c r="J1006" s="52" t="s">
        <v>52</v>
      </c>
      <c r="K1006" s="53"/>
      <c r="L1006" s="70">
        <f t="shared" si="232"/>
        <v>0</v>
      </c>
      <c r="M1006" s="23">
        <f t="shared" si="232"/>
        <v>9129.1</v>
      </c>
      <c r="N1006" s="70">
        <f t="shared" si="232"/>
        <v>63328.7</v>
      </c>
      <c r="O1006" s="70">
        <f t="shared" si="232"/>
        <v>60</v>
      </c>
      <c r="P1006" s="23">
        <f t="shared" si="232"/>
        <v>0</v>
      </c>
      <c r="Q1006" s="23">
        <f>SUM(L1006:P1006)</f>
        <v>72517.8</v>
      </c>
      <c r="R1006" s="23">
        <f t="shared" si="233"/>
        <v>0</v>
      </c>
      <c r="S1006" s="70">
        <f t="shared" si="233"/>
        <v>0</v>
      </c>
      <c r="T1006" s="70">
        <f t="shared" si="233"/>
        <v>0</v>
      </c>
      <c r="U1006" s="70">
        <f t="shared" si="233"/>
        <v>0</v>
      </c>
      <c r="V1006" s="23">
        <f>SUM(R1006:U1006)</f>
        <v>0</v>
      </c>
      <c r="W1006" s="23">
        <f>SUM(V1006,Q1006)</f>
        <v>72517.8</v>
      </c>
      <c r="X1006" s="23">
        <f>Q1006/W1006*100</f>
        <v>100</v>
      </c>
      <c r="Y1006" s="23">
        <f>V1006/W1006*100</f>
        <v>0</v>
      </c>
      <c r="Z1006" s="4"/>
    </row>
    <row r="1007" spans="1:26" ht="23.25">
      <c r="A1007" s="4"/>
      <c r="B1007" s="51"/>
      <c r="C1007" s="51"/>
      <c r="D1007" s="51"/>
      <c r="E1007" s="51"/>
      <c r="F1007" s="51"/>
      <c r="G1007" s="51"/>
      <c r="H1007" s="51"/>
      <c r="I1007" s="61"/>
      <c r="J1007" s="52" t="s">
        <v>53</v>
      </c>
      <c r="K1007" s="53"/>
      <c r="L1007" s="70"/>
      <c r="M1007" s="23"/>
      <c r="N1007" s="70"/>
      <c r="O1007" s="70"/>
      <c r="P1007" s="23"/>
      <c r="Q1007" s="23"/>
      <c r="R1007" s="23"/>
      <c r="S1007" s="70"/>
      <c r="T1007" s="70"/>
      <c r="U1007" s="70"/>
      <c r="V1007" s="23"/>
      <c r="W1007" s="23"/>
      <c r="X1007" s="23"/>
      <c r="Y1007" s="23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1"/>
      <c r="J1008" s="52" t="s">
        <v>54</v>
      </c>
      <c r="K1008" s="53"/>
      <c r="L1008" s="70"/>
      <c r="M1008" s="23">
        <f>M1006/M1005*100</f>
        <v>99.99671391329113</v>
      </c>
      <c r="N1008" s="70">
        <f>N1006/N1005*100</f>
        <v>99.99968418841951</v>
      </c>
      <c r="O1008" s="70">
        <f>O1006/O1005*100</f>
        <v>100</v>
      </c>
      <c r="P1008" s="23"/>
      <c r="Q1008" s="23">
        <f>Q1006/Q1005*100</f>
        <v>99.99931051886215</v>
      </c>
      <c r="R1008" s="23"/>
      <c r="S1008" s="70"/>
      <c r="T1008" s="70"/>
      <c r="U1008" s="70"/>
      <c r="V1008" s="23"/>
      <c r="W1008" s="23">
        <f>W1006/W1005*100</f>
        <v>99.99931051886215</v>
      </c>
      <c r="X1008" s="23"/>
      <c r="Y1008" s="23"/>
      <c r="Z1008" s="4"/>
    </row>
    <row r="1009" spans="1:26" ht="23.25">
      <c r="A1009" s="4"/>
      <c r="B1009" s="51"/>
      <c r="C1009" s="51"/>
      <c r="D1009" s="51"/>
      <c r="E1009" s="51"/>
      <c r="F1009" s="51"/>
      <c r="G1009" s="51"/>
      <c r="H1009" s="51"/>
      <c r="I1009" s="61"/>
      <c r="J1009" s="52"/>
      <c r="K1009" s="53"/>
      <c r="L1009" s="70"/>
      <c r="M1009" s="23"/>
      <c r="N1009" s="70"/>
      <c r="O1009" s="70"/>
      <c r="P1009" s="23"/>
      <c r="Q1009" s="23"/>
      <c r="R1009" s="23"/>
      <c r="S1009" s="70"/>
      <c r="T1009" s="70"/>
      <c r="U1009" s="70"/>
      <c r="V1009" s="23"/>
      <c r="W1009" s="23"/>
      <c r="X1009" s="23"/>
      <c r="Y1009" s="23"/>
      <c r="Z1009" s="4"/>
    </row>
    <row r="1010" spans="1:26" ht="23.25">
      <c r="A1010" s="4"/>
      <c r="B1010" s="51"/>
      <c r="C1010" s="51"/>
      <c r="D1010" s="51"/>
      <c r="E1010" s="51"/>
      <c r="F1010" s="51"/>
      <c r="G1010" s="51" t="s">
        <v>225</v>
      </c>
      <c r="H1010" s="51"/>
      <c r="I1010" s="61"/>
      <c r="J1010" s="52" t="s">
        <v>226</v>
      </c>
      <c r="K1010" s="53"/>
      <c r="L1010" s="70"/>
      <c r="M1010" s="23"/>
      <c r="N1010" s="70"/>
      <c r="O1010" s="70"/>
      <c r="P1010" s="23"/>
      <c r="Q1010" s="23"/>
      <c r="R1010" s="23"/>
      <c r="S1010" s="70"/>
      <c r="T1010" s="70"/>
      <c r="U1010" s="70"/>
      <c r="V1010" s="23"/>
      <c r="W1010" s="23"/>
      <c r="X1010" s="23"/>
      <c r="Y1010" s="23"/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1"/>
      <c r="J1011" s="52" t="s">
        <v>366</v>
      </c>
      <c r="K1011" s="53"/>
      <c r="L1011" s="70"/>
      <c r="M1011" s="23"/>
      <c r="N1011" s="70"/>
      <c r="O1011" s="70"/>
      <c r="P1011" s="23"/>
      <c r="Q1011" s="23"/>
      <c r="R1011" s="23"/>
      <c r="S1011" s="70"/>
      <c r="T1011" s="70"/>
      <c r="U1011" s="70"/>
      <c r="V1011" s="23"/>
      <c r="W1011" s="23"/>
      <c r="X1011" s="23"/>
      <c r="Y1011" s="23"/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1"/>
      <c r="J1012" s="52" t="s">
        <v>50</v>
      </c>
      <c r="K1012" s="53"/>
      <c r="L1012" s="70"/>
      <c r="M1012" s="23">
        <f aca="true" t="shared" si="234" ref="M1012:P1014">SUM(M1020)</f>
        <v>0</v>
      </c>
      <c r="N1012" s="70">
        <f t="shared" si="234"/>
        <v>0</v>
      </c>
      <c r="O1012" s="70">
        <f t="shared" si="234"/>
        <v>0</v>
      </c>
      <c r="P1012" s="23">
        <f t="shared" si="234"/>
        <v>0</v>
      </c>
      <c r="Q1012" s="23">
        <f>SUM(L1012:P1012)</f>
        <v>0</v>
      </c>
      <c r="R1012" s="23"/>
      <c r="S1012" s="70">
        <f aca="true" t="shared" si="235" ref="S1012:U1014">SUM(S1020)</f>
        <v>0</v>
      </c>
      <c r="T1012" s="70">
        <f t="shared" si="235"/>
        <v>0</v>
      </c>
      <c r="U1012" s="70">
        <f t="shared" si="235"/>
        <v>0</v>
      </c>
      <c r="V1012" s="23">
        <f>SUM(R1012:U1012)</f>
        <v>0</v>
      </c>
      <c r="W1012" s="23">
        <f>SUM(V1012,Q1012)</f>
        <v>0</v>
      </c>
      <c r="X1012" s="23"/>
      <c r="Y1012" s="23"/>
      <c r="Z1012" s="4"/>
    </row>
    <row r="1013" spans="1:26" ht="23.25">
      <c r="A1013" s="4"/>
      <c r="B1013" s="56"/>
      <c r="C1013" s="57"/>
      <c r="D1013" s="57"/>
      <c r="E1013" s="57"/>
      <c r="F1013" s="57"/>
      <c r="G1013" s="57"/>
      <c r="H1013" s="57"/>
      <c r="I1013" s="52"/>
      <c r="J1013" s="52" t="s">
        <v>51</v>
      </c>
      <c r="K1013" s="53"/>
      <c r="L1013" s="21"/>
      <c r="M1013" s="21">
        <f>SUM(M1021)</f>
        <v>7891.3</v>
      </c>
      <c r="N1013" s="21">
        <f>SUM(N1021)</f>
        <v>62186.9</v>
      </c>
      <c r="O1013" s="21">
        <f t="shared" si="234"/>
        <v>60</v>
      </c>
      <c r="P1013" s="21">
        <f t="shared" si="234"/>
        <v>0</v>
      </c>
      <c r="Q1013" s="21">
        <f>SUM(L1013:P1013)</f>
        <v>70138.2</v>
      </c>
      <c r="R1013" s="21"/>
      <c r="S1013" s="21"/>
      <c r="T1013" s="21">
        <f t="shared" si="235"/>
        <v>0</v>
      </c>
      <c r="U1013" s="21">
        <f t="shared" si="235"/>
        <v>0</v>
      </c>
      <c r="V1013" s="21">
        <f>SUM(R1013:U1013)</f>
        <v>0</v>
      </c>
      <c r="W1013" s="21">
        <f>SUM(V1013,Q1013)</f>
        <v>70138.2</v>
      </c>
      <c r="X1013" s="21">
        <f>Q1013/W1013*100</f>
        <v>100</v>
      </c>
      <c r="Y1013" s="21">
        <f>V1013/W1013*100</f>
        <v>0</v>
      </c>
      <c r="Z1013" s="4"/>
    </row>
    <row r="1014" spans="1:26" ht="23.25">
      <c r="A1014" s="4"/>
      <c r="B1014" s="51"/>
      <c r="C1014" s="51"/>
      <c r="D1014" s="51"/>
      <c r="E1014" s="51"/>
      <c r="F1014" s="51"/>
      <c r="G1014" s="51"/>
      <c r="H1014" s="51"/>
      <c r="I1014" s="61"/>
      <c r="J1014" s="52" t="s">
        <v>52</v>
      </c>
      <c r="K1014" s="53"/>
      <c r="L1014" s="70"/>
      <c r="M1014" s="23">
        <f>SUM(M1022)</f>
        <v>7891.2</v>
      </c>
      <c r="N1014" s="70">
        <f>SUM(N1022)</f>
        <v>62186.7</v>
      </c>
      <c r="O1014" s="70">
        <f t="shared" si="234"/>
        <v>60</v>
      </c>
      <c r="P1014" s="23">
        <f t="shared" si="234"/>
        <v>0</v>
      </c>
      <c r="Q1014" s="23">
        <f>SUM(L1014:P1014)</f>
        <v>70137.9</v>
      </c>
      <c r="R1014" s="23"/>
      <c r="S1014" s="70"/>
      <c r="T1014" s="70">
        <f t="shared" si="235"/>
        <v>0</v>
      </c>
      <c r="U1014" s="70">
        <f t="shared" si="235"/>
        <v>0</v>
      </c>
      <c r="V1014" s="23">
        <f>SUM(R1014:U1014)</f>
        <v>0</v>
      </c>
      <c r="W1014" s="23">
        <f>SUM(V1014,Q1014)</f>
        <v>70137.9</v>
      </c>
      <c r="X1014" s="23">
        <f>Q1014/W1014*100</f>
        <v>100</v>
      </c>
      <c r="Y1014" s="23">
        <f>V1014/W1014*100</f>
        <v>0</v>
      </c>
      <c r="Z1014" s="4"/>
    </row>
    <row r="1015" spans="1:26" ht="23.25">
      <c r="A1015" s="4"/>
      <c r="B1015" s="51"/>
      <c r="C1015" s="51"/>
      <c r="D1015" s="51"/>
      <c r="E1015" s="51"/>
      <c r="F1015" s="51"/>
      <c r="G1015" s="51"/>
      <c r="H1015" s="51"/>
      <c r="I1015" s="61"/>
      <c r="J1015" s="52" t="s">
        <v>53</v>
      </c>
      <c r="K1015" s="53"/>
      <c r="L1015" s="70"/>
      <c r="M1015" s="23"/>
      <c r="N1015" s="70"/>
      <c r="O1015" s="70"/>
      <c r="P1015" s="23"/>
      <c r="Q1015" s="23"/>
      <c r="R1015" s="23"/>
      <c r="S1015" s="70"/>
      <c r="T1015" s="70"/>
      <c r="U1015" s="70"/>
      <c r="V1015" s="23"/>
      <c r="W1015" s="23"/>
      <c r="X1015" s="23"/>
      <c r="Y1015" s="23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/>
      <c r="I1016" s="61"/>
      <c r="J1016" s="52" t="s">
        <v>54</v>
      </c>
      <c r="K1016" s="53"/>
      <c r="L1016" s="70"/>
      <c r="M1016" s="23">
        <f aca="true" t="shared" si="236" ref="M1016:W1016">M1014/M1013*100</f>
        <v>99.99873278167095</v>
      </c>
      <c r="N1016" s="70">
        <f t="shared" si="236"/>
        <v>99.99967838885681</v>
      </c>
      <c r="O1016" s="70">
        <f t="shared" si="236"/>
        <v>100</v>
      </c>
      <c r="P1016" s="23"/>
      <c r="Q1016" s="23">
        <f t="shared" si="236"/>
        <v>99.99957227302669</v>
      </c>
      <c r="R1016" s="23"/>
      <c r="S1016" s="70"/>
      <c r="T1016" s="70"/>
      <c r="U1016" s="70"/>
      <c r="V1016" s="23"/>
      <c r="W1016" s="23">
        <f t="shared" si="236"/>
        <v>99.99957227302669</v>
      </c>
      <c r="X1016" s="23"/>
      <c r="Y1016" s="23"/>
      <c r="Z1016" s="4"/>
    </row>
    <row r="1017" spans="1:26" ht="23.25">
      <c r="A1017" s="4"/>
      <c r="B1017" s="51"/>
      <c r="C1017" s="51"/>
      <c r="D1017" s="51"/>
      <c r="E1017" s="51"/>
      <c r="F1017" s="51"/>
      <c r="G1017" s="51"/>
      <c r="H1017" s="51"/>
      <c r="I1017" s="61"/>
      <c r="J1017" s="52"/>
      <c r="K1017" s="53"/>
      <c r="L1017" s="70"/>
      <c r="M1017" s="23"/>
      <c r="N1017" s="70"/>
      <c r="O1017" s="70"/>
      <c r="P1017" s="23"/>
      <c r="Q1017" s="23"/>
      <c r="R1017" s="23"/>
      <c r="S1017" s="70"/>
      <c r="T1017" s="70"/>
      <c r="U1017" s="70"/>
      <c r="V1017" s="23"/>
      <c r="W1017" s="23"/>
      <c r="X1017" s="23"/>
      <c r="Y1017" s="23"/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 t="s">
        <v>222</v>
      </c>
      <c r="I1018" s="61"/>
      <c r="J1018" s="52" t="s">
        <v>223</v>
      </c>
      <c r="K1018" s="53"/>
      <c r="L1018" s="70"/>
      <c r="M1018" s="23"/>
      <c r="N1018" s="70"/>
      <c r="O1018" s="70"/>
      <c r="P1018" s="23"/>
      <c r="Q1018" s="23"/>
      <c r="R1018" s="23"/>
      <c r="S1018" s="70"/>
      <c r="T1018" s="70"/>
      <c r="U1018" s="70"/>
      <c r="V1018" s="23"/>
      <c r="W1018" s="23"/>
      <c r="X1018" s="23"/>
      <c r="Y1018" s="23"/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1"/>
      <c r="J1019" s="52" t="s">
        <v>367</v>
      </c>
      <c r="K1019" s="53"/>
      <c r="L1019" s="70"/>
      <c r="M1019" s="23"/>
      <c r="N1019" s="70"/>
      <c r="O1019" s="70"/>
      <c r="P1019" s="23"/>
      <c r="Q1019" s="23"/>
      <c r="R1019" s="23"/>
      <c r="S1019" s="70"/>
      <c r="T1019" s="70"/>
      <c r="U1019" s="70"/>
      <c r="V1019" s="23"/>
      <c r="W1019" s="23"/>
      <c r="X1019" s="23"/>
      <c r="Y1019" s="23"/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1"/>
      <c r="J1020" s="52" t="s">
        <v>50</v>
      </c>
      <c r="K1020" s="53"/>
      <c r="L1020" s="70"/>
      <c r="M1020" s="23"/>
      <c r="N1020" s="70"/>
      <c r="O1020" s="70"/>
      <c r="P1020" s="23"/>
      <c r="Q1020" s="23">
        <f>SUM(L1020:P1020)</f>
        <v>0</v>
      </c>
      <c r="R1020" s="23"/>
      <c r="S1020" s="70"/>
      <c r="T1020" s="70"/>
      <c r="U1020" s="70"/>
      <c r="V1020" s="23">
        <f>SUM(R1020:U1020)</f>
        <v>0</v>
      </c>
      <c r="W1020" s="23">
        <f>SUM(V1020,Q1020)</f>
        <v>0</v>
      </c>
      <c r="X1020" s="23"/>
      <c r="Y1020" s="23"/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1"/>
      <c r="J1021" s="52" t="s">
        <v>51</v>
      </c>
      <c r="K1021" s="53"/>
      <c r="L1021" s="70"/>
      <c r="M1021" s="23">
        <v>7891.3</v>
      </c>
      <c r="N1021" s="70">
        <v>62186.9</v>
      </c>
      <c r="O1021" s="70">
        <v>60</v>
      </c>
      <c r="P1021" s="23"/>
      <c r="Q1021" s="23">
        <f>SUM(L1021:P1021)</f>
        <v>70138.2</v>
      </c>
      <c r="R1021" s="23"/>
      <c r="S1021" s="70"/>
      <c r="T1021" s="70"/>
      <c r="U1021" s="70"/>
      <c r="V1021" s="23">
        <f>SUM(R1021:U1021)</f>
        <v>0</v>
      </c>
      <c r="W1021" s="23">
        <f>SUM(V1021,Q1021)</f>
        <v>70138.2</v>
      </c>
      <c r="X1021" s="23">
        <f>Q1021/W1021*100</f>
        <v>100</v>
      </c>
      <c r="Y1021" s="23">
        <f>V1021/W1021*100</f>
        <v>0</v>
      </c>
      <c r="Z1021" s="4"/>
    </row>
    <row r="1022" spans="1:26" ht="23.25">
      <c r="A1022" s="4"/>
      <c r="B1022" s="56"/>
      <c r="C1022" s="57"/>
      <c r="D1022" s="57"/>
      <c r="E1022" s="57"/>
      <c r="F1022" s="57"/>
      <c r="G1022" s="57"/>
      <c r="H1022" s="57"/>
      <c r="I1022" s="52"/>
      <c r="J1022" s="52" t="s">
        <v>52</v>
      </c>
      <c r="K1022" s="53"/>
      <c r="L1022" s="21"/>
      <c r="M1022" s="21">
        <v>7891.2</v>
      </c>
      <c r="N1022" s="21">
        <v>62186.7</v>
      </c>
      <c r="O1022" s="21">
        <v>60</v>
      </c>
      <c r="P1022" s="21"/>
      <c r="Q1022" s="21">
        <f>SUM(L1022:P1022)</f>
        <v>70137.9</v>
      </c>
      <c r="R1022" s="21"/>
      <c r="S1022" s="21"/>
      <c r="T1022" s="21"/>
      <c r="U1022" s="21"/>
      <c r="V1022" s="21">
        <f>SUM(R1022:U1022)</f>
        <v>0</v>
      </c>
      <c r="W1022" s="21">
        <f>SUM(V1022,Q1022)</f>
        <v>70137.9</v>
      </c>
      <c r="X1022" s="21">
        <f>Q1022/W1022*100</f>
        <v>100</v>
      </c>
      <c r="Y1022" s="21">
        <f>V1022/W1022*100</f>
        <v>0</v>
      </c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51"/>
      <c r="I1023" s="61"/>
      <c r="J1023" s="52" t="s">
        <v>53</v>
      </c>
      <c r="K1023" s="53"/>
      <c r="L1023" s="70"/>
      <c r="M1023" s="23"/>
      <c r="N1023" s="70"/>
      <c r="O1023" s="70"/>
      <c r="P1023" s="23"/>
      <c r="Q1023" s="23"/>
      <c r="R1023" s="23"/>
      <c r="S1023" s="70"/>
      <c r="T1023" s="70"/>
      <c r="U1023" s="70"/>
      <c r="V1023" s="23"/>
      <c r="W1023" s="23"/>
      <c r="X1023" s="23"/>
      <c r="Y1023" s="23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/>
      <c r="I1024" s="61"/>
      <c r="J1024" s="52" t="s">
        <v>54</v>
      </c>
      <c r="K1024" s="53"/>
      <c r="L1024" s="70"/>
      <c r="M1024" s="23">
        <f>M1022/M1021*100</f>
        <v>99.99873278167095</v>
      </c>
      <c r="N1024" s="70">
        <f>N1022/N1021*100</f>
        <v>99.99967838885681</v>
      </c>
      <c r="O1024" s="70">
        <f>O1022/O1021*100</f>
        <v>100</v>
      </c>
      <c r="P1024" s="23"/>
      <c r="Q1024" s="23">
        <f>Q1022/Q1021*100</f>
        <v>99.99957227302669</v>
      </c>
      <c r="R1024" s="23"/>
      <c r="S1024" s="70"/>
      <c r="T1024" s="70"/>
      <c r="U1024" s="70"/>
      <c r="V1024" s="23"/>
      <c r="W1024" s="23">
        <f>W1022/W1021*100</f>
        <v>99.99957227302669</v>
      </c>
      <c r="X1024" s="23"/>
      <c r="Y1024" s="23"/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/>
      <c r="I1025" s="61"/>
      <c r="J1025" s="52"/>
      <c r="K1025" s="53"/>
      <c r="L1025" s="70"/>
      <c r="M1025" s="23"/>
      <c r="N1025" s="70"/>
      <c r="O1025" s="70"/>
      <c r="P1025" s="23"/>
      <c r="Q1025" s="23"/>
      <c r="R1025" s="23"/>
      <c r="S1025" s="70"/>
      <c r="T1025" s="70"/>
      <c r="U1025" s="70"/>
      <c r="V1025" s="23"/>
      <c r="W1025" s="23"/>
      <c r="X1025" s="23"/>
      <c r="Y1025" s="23"/>
      <c r="Z1025" s="4"/>
    </row>
    <row r="1026" spans="1:26" ht="23.25">
      <c r="A1026" s="4"/>
      <c r="B1026" s="51"/>
      <c r="C1026" s="51"/>
      <c r="D1026" s="51"/>
      <c r="E1026" s="51"/>
      <c r="F1026" s="51"/>
      <c r="G1026" s="51" t="s">
        <v>229</v>
      </c>
      <c r="H1026" s="51"/>
      <c r="I1026" s="61"/>
      <c r="J1026" s="52" t="s">
        <v>230</v>
      </c>
      <c r="K1026" s="53"/>
      <c r="L1026" s="70"/>
      <c r="M1026" s="23"/>
      <c r="N1026" s="70"/>
      <c r="O1026" s="70"/>
      <c r="P1026" s="23"/>
      <c r="Q1026" s="23"/>
      <c r="R1026" s="23"/>
      <c r="S1026" s="70"/>
      <c r="T1026" s="70"/>
      <c r="U1026" s="70"/>
      <c r="V1026" s="23"/>
      <c r="W1026" s="23"/>
      <c r="X1026" s="23"/>
      <c r="Y1026" s="23"/>
      <c r="Z1026" s="4"/>
    </row>
    <row r="1027" spans="1:26" ht="23.25">
      <c r="A1027" s="4"/>
      <c r="B1027" s="56"/>
      <c r="C1027" s="56"/>
      <c r="D1027" s="56"/>
      <c r="E1027" s="56"/>
      <c r="F1027" s="56"/>
      <c r="G1027" s="56"/>
      <c r="H1027" s="56"/>
      <c r="I1027" s="61"/>
      <c r="J1027" s="52" t="s">
        <v>368</v>
      </c>
      <c r="K1027" s="53"/>
      <c r="L1027" s="70"/>
      <c r="M1027" s="23"/>
      <c r="N1027" s="70"/>
      <c r="O1027" s="70"/>
      <c r="P1027" s="23"/>
      <c r="Q1027" s="23"/>
      <c r="R1027" s="23"/>
      <c r="S1027" s="70"/>
      <c r="T1027" s="70"/>
      <c r="U1027" s="70"/>
      <c r="V1027" s="23"/>
      <c r="W1027" s="23"/>
      <c r="X1027" s="23"/>
      <c r="Y1027" s="23"/>
      <c r="Z1027" s="4"/>
    </row>
    <row r="1028" spans="1:26" ht="23.25">
      <c r="A1028" s="4"/>
      <c r="B1028" s="56"/>
      <c r="C1028" s="57"/>
      <c r="D1028" s="57"/>
      <c r="E1028" s="57"/>
      <c r="F1028" s="57"/>
      <c r="G1028" s="57"/>
      <c r="H1028" s="57"/>
      <c r="I1028" s="52"/>
      <c r="J1028" s="52" t="s">
        <v>50</v>
      </c>
      <c r="K1028" s="53"/>
      <c r="L1028" s="21"/>
      <c r="M1028" s="21">
        <f>SUM(M1045)</f>
        <v>0</v>
      </c>
      <c r="N1028" s="21">
        <f>SUM(N1045)</f>
        <v>0</v>
      </c>
      <c r="O1028" s="21">
        <f>SUM(O1045)</f>
        <v>0</v>
      </c>
      <c r="P1028" s="21"/>
      <c r="Q1028" s="21">
        <f>SUM(L1028:P1028)</f>
        <v>0</v>
      </c>
      <c r="R1028" s="21">
        <f aca="true" t="shared" si="237" ref="R1028:U1030">SUM(R1045)</f>
        <v>0</v>
      </c>
      <c r="S1028" s="21">
        <f t="shared" si="237"/>
        <v>0</v>
      </c>
      <c r="T1028" s="21">
        <f t="shared" si="237"/>
        <v>0</v>
      </c>
      <c r="U1028" s="21">
        <f t="shared" si="237"/>
        <v>0</v>
      </c>
      <c r="V1028" s="21">
        <f>SUM(R1028:U1028)</f>
        <v>0</v>
      </c>
      <c r="W1028" s="21">
        <f>SUM(V1028,Q1028)</f>
        <v>0</v>
      </c>
      <c r="X1028" s="21"/>
      <c r="Y1028" s="21"/>
      <c r="Z1028" s="4"/>
    </row>
    <row r="1029" spans="1:26" ht="23.25">
      <c r="A1029" s="4"/>
      <c r="B1029" s="56"/>
      <c r="C1029" s="56"/>
      <c r="D1029" s="56"/>
      <c r="E1029" s="56"/>
      <c r="F1029" s="56"/>
      <c r="G1029" s="56"/>
      <c r="H1029" s="56"/>
      <c r="I1029" s="61"/>
      <c r="J1029" s="52" t="s">
        <v>51</v>
      </c>
      <c r="K1029" s="53"/>
      <c r="L1029" s="70"/>
      <c r="M1029" s="23">
        <f aca="true" t="shared" si="238" ref="M1029:O1030">SUM(M1046)</f>
        <v>803.3</v>
      </c>
      <c r="N1029" s="70">
        <f t="shared" si="238"/>
        <v>47.9</v>
      </c>
      <c r="O1029" s="70">
        <f t="shared" si="238"/>
        <v>0</v>
      </c>
      <c r="P1029" s="23"/>
      <c r="Q1029" s="23">
        <f>SUM(L1029:P1029)</f>
        <v>851.1999999999999</v>
      </c>
      <c r="R1029" s="23">
        <f t="shared" si="237"/>
        <v>0</v>
      </c>
      <c r="S1029" s="70">
        <f t="shared" si="237"/>
        <v>0</v>
      </c>
      <c r="T1029" s="70">
        <f t="shared" si="237"/>
        <v>0</v>
      </c>
      <c r="U1029" s="70">
        <f t="shared" si="237"/>
        <v>0</v>
      </c>
      <c r="V1029" s="23">
        <f>SUM(R1029:U1029)</f>
        <v>0</v>
      </c>
      <c r="W1029" s="23">
        <f>SUM(V1029,Q1029)</f>
        <v>851.1999999999999</v>
      </c>
      <c r="X1029" s="23">
        <f>Q1029/W1029*100</f>
        <v>100</v>
      </c>
      <c r="Y1029" s="23"/>
      <c r="Z1029" s="4"/>
    </row>
    <row r="1030" spans="1:26" ht="23.25">
      <c r="A1030" s="4"/>
      <c r="B1030" s="56"/>
      <c r="C1030" s="56"/>
      <c r="D1030" s="56"/>
      <c r="E1030" s="56"/>
      <c r="F1030" s="56"/>
      <c r="G1030" s="56"/>
      <c r="H1030" s="56"/>
      <c r="I1030" s="61"/>
      <c r="J1030" s="52" t="s">
        <v>52</v>
      </c>
      <c r="K1030" s="53"/>
      <c r="L1030" s="70"/>
      <c r="M1030" s="23">
        <f t="shared" si="238"/>
        <v>803.2</v>
      </c>
      <c r="N1030" s="70">
        <f t="shared" si="238"/>
        <v>47.9</v>
      </c>
      <c r="O1030" s="70">
        <f t="shared" si="238"/>
        <v>0</v>
      </c>
      <c r="P1030" s="23"/>
      <c r="Q1030" s="23">
        <f>SUM(L1030:P1030)</f>
        <v>851.1</v>
      </c>
      <c r="R1030" s="23">
        <f t="shared" si="237"/>
        <v>0</v>
      </c>
      <c r="S1030" s="70">
        <f t="shared" si="237"/>
        <v>0</v>
      </c>
      <c r="T1030" s="70">
        <f t="shared" si="237"/>
        <v>0</v>
      </c>
      <c r="U1030" s="70">
        <f t="shared" si="237"/>
        <v>0</v>
      </c>
      <c r="V1030" s="23">
        <f>SUM(R1030:U1030)</f>
        <v>0</v>
      </c>
      <c r="W1030" s="23">
        <f>SUM(V1030,Q1030)</f>
        <v>851.1</v>
      </c>
      <c r="X1030" s="23">
        <f>Q1030/W1030*100</f>
        <v>100</v>
      </c>
      <c r="Y1030" s="23"/>
      <c r="Z1030" s="4"/>
    </row>
    <row r="1031" spans="1:26" ht="23.25">
      <c r="A1031" s="4"/>
      <c r="B1031" s="56"/>
      <c r="C1031" s="56"/>
      <c r="D1031" s="56"/>
      <c r="E1031" s="56"/>
      <c r="F1031" s="56"/>
      <c r="G1031" s="56"/>
      <c r="H1031" s="56"/>
      <c r="I1031" s="61"/>
      <c r="J1031" s="52" t="s">
        <v>53</v>
      </c>
      <c r="K1031" s="53"/>
      <c r="L1031" s="70"/>
      <c r="M1031" s="23"/>
      <c r="N1031" s="70"/>
      <c r="O1031" s="70"/>
      <c r="P1031" s="23"/>
      <c r="Q1031" s="23"/>
      <c r="R1031" s="23"/>
      <c r="S1031" s="70"/>
      <c r="T1031" s="70"/>
      <c r="U1031" s="70"/>
      <c r="V1031" s="23"/>
      <c r="W1031" s="23"/>
      <c r="X1031" s="23"/>
      <c r="Y1031" s="23"/>
      <c r="Z1031" s="4"/>
    </row>
    <row r="1032" spans="1:26" ht="23.25">
      <c r="A1032" s="4"/>
      <c r="B1032" s="56"/>
      <c r="C1032" s="56"/>
      <c r="D1032" s="56"/>
      <c r="E1032" s="56"/>
      <c r="F1032" s="56"/>
      <c r="G1032" s="56"/>
      <c r="H1032" s="56"/>
      <c r="I1032" s="61"/>
      <c r="J1032" s="52" t="s">
        <v>54</v>
      </c>
      <c r="K1032" s="53"/>
      <c r="L1032" s="70"/>
      <c r="M1032" s="23">
        <f>M1030/M1029*100</f>
        <v>99.98755135067846</v>
      </c>
      <c r="N1032" s="70">
        <f>N1030/N1029*100</f>
        <v>100</v>
      </c>
      <c r="O1032" s="70"/>
      <c r="P1032" s="23"/>
      <c r="Q1032" s="23">
        <f>Q1030/Q1029*100</f>
        <v>99.98825187969926</v>
      </c>
      <c r="R1032" s="23"/>
      <c r="S1032" s="70"/>
      <c r="T1032" s="70"/>
      <c r="U1032" s="70"/>
      <c r="V1032" s="23"/>
      <c r="W1032" s="23">
        <f>W1030/W1029*100</f>
        <v>99.98825187969926</v>
      </c>
      <c r="X1032" s="23"/>
      <c r="Y1032" s="23"/>
      <c r="Z1032" s="4"/>
    </row>
    <row r="1033" spans="1:26" ht="23.25">
      <c r="A1033" s="4"/>
      <c r="B1033" s="56"/>
      <c r="C1033" s="56"/>
      <c r="D1033" s="56"/>
      <c r="E1033" s="56"/>
      <c r="F1033" s="56"/>
      <c r="G1033" s="56"/>
      <c r="H1033" s="56"/>
      <c r="I1033" s="61"/>
      <c r="J1033" s="52"/>
      <c r="K1033" s="53"/>
      <c r="L1033" s="70"/>
      <c r="M1033" s="23"/>
      <c r="N1033" s="70"/>
      <c r="O1033" s="70"/>
      <c r="P1033" s="23"/>
      <c r="Q1033" s="23"/>
      <c r="R1033" s="23"/>
      <c r="S1033" s="70"/>
      <c r="T1033" s="70"/>
      <c r="U1033" s="70"/>
      <c r="V1033" s="23"/>
      <c r="W1033" s="23"/>
      <c r="X1033" s="23"/>
      <c r="Y1033" s="23"/>
      <c r="Z1033" s="4"/>
    </row>
    <row r="1034" spans="1:26" ht="23.25">
      <c r="A1034" s="4"/>
      <c r="B1034" s="56"/>
      <c r="C1034" s="56"/>
      <c r="D1034" s="56"/>
      <c r="E1034" s="56"/>
      <c r="F1034" s="56"/>
      <c r="G1034" s="56"/>
      <c r="H1034" s="56" t="s">
        <v>222</v>
      </c>
      <c r="I1034" s="61"/>
      <c r="J1034" s="52" t="s">
        <v>223</v>
      </c>
      <c r="K1034" s="53"/>
      <c r="L1034" s="70"/>
      <c r="M1034" s="23"/>
      <c r="N1034" s="70"/>
      <c r="O1034" s="70"/>
      <c r="P1034" s="23"/>
      <c r="Q1034" s="23"/>
      <c r="R1034" s="23"/>
      <c r="S1034" s="70"/>
      <c r="T1034" s="70"/>
      <c r="U1034" s="70"/>
      <c r="V1034" s="23"/>
      <c r="W1034" s="23"/>
      <c r="X1034" s="23"/>
      <c r="Y1034" s="23"/>
      <c r="Z1034" s="4"/>
    </row>
    <row r="1035" spans="1:26" ht="23.25">
      <c r="A1035" s="4"/>
      <c r="B1035" s="62"/>
      <c r="C1035" s="62"/>
      <c r="D1035" s="62"/>
      <c r="E1035" s="62"/>
      <c r="F1035" s="62"/>
      <c r="G1035" s="62"/>
      <c r="H1035" s="62"/>
      <c r="I1035" s="63"/>
      <c r="J1035" s="59"/>
      <c r="K1035" s="60"/>
      <c r="L1035" s="73"/>
      <c r="M1035" s="71"/>
      <c r="N1035" s="73"/>
      <c r="O1035" s="73"/>
      <c r="P1035" s="71"/>
      <c r="Q1035" s="71"/>
      <c r="R1035" s="71"/>
      <c r="S1035" s="73"/>
      <c r="T1035" s="73"/>
      <c r="U1035" s="73"/>
      <c r="V1035" s="71"/>
      <c r="W1035" s="71"/>
      <c r="X1035" s="71"/>
      <c r="Y1035" s="71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331</v>
      </c>
      <c r="Z1037" s="4"/>
    </row>
    <row r="1038" spans="1:26" ht="23.25">
      <c r="A1038" s="4"/>
      <c r="B1038" s="64" t="s">
        <v>39</v>
      </c>
      <c r="C1038" s="65"/>
      <c r="D1038" s="65"/>
      <c r="E1038" s="65"/>
      <c r="F1038" s="65"/>
      <c r="G1038" s="65"/>
      <c r="H1038" s="66"/>
      <c r="I1038" s="10"/>
      <c r="J1038" s="11"/>
      <c r="K1038" s="12"/>
      <c r="L1038" s="13" t="s">
        <v>2</v>
      </c>
      <c r="M1038" s="13"/>
      <c r="N1038" s="13"/>
      <c r="O1038" s="13"/>
      <c r="P1038" s="13"/>
      <c r="Q1038" s="13"/>
      <c r="R1038" s="14" t="s">
        <v>3</v>
      </c>
      <c r="S1038" s="13"/>
      <c r="T1038" s="13"/>
      <c r="U1038" s="13"/>
      <c r="V1038" s="15"/>
      <c r="W1038" s="13" t="s">
        <v>42</v>
      </c>
      <c r="X1038" s="13"/>
      <c r="Y1038" s="16"/>
      <c r="Z1038" s="4"/>
    </row>
    <row r="1039" spans="1:26" ht="23.25">
      <c r="A1039" s="4"/>
      <c r="B1039" s="17" t="s">
        <v>40</v>
      </c>
      <c r="C1039" s="18"/>
      <c r="D1039" s="18"/>
      <c r="E1039" s="18"/>
      <c r="F1039" s="18"/>
      <c r="G1039" s="18"/>
      <c r="H1039" s="67"/>
      <c r="I1039" s="19"/>
      <c r="J1039" s="20"/>
      <c r="K1039" s="21"/>
      <c r="L1039" s="22"/>
      <c r="M1039" s="23"/>
      <c r="N1039" s="24"/>
      <c r="O1039" s="25" t="s">
        <v>4</v>
      </c>
      <c r="P1039" s="26"/>
      <c r="Q1039" s="27"/>
      <c r="R1039" s="28" t="s">
        <v>4</v>
      </c>
      <c r="S1039" s="24"/>
      <c r="T1039" s="22"/>
      <c r="U1039" s="29"/>
      <c r="V1039" s="27"/>
      <c r="W1039" s="27"/>
      <c r="X1039" s="30" t="s">
        <v>5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6</v>
      </c>
      <c r="K1040" s="21"/>
      <c r="L1040" s="34" t="s">
        <v>7</v>
      </c>
      <c r="M1040" s="35" t="s">
        <v>8</v>
      </c>
      <c r="N1040" s="36" t="s">
        <v>7</v>
      </c>
      <c r="O1040" s="34" t="s">
        <v>9</v>
      </c>
      <c r="P1040" s="26" t="s">
        <v>10</v>
      </c>
      <c r="Q1040" s="23"/>
      <c r="R1040" s="37" t="s">
        <v>9</v>
      </c>
      <c r="S1040" s="35" t="s">
        <v>11</v>
      </c>
      <c r="T1040" s="34" t="s">
        <v>12</v>
      </c>
      <c r="U1040" s="29" t="s">
        <v>13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32</v>
      </c>
      <c r="C1041" s="38" t="s">
        <v>33</v>
      </c>
      <c r="D1041" s="38" t="s">
        <v>34</v>
      </c>
      <c r="E1041" s="38" t="s">
        <v>35</v>
      </c>
      <c r="F1041" s="38" t="s">
        <v>36</v>
      </c>
      <c r="G1041" s="38" t="s">
        <v>37</v>
      </c>
      <c r="H1041" s="38" t="s">
        <v>38</v>
      </c>
      <c r="I1041" s="19"/>
      <c r="J1041" s="39"/>
      <c r="K1041" s="21"/>
      <c r="L1041" s="34" t="s">
        <v>14</v>
      </c>
      <c r="M1041" s="35" t="s">
        <v>15</v>
      </c>
      <c r="N1041" s="36" t="s">
        <v>16</v>
      </c>
      <c r="O1041" s="34" t="s">
        <v>17</v>
      </c>
      <c r="P1041" s="26" t="s">
        <v>18</v>
      </c>
      <c r="Q1041" s="35" t="s">
        <v>19</v>
      </c>
      <c r="R1041" s="37" t="s">
        <v>17</v>
      </c>
      <c r="S1041" s="35" t="s">
        <v>20</v>
      </c>
      <c r="T1041" s="34" t="s">
        <v>21</v>
      </c>
      <c r="U1041" s="29" t="s">
        <v>22</v>
      </c>
      <c r="V1041" s="26" t="s">
        <v>19</v>
      </c>
      <c r="W1041" s="26" t="s">
        <v>23</v>
      </c>
      <c r="X1041" s="26" t="s">
        <v>24</v>
      </c>
      <c r="Y1041" s="35" t="s">
        <v>25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26</v>
      </c>
      <c r="P1042" s="47"/>
      <c r="Q1042" s="48"/>
      <c r="R1042" s="49" t="s">
        <v>26</v>
      </c>
      <c r="S1042" s="44" t="s">
        <v>27</v>
      </c>
      <c r="T1042" s="43"/>
      <c r="U1042" s="50" t="s">
        <v>28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1"/>
      <c r="J1043" s="52"/>
      <c r="K1043" s="53"/>
      <c r="L1043" s="22"/>
      <c r="M1043" s="23"/>
      <c r="N1043" s="24"/>
      <c r="O1043" s="3"/>
      <c r="P1043" s="27"/>
      <c r="Q1043" s="27"/>
      <c r="R1043" s="23"/>
      <c r="S1043" s="24"/>
      <c r="T1043" s="22"/>
      <c r="U1043" s="72"/>
      <c r="V1043" s="27"/>
      <c r="W1043" s="27"/>
      <c r="X1043" s="27"/>
      <c r="Y1043" s="23"/>
      <c r="Z1043" s="4"/>
    </row>
    <row r="1044" spans="1:26" ht="23.25">
      <c r="A1044" s="4"/>
      <c r="B1044" s="51" t="s">
        <v>72</v>
      </c>
      <c r="C1044" s="51" t="s">
        <v>76</v>
      </c>
      <c r="D1044" s="51" t="s">
        <v>200</v>
      </c>
      <c r="E1044" s="51" t="s">
        <v>227</v>
      </c>
      <c r="F1044" s="51" t="s">
        <v>216</v>
      </c>
      <c r="G1044" s="51" t="s">
        <v>229</v>
      </c>
      <c r="H1044" s="51" t="s">
        <v>222</v>
      </c>
      <c r="I1044" s="61"/>
      <c r="J1044" s="54" t="s">
        <v>369</v>
      </c>
      <c r="K1044" s="55"/>
      <c r="L1044" s="70"/>
      <c r="M1044" s="70"/>
      <c r="N1044" s="70"/>
      <c r="O1044" s="70"/>
      <c r="P1044" s="70"/>
      <c r="Q1044" s="70"/>
      <c r="R1044" s="70"/>
      <c r="S1044" s="70"/>
      <c r="T1044" s="70"/>
      <c r="U1044" s="74"/>
      <c r="V1044" s="23"/>
      <c r="W1044" s="23"/>
      <c r="X1044" s="23"/>
      <c r="Y1044" s="23"/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1"/>
      <c r="J1045" s="54" t="s">
        <v>50</v>
      </c>
      <c r="K1045" s="55"/>
      <c r="L1045" s="70"/>
      <c r="M1045" s="70"/>
      <c r="N1045" s="70"/>
      <c r="O1045" s="70"/>
      <c r="P1045" s="70"/>
      <c r="Q1045" s="70">
        <f>SUM(L1045:P1045)</f>
        <v>0</v>
      </c>
      <c r="R1045" s="70"/>
      <c r="S1045" s="70"/>
      <c r="T1045" s="70"/>
      <c r="U1045" s="70"/>
      <c r="V1045" s="23">
        <f>SUM(R1045:U1045)</f>
        <v>0</v>
      </c>
      <c r="W1045" s="23">
        <f>SUM(V1045,Q1045)</f>
        <v>0</v>
      </c>
      <c r="X1045" s="23"/>
      <c r="Y1045" s="23"/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1"/>
      <c r="J1046" s="52" t="s">
        <v>51</v>
      </c>
      <c r="K1046" s="53"/>
      <c r="L1046" s="70"/>
      <c r="M1046" s="70">
        <v>803.3</v>
      </c>
      <c r="N1046" s="70">
        <v>47.9</v>
      </c>
      <c r="O1046" s="70"/>
      <c r="P1046" s="70"/>
      <c r="Q1046" s="23">
        <f>SUM(L1046:P1046)</f>
        <v>851.1999999999999</v>
      </c>
      <c r="R1046" s="70"/>
      <c r="S1046" s="70"/>
      <c r="T1046" s="70"/>
      <c r="U1046" s="70"/>
      <c r="V1046" s="23">
        <f>SUM(R1046:U1046)</f>
        <v>0</v>
      </c>
      <c r="W1046" s="23">
        <f>SUM(V1046,Q1046)</f>
        <v>851.1999999999999</v>
      </c>
      <c r="X1046" s="23">
        <f>Q1046/W1046*100</f>
        <v>100</v>
      </c>
      <c r="Y1046" s="23"/>
      <c r="Z1046" s="4"/>
    </row>
    <row r="1047" spans="1:26" ht="23.25">
      <c r="A1047" s="4"/>
      <c r="B1047" s="51"/>
      <c r="C1047" s="51"/>
      <c r="D1047" s="51"/>
      <c r="E1047" s="51"/>
      <c r="F1047" s="51"/>
      <c r="G1047" s="51"/>
      <c r="H1047" s="51"/>
      <c r="I1047" s="61"/>
      <c r="J1047" s="52" t="s">
        <v>52</v>
      </c>
      <c r="K1047" s="53"/>
      <c r="L1047" s="70"/>
      <c r="M1047" s="23">
        <v>803.2</v>
      </c>
      <c r="N1047" s="70">
        <v>47.9</v>
      </c>
      <c r="O1047" s="70"/>
      <c r="P1047" s="23"/>
      <c r="Q1047" s="23">
        <f>SUM(L1047:P1047)</f>
        <v>851.1</v>
      </c>
      <c r="R1047" s="23"/>
      <c r="S1047" s="70"/>
      <c r="T1047" s="70"/>
      <c r="U1047" s="70"/>
      <c r="V1047" s="23">
        <f>SUM(R1047:U1047)</f>
        <v>0</v>
      </c>
      <c r="W1047" s="23">
        <f>SUM(V1047,Q1047)</f>
        <v>851.1</v>
      </c>
      <c r="X1047" s="23">
        <f>Q1047/W1047*100</f>
        <v>100</v>
      </c>
      <c r="Y1047" s="23"/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/>
      <c r="I1048" s="61"/>
      <c r="J1048" s="52" t="s">
        <v>53</v>
      </c>
      <c r="K1048" s="53"/>
      <c r="L1048" s="70"/>
      <c r="M1048" s="23"/>
      <c r="N1048" s="70"/>
      <c r="O1048" s="70"/>
      <c r="P1048" s="23"/>
      <c r="Q1048" s="23"/>
      <c r="R1048" s="23"/>
      <c r="S1048" s="70"/>
      <c r="T1048" s="70"/>
      <c r="U1048" s="70"/>
      <c r="V1048" s="23"/>
      <c r="W1048" s="23"/>
      <c r="X1048" s="23"/>
      <c r="Y1048" s="23"/>
      <c r="Z1048" s="4"/>
    </row>
    <row r="1049" spans="1:26" ht="23.25">
      <c r="A1049" s="4"/>
      <c r="B1049" s="51"/>
      <c r="C1049" s="51"/>
      <c r="D1049" s="51"/>
      <c r="E1049" s="51"/>
      <c r="F1049" s="51"/>
      <c r="G1049" s="51"/>
      <c r="H1049" s="51"/>
      <c r="I1049" s="61"/>
      <c r="J1049" s="52" t="s">
        <v>54</v>
      </c>
      <c r="K1049" s="53"/>
      <c r="L1049" s="70"/>
      <c r="M1049" s="23">
        <f>M1047/M1046*100</f>
        <v>99.98755135067846</v>
      </c>
      <c r="N1049" s="70">
        <f>N1047/N1046*100</f>
        <v>100</v>
      </c>
      <c r="O1049" s="70"/>
      <c r="P1049" s="23"/>
      <c r="Q1049" s="23">
        <f>Q1047/Q1046*100</f>
        <v>99.98825187969926</v>
      </c>
      <c r="R1049" s="23"/>
      <c r="S1049" s="70"/>
      <c r="T1049" s="70"/>
      <c r="U1049" s="70"/>
      <c r="V1049" s="23"/>
      <c r="W1049" s="23">
        <f>W1047/W1046*100</f>
        <v>99.98825187969926</v>
      </c>
      <c r="X1049" s="23"/>
      <c r="Y1049" s="23"/>
      <c r="Z1049" s="4"/>
    </row>
    <row r="1050" spans="1:26" ht="23.25">
      <c r="A1050" s="4"/>
      <c r="B1050" s="51"/>
      <c r="C1050" s="51"/>
      <c r="D1050" s="51"/>
      <c r="E1050" s="51"/>
      <c r="F1050" s="51"/>
      <c r="G1050" s="51"/>
      <c r="H1050" s="51"/>
      <c r="I1050" s="61"/>
      <c r="J1050" s="52"/>
      <c r="K1050" s="53"/>
      <c r="L1050" s="70"/>
      <c r="M1050" s="23"/>
      <c r="N1050" s="70"/>
      <c r="O1050" s="70"/>
      <c r="P1050" s="23"/>
      <c r="Q1050" s="23"/>
      <c r="R1050" s="23"/>
      <c r="S1050" s="70"/>
      <c r="T1050" s="70"/>
      <c r="U1050" s="70"/>
      <c r="V1050" s="23"/>
      <c r="W1050" s="23"/>
      <c r="X1050" s="23"/>
      <c r="Y1050" s="23"/>
      <c r="Z1050" s="4"/>
    </row>
    <row r="1051" spans="1:26" ht="23.25">
      <c r="A1051" s="4"/>
      <c r="B1051" s="51"/>
      <c r="C1051" s="51"/>
      <c r="D1051" s="51"/>
      <c r="E1051" s="51"/>
      <c r="F1051" s="51"/>
      <c r="G1051" s="51" t="s">
        <v>231</v>
      </c>
      <c r="H1051" s="51"/>
      <c r="I1051" s="61"/>
      <c r="J1051" s="52" t="s">
        <v>370</v>
      </c>
      <c r="K1051" s="53"/>
      <c r="L1051" s="70"/>
      <c r="M1051" s="23"/>
      <c r="N1051" s="70"/>
      <c r="O1051" s="70"/>
      <c r="P1051" s="23"/>
      <c r="Q1051" s="23"/>
      <c r="R1051" s="23"/>
      <c r="S1051" s="70"/>
      <c r="T1051" s="70"/>
      <c r="U1051" s="70"/>
      <c r="V1051" s="23"/>
      <c r="W1051" s="23"/>
      <c r="X1051" s="23"/>
      <c r="Y1051" s="23"/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51"/>
      <c r="I1052" s="61"/>
      <c r="J1052" s="52" t="s">
        <v>50</v>
      </c>
      <c r="K1052" s="53"/>
      <c r="L1052" s="70"/>
      <c r="M1052" s="23">
        <f aca="true" t="shared" si="239" ref="M1052:N1054">SUM(M1060)</f>
        <v>0</v>
      </c>
      <c r="N1052" s="70">
        <f t="shared" si="239"/>
        <v>0</v>
      </c>
      <c r="O1052" s="70"/>
      <c r="P1052" s="23"/>
      <c r="Q1052" s="23">
        <f>SUM(L1052:P1052)</f>
        <v>0</v>
      </c>
      <c r="R1052" s="23"/>
      <c r="S1052" s="70"/>
      <c r="T1052" s="70"/>
      <c r="U1052" s="70"/>
      <c r="V1052" s="23">
        <f>SUM(R1052:U1052)</f>
        <v>0</v>
      </c>
      <c r="W1052" s="23">
        <f>SUM(V1052,Q1052)</f>
        <v>0</v>
      </c>
      <c r="X1052" s="23"/>
      <c r="Y1052" s="23"/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1"/>
      <c r="J1053" s="52" t="s">
        <v>51</v>
      </c>
      <c r="K1053" s="53"/>
      <c r="L1053" s="70"/>
      <c r="M1053" s="23">
        <f t="shared" si="239"/>
        <v>434.8</v>
      </c>
      <c r="N1053" s="70">
        <f t="shared" si="239"/>
        <v>1094.1</v>
      </c>
      <c r="O1053" s="70"/>
      <c r="P1053" s="23"/>
      <c r="Q1053" s="23">
        <f>SUM(L1053:P1053)</f>
        <v>1528.8999999999999</v>
      </c>
      <c r="R1053" s="23"/>
      <c r="S1053" s="70"/>
      <c r="T1053" s="70"/>
      <c r="U1053" s="70"/>
      <c r="V1053" s="23">
        <f>SUM(R1053:U1053)</f>
        <v>0</v>
      </c>
      <c r="W1053" s="23">
        <f>SUM(V1053,Q1053)</f>
        <v>1528.8999999999999</v>
      </c>
      <c r="X1053" s="23">
        <f>Q1053/W1053*100</f>
        <v>100</v>
      </c>
      <c r="Y1053" s="23"/>
      <c r="Z1053" s="4"/>
    </row>
    <row r="1054" spans="1:26" ht="23.25">
      <c r="A1054" s="4"/>
      <c r="B1054" s="51"/>
      <c r="C1054" s="51"/>
      <c r="D1054" s="51"/>
      <c r="E1054" s="51"/>
      <c r="F1054" s="51"/>
      <c r="G1054" s="51"/>
      <c r="H1054" s="51"/>
      <c r="I1054" s="61"/>
      <c r="J1054" s="52" t="s">
        <v>52</v>
      </c>
      <c r="K1054" s="53"/>
      <c r="L1054" s="70"/>
      <c r="M1054" s="23">
        <f t="shared" si="239"/>
        <v>434.7</v>
      </c>
      <c r="N1054" s="70">
        <f t="shared" si="239"/>
        <v>1094.1</v>
      </c>
      <c r="O1054" s="70"/>
      <c r="P1054" s="23"/>
      <c r="Q1054" s="23">
        <f>SUM(L1054:P1054)</f>
        <v>1528.8</v>
      </c>
      <c r="R1054" s="23"/>
      <c r="S1054" s="70"/>
      <c r="T1054" s="70"/>
      <c r="U1054" s="70"/>
      <c r="V1054" s="23">
        <f>SUM(R1054:U1054)</f>
        <v>0</v>
      </c>
      <c r="W1054" s="23">
        <f>SUM(V1054,Q1054)</f>
        <v>1528.8</v>
      </c>
      <c r="X1054" s="23">
        <f>Q1054/W1054*100</f>
        <v>100</v>
      </c>
      <c r="Y1054" s="23"/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/>
      <c r="I1055" s="61"/>
      <c r="J1055" s="52" t="s">
        <v>53</v>
      </c>
      <c r="K1055" s="53"/>
      <c r="L1055" s="70"/>
      <c r="M1055" s="23"/>
      <c r="N1055" s="70"/>
      <c r="O1055" s="70"/>
      <c r="P1055" s="23"/>
      <c r="Q1055" s="23"/>
      <c r="R1055" s="23"/>
      <c r="S1055" s="70"/>
      <c r="T1055" s="70"/>
      <c r="U1055" s="70"/>
      <c r="V1055" s="23"/>
      <c r="W1055" s="23"/>
      <c r="X1055" s="23"/>
      <c r="Y1055" s="23"/>
      <c r="Z1055" s="4"/>
    </row>
    <row r="1056" spans="1:26" ht="23.25">
      <c r="A1056" s="4"/>
      <c r="B1056" s="51"/>
      <c r="C1056" s="51"/>
      <c r="D1056" s="51"/>
      <c r="E1056" s="51"/>
      <c r="F1056" s="51"/>
      <c r="G1056" s="51"/>
      <c r="H1056" s="51"/>
      <c r="I1056" s="61"/>
      <c r="J1056" s="52" t="s">
        <v>54</v>
      </c>
      <c r="K1056" s="53"/>
      <c r="L1056" s="70"/>
      <c r="M1056" s="23">
        <f>M1054/M1053*100</f>
        <v>99.9770009199632</v>
      </c>
      <c r="N1056" s="70">
        <f>N1054/N1053*100</f>
        <v>100</v>
      </c>
      <c r="O1056" s="70"/>
      <c r="P1056" s="23"/>
      <c r="Q1056" s="23">
        <f>Q1054/Q1053*100</f>
        <v>99.99345934985938</v>
      </c>
      <c r="R1056" s="23"/>
      <c r="S1056" s="70"/>
      <c r="T1056" s="70"/>
      <c r="U1056" s="70"/>
      <c r="V1056" s="23"/>
      <c r="W1056" s="23">
        <f>W1054/W1053*100</f>
        <v>99.99345934985938</v>
      </c>
      <c r="X1056" s="23"/>
      <c r="Y1056" s="23"/>
      <c r="Z1056" s="4"/>
    </row>
    <row r="1057" spans="1:26" ht="23.25">
      <c r="A1057" s="4"/>
      <c r="B1057" s="51"/>
      <c r="C1057" s="51"/>
      <c r="D1057" s="51"/>
      <c r="E1057" s="51"/>
      <c r="F1057" s="51"/>
      <c r="G1057" s="51"/>
      <c r="H1057" s="51"/>
      <c r="I1057" s="61"/>
      <c r="J1057" s="52"/>
      <c r="K1057" s="53"/>
      <c r="L1057" s="70"/>
      <c r="M1057" s="23"/>
      <c r="N1057" s="70"/>
      <c r="O1057" s="70"/>
      <c r="P1057" s="23"/>
      <c r="Q1057" s="23"/>
      <c r="R1057" s="23"/>
      <c r="S1057" s="70"/>
      <c r="T1057" s="70"/>
      <c r="U1057" s="70"/>
      <c r="V1057" s="23"/>
      <c r="W1057" s="23"/>
      <c r="X1057" s="23"/>
      <c r="Y1057" s="23"/>
      <c r="Z1057" s="4"/>
    </row>
    <row r="1058" spans="1:26" ht="23.25">
      <c r="A1058" s="4"/>
      <c r="B1058" s="56"/>
      <c r="C1058" s="57"/>
      <c r="D1058" s="57"/>
      <c r="E1058" s="57"/>
      <c r="F1058" s="57"/>
      <c r="G1058" s="57"/>
      <c r="H1058" s="57" t="s">
        <v>222</v>
      </c>
      <c r="I1058" s="52"/>
      <c r="J1058" s="52" t="s">
        <v>223</v>
      </c>
      <c r="K1058" s="53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4"/>
    </row>
    <row r="1059" spans="1:26" ht="23.25">
      <c r="A1059" s="4"/>
      <c r="B1059" s="51"/>
      <c r="C1059" s="51"/>
      <c r="D1059" s="51"/>
      <c r="E1059" s="51"/>
      <c r="F1059" s="51"/>
      <c r="G1059" s="51"/>
      <c r="H1059" s="51"/>
      <c r="I1059" s="61"/>
      <c r="J1059" s="52" t="s">
        <v>371</v>
      </c>
      <c r="K1059" s="53"/>
      <c r="L1059" s="70"/>
      <c r="M1059" s="23"/>
      <c r="N1059" s="70"/>
      <c r="O1059" s="70"/>
      <c r="P1059" s="23"/>
      <c r="Q1059" s="23"/>
      <c r="R1059" s="23"/>
      <c r="S1059" s="70"/>
      <c r="T1059" s="70"/>
      <c r="U1059" s="70"/>
      <c r="V1059" s="23"/>
      <c r="W1059" s="23"/>
      <c r="X1059" s="23"/>
      <c r="Y1059" s="23"/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1"/>
      <c r="J1060" s="52" t="s">
        <v>50</v>
      </c>
      <c r="K1060" s="53"/>
      <c r="L1060" s="70"/>
      <c r="M1060" s="23"/>
      <c r="N1060" s="70"/>
      <c r="O1060" s="70"/>
      <c r="P1060" s="23"/>
      <c r="Q1060" s="23">
        <f>SUM(L1060:P1060)</f>
        <v>0</v>
      </c>
      <c r="R1060" s="23"/>
      <c r="S1060" s="70"/>
      <c r="T1060" s="70"/>
      <c r="U1060" s="70"/>
      <c r="V1060" s="23">
        <f>SUM(R1060:U1060)</f>
        <v>0</v>
      </c>
      <c r="W1060" s="23">
        <f>SUM(V1060,Q1060)</f>
        <v>0</v>
      </c>
      <c r="X1060" s="23"/>
      <c r="Y1060" s="23"/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/>
      <c r="I1061" s="61"/>
      <c r="J1061" s="52" t="s">
        <v>51</v>
      </c>
      <c r="K1061" s="53"/>
      <c r="L1061" s="70"/>
      <c r="M1061" s="23">
        <v>434.8</v>
      </c>
      <c r="N1061" s="70">
        <v>1094.1</v>
      </c>
      <c r="O1061" s="70"/>
      <c r="P1061" s="23"/>
      <c r="Q1061" s="23">
        <f>SUM(L1061:P1061)</f>
        <v>1528.8999999999999</v>
      </c>
      <c r="R1061" s="23"/>
      <c r="S1061" s="70"/>
      <c r="T1061" s="70"/>
      <c r="U1061" s="70"/>
      <c r="V1061" s="23">
        <f>SUM(R1061:U1061)</f>
        <v>0</v>
      </c>
      <c r="W1061" s="23">
        <f>SUM(V1061,Q1061)</f>
        <v>1528.8999999999999</v>
      </c>
      <c r="X1061" s="23">
        <f>Q1061/W1061*100</f>
        <v>100</v>
      </c>
      <c r="Y1061" s="23"/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1"/>
      <c r="J1062" s="52" t="s">
        <v>52</v>
      </c>
      <c r="K1062" s="53"/>
      <c r="L1062" s="70"/>
      <c r="M1062" s="23">
        <v>434.7</v>
      </c>
      <c r="N1062" s="70">
        <v>1094.1</v>
      </c>
      <c r="O1062" s="70"/>
      <c r="P1062" s="23"/>
      <c r="Q1062" s="23">
        <f>SUM(L1062:P1062)</f>
        <v>1528.8</v>
      </c>
      <c r="R1062" s="23"/>
      <c r="S1062" s="70"/>
      <c r="T1062" s="70"/>
      <c r="U1062" s="70"/>
      <c r="V1062" s="23">
        <f>SUM(R1062:U1062)</f>
        <v>0</v>
      </c>
      <c r="W1062" s="23">
        <f>SUM(V1062,Q1062)</f>
        <v>1528.8</v>
      </c>
      <c r="X1062" s="23">
        <f>Q1062/W1062*100</f>
        <v>100</v>
      </c>
      <c r="Y1062" s="23">
        <f>V1062/W1062*100</f>
        <v>0</v>
      </c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/>
      <c r="I1063" s="61"/>
      <c r="J1063" s="52" t="s">
        <v>53</v>
      </c>
      <c r="K1063" s="53"/>
      <c r="L1063" s="70"/>
      <c r="M1063" s="23"/>
      <c r="N1063" s="70"/>
      <c r="O1063" s="70"/>
      <c r="P1063" s="23"/>
      <c r="Q1063" s="23"/>
      <c r="R1063" s="23"/>
      <c r="S1063" s="70"/>
      <c r="T1063" s="70"/>
      <c r="U1063" s="70"/>
      <c r="V1063" s="23"/>
      <c r="W1063" s="23"/>
      <c r="X1063" s="23"/>
      <c r="Y1063" s="23"/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/>
      <c r="I1064" s="61"/>
      <c r="J1064" s="52" t="s">
        <v>54</v>
      </c>
      <c r="K1064" s="53"/>
      <c r="L1064" s="70"/>
      <c r="M1064" s="23">
        <f>M1062/M1061*100</f>
        <v>99.9770009199632</v>
      </c>
      <c r="N1064" s="70">
        <f>N1062/N1061*100</f>
        <v>100</v>
      </c>
      <c r="O1064" s="70"/>
      <c r="P1064" s="23"/>
      <c r="Q1064" s="23">
        <f>Q1062/Q1061*100</f>
        <v>99.99345934985938</v>
      </c>
      <c r="R1064" s="23"/>
      <c r="S1064" s="70"/>
      <c r="T1064" s="70"/>
      <c r="U1064" s="70"/>
      <c r="V1064" s="23"/>
      <c r="W1064" s="23">
        <f>W1062/W1061*100</f>
        <v>99.99345934985938</v>
      </c>
      <c r="X1064" s="23"/>
      <c r="Y1064" s="23"/>
      <c r="Z1064" s="4"/>
    </row>
    <row r="1065" spans="1:26" ht="23.25">
      <c r="A1065" s="4"/>
      <c r="B1065" s="51"/>
      <c r="C1065" s="51"/>
      <c r="D1065" s="51"/>
      <c r="E1065" s="51"/>
      <c r="F1065" s="51"/>
      <c r="G1065" s="51"/>
      <c r="H1065" s="51"/>
      <c r="I1065" s="61"/>
      <c r="J1065" s="52"/>
      <c r="K1065" s="53"/>
      <c r="L1065" s="70"/>
      <c r="M1065" s="23"/>
      <c r="N1065" s="70"/>
      <c r="O1065" s="70"/>
      <c r="P1065" s="23"/>
      <c r="Q1065" s="23"/>
      <c r="R1065" s="23"/>
      <c r="S1065" s="70"/>
      <c r="T1065" s="70"/>
      <c r="U1065" s="70"/>
      <c r="V1065" s="23"/>
      <c r="W1065" s="23"/>
      <c r="X1065" s="23"/>
      <c r="Y1065" s="23"/>
      <c r="Z1065" s="4"/>
    </row>
    <row r="1066" spans="1:26" ht="23.25">
      <c r="A1066" s="4"/>
      <c r="B1066" s="51"/>
      <c r="C1066" s="51"/>
      <c r="D1066" s="51" t="s">
        <v>232</v>
      </c>
      <c r="E1066" s="51"/>
      <c r="F1066" s="51"/>
      <c r="G1066" s="51"/>
      <c r="H1066" s="51"/>
      <c r="I1066" s="61"/>
      <c r="J1066" s="52" t="s">
        <v>233</v>
      </c>
      <c r="K1066" s="53"/>
      <c r="L1066" s="70"/>
      <c r="M1066" s="23"/>
      <c r="N1066" s="70"/>
      <c r="O1066" s="70"/>
      <c r="P1066" s="23"/>
      <c r="Q1066" s="23"/>
      <c r="R1066" s="23"/>
      <c r="S1066" s="70"/>
      <c r="T1066" s="70"/>
      <c r="U1066" s="70"/>
      <c r="V1066" s="23"/>
      <c r="W1066" s="23"/>
      <c r="X1066" s="23"/>
      <c r="Y1066" s="23"/>
      <c r="Z1066" s="4"/>
    </row>
    <row r="1067" spans="1:26" ht="23.25">
      <c r="A1067" s="4"/>
      <c r="B1067" s="56"/>
      <c r="C1067" s="57"/>
      <c r="D1067" s="57"/>
      <c r="E1067" s="57"/>
      <c r="F1067" s="57"/>
      <c r="G1067" s="57"/>
      <c r="H1067" s="57"/>
      <c r="I1067" s="52"/>
      <c r="J1067" s="52" t="s">
        <v>50</v>
      </c>
      <c r="K1067" s="53"/>
      <c r="L1067" s="21">
        <f aca="true" t="shared" si="240" ref="L1067:P1069">SUM(L1074+L1114)</f>
        <v>19358.8</v>
      </c>
      <c r="M1067" s="21">
        <f t="shared" si="240"/>
        <v>1631.4</v>
      </c>
      <c r="N1067" s="21">
        <f t="shared" si="240"/>
        <v>6357.4</v>
      </c>
      <c r="O1067" s="21">
        <f t="shared" si="240"/>
        <v>0</v>
      </c>
      <c r="P1067" s="21">
        <f t="shared" si="240"/>
        <v>0</v>
      </c>
      <c r="Q1067" s="21">
        <f>SUM(L1067:P1067)</f>
        <v>27347.6</v>
      </c>
      <c r="R1067" s="21">
        <f aca="true" t="shared" si="241" ref="R1067:U1069">SUM(R1074+R1114)</f>
        <v>0</v>
      </c>
      <c r="S1067" s="21">
        <f t="shared" si="241"/>
        <v>0</v>
      </c>
      <c r="T1067" s="21">
        <f t="shared" si="241"/>
        <v>0</v>
      </c>
      <c r="U1067" s="21">
        <f t="shared" si="241"/>
        <v>0</v>
      </c>
      <c r="V1067" s="21">
        <f>SUM(R1067:U1067)</f>
        <v>0</v>
      </c>
      <c r="W1067" s="21">
        <f>SUM(V1067,Q1067)</f>
        <v>27347.6</v>
      </c>
      <c r="X1067" s="21">
        <f>Q1067/W1067*100</f>
        <v>100</v>
      </c>
      <c r="Y1067" s="21">
        <f>V1067/W1067*100</f>
        <v>0</v>
      </c>
      <c r="Z1067" s="4"/>
    </row>
    <row r="1068" spans="1:26" ht="23.25">
      <c r="A1068" s="4"/>
      <c r="B1068" s="51"/>
      <c r="C1068" s="51"/>
      <c r="D1068" s="51"/>
      <c r="E1068" s="51"/>
      <c r="F1068" s="51"/>
      <c r="G1068" s="51"/>
      <c r="H1068" s="51"/>
      <c r="I1068" s="61"/>
      <c r="J1068" s="52" t="s">
        <v>51</v>
      </c>
      <c r="K1068" s="53"/>
      <c r="L1068" s="70">
        <f t="shared" si="240"/>
        <v>17479.6</v>
      </c>
      <c r="M1068" s="23">
        <f t="shared" si="240"/>
        <v>577.7</v>
      </c>
      <c r="N1068" s="70">
        <f t="shared" si="240"/>
        <v>16329.5</v>
      </c>
      <c r="O1068" s="70">
        <f t="shared" si="240"/>
        <v>1062.9</v>
      </c>
      <c r="P1068" s="23">
        <f t="shared" si="240"/>
        <v>0</v>
      </c>
      <c r="Q1068" s="23">
        <f>SUM(L1068:P1068)</f>
        <v>35449.700000000004</v>
      </c>
      <c r="R1068" s="23">
        <f t="shared" si="241"/>
        <v>0</v>
      </c>
      <c r="S1068" s="70">
        <f t="shared" si="241"/>
        <v>151.7</v>
      </c>
      <c r="T1068" s="70">
        <f t="shared" si="241"/>
        <v>0</v>
      </c>
      <c r="U1068" s="70">
        <f t="shared" si="241"/>
        <v>0</v>
      </c>
      <c r="V1068" s="23">
        <f>SUM(R1068:U1068)</f>
        <v>151.7</v>
      </c>
      <c r="W1068" s="23">
        <f>SUM(V1068,Q1068)</f>
        <v>35601.4</v>
      </c>
      <c r="X1068" s="23">
        <f>Q1068/W1068*100</f>
        <v>99.57389316150488</v>
      </c>
      <c r="Y1068" s="23">
        <f>V1068/W1068*100</f>
        <v>0.4261068384951153</v>
      </c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1"/>
      <c r="J1069" s="52" t="s">
        <v>52</v>
      </c>
      <c r="K1069" s="53"/>
      <c r="L1069" s="70">
        <f t="shared" si="240"/>
        <v>17426</v>
      </c>
      <c r="M1069" s="23">
        <f t="shared" si="240"/>
        <v>527.9</v>
      </c>
      <c r="N1069" s="70">
        <f t="shared" si="240"/>
        <v>14437.699999999999</v>
      </c>
      <c r="O1069" s="70">
        <f t="shared" si="240"/>
        <v>1057.7</v>
      </c>
      <c r="P1069" s="23">
        <f t="shared" si="240"/>
        <v>0</v>
      </c>
      <c r="Q1069" s="23">
        <f>SUM(L1069:P1069)</f>
        <v>33449.299999999996</v>
      </c>
      <c r="R1069" s="23">
        <f t="shared" si="241"/>
        <v>0</v>
      </c>
      <c r="S1069" s="70">
        <f t="shared" si="241"/>
        <v>151.7</v>
      </c>
      <c r="T1069" s="70">
        <f t="shared" si="241"/>
        <v>0</v>
      </c>
      <c r="U1069" s="70">
        <f t="shared" si="241"/>
        <v>0</v>
      </c>
      <c r="V1069" s="23">
        <f>SUM(R1069:U1069)</f>
        <v>151.7</v>
      </c>
      <c r="W1069" s="23">
        <f>SUM(V1069,Q1069)</f>
        <v>33600.99999999999</v>
      </c>
      <c r="X1069" s="23">
        <f>Q1069/W1069*100</f>
        <v>99.5485253415077</v>
      </c>
      <c r="Y1069" s="23">
        <f>V1069/W1069*100</f>
        <v>0.45147465849230684</v>
      </c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1"/>
      <c r="J1070" s="52" t="s">
        <v>53</v>
      </c>
      <c r="K1070" s="53"/>
      <c r="L1070" s="70">
        <f>L1069/L1067*100</f>
        <v>90.0159100770709</v>
      </c>
      <c r="M1070" s="23">
        <f>M1069/M1067*100</f>
        <v>32.35871031016305</v>
      </c>
      <c r="N1070" s="70">
        <f>N1069/N1067*100</f>
        <v>227.10070154465663</v>
      </c>
      <c r="O1070" s="70"/>
      <c r="P1070" s="23"/>
      <c r="Q1070" s="23">
        <f>Q1069/Q1067*100</f>
        <v>122.31164709151807</v>
      </c>
      <c r="R1070" s="23"/>
      <c r="S1070" s="70"/>
      <c r="T1070" s="70"/>
      <c r="U1070" s="70"/>
      <c r="V1070" s="23"/>
      <c r="W1070" s="23">
        <f>W1069/W1067*100</f>
        <v>122.86635755971271</v>
      </c>
      <c r="X1070" s="23"/>
      <c r="Y1070" s="23"/>
      <c r="Z1070" s="4"/>
    </row>
    <row r="1071" spans="1:26" ht="23.25">
      <c r="A1071" s="4"/>
      <c r="B1071" s="51"/>
      <c r="C1071" s="51"/>
      <c r="D1071" s="51"/>
      <c r="E1071" s="51"/>
      <c r="F1071" s="51"/>
      <c r="G1071" s="51"/>
      <c r="H1071" s="51"/>
      <c r="I1071" s="61"/>
      <c r="J1071" s="52" t="s">
        <v>54</v>
      </c>
      <c r="K1071" s="53"/>
      <c r="L1071" s="70">
        <f>L1069/L1068*100</f>
        <v>99.69335682738736</v>
      </c>
      <c r="M1071" s="23">
        <f aca="true" t="shared" si="242" ref="M1071:W1071">M1069/M1068*100</f>
        <v>91.37960879349141</v>
      </c>
      <c r="N1071" s="70">
        <f t="shared" si="242"/>
        <v>88.41483205242045</v>
      </c>
      <c r="O1071" s="70">
        <f t="shared" si="242"/>
        <v>99.51077241509078</v>
      </c>
      <c r="P1071" s="23"/>
      <c r="Q1071" s="23">
        <f t="shared" si="242"/>
        <v>94.35707495408985</v>
      </c>
      <c r="R1071" s="23"/>
      <c r="S1071" s="70">
        <f t="shared" si="242"/>
        <v>100</v>
      </c>
      <c r="T1071" s="70"/>
      <c r="U1071" s="70"/>
      <c r="V1071" s="23">
        <f t="shared" si="242"/>
        <v>100</v>
      </c>
      <c r="W1071" s="23">
        <f t="shared" si="242"/>
        <v>94.38111984360164</v>
      </c>
      <c r="X1071" s="23"/>
      <c r="Y1071" s="23"/>
      <c r="Z1071" s="4"/>
    </row>
    <row r="1072" spans="1:26" ht="23.25">
      <c r="A1072" s="4"/>
      <c r="B1072" s="56"/>
      <c r="C1072" s="56"/>
      <c r="D1072" s="56"/>
      <c r="E1072" s="56"/>
      <c r="F1072" s="56"/>
      <c r="G1072" s="56"/>
      <c r="H1072" s="56"/>
      <c r="I1072" s="61"/>
      <c r="J1072" s="52"/>
      <c r="K1072" s="53"/>
      <c r="L1072" s="70"/>
      <c r="M1072" s="23"/>
      <c r="N1072" s="70"/>
      <c r="O1072" s="70"/>
      <c r="P1072" s="23"/>
      <c r="Q1072" s="23"/>
      <c r="R1072" s="23"/>
      <c r="S1072" s="70"/>
      <c r="T1072" s="70"/>
      <c r="U1072" s="70"/>
      <c r="V1072" s="23"/>
      <c r="W1072" s="23"/>
      <c r="X1072" s="23"/>
      <c r="Y1072" s="23"/>
      <c r="Z1072" s="4"/>
    </row>
    <row r="1073" spans="1:26" ht="23.25">
      <c r="A1073" s="4"/>
      <c r="B1073" s="56"/>
      <c r="C1073" s="57"/>
      <c r="D1073" s="57"/>
      <c r="E1073" s="57" t="s">
        <v>58</v>
      </c>
      <c r="F1073" s="57"/>
      <c r="G1073" s="57"/>
      <c r="H1073" s="57"/>
      <c r="I1073" s="52"/>
      <c r="J1073" s="52" t="s">
        <v>59</v>
      </c>
      <c r="K1073" s="53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4"/>
    </row>
    <row r="1074" spans="1:26" ht="23.25">
      <c r="A1074" s="4"/>
      <c r="B1074" s="56"/>
      <c r="C1074" s="56"/>
      <c r="D1074" s="56"/>
      <c r="E1074" s="56"/>
      <c r="F1074" s="56"/>
      <c r="G1074" s="56"/>
      <c r="H1074" s="56"/>
      <c r="I1074" s="61"/>
      <c r="J1074" s="52" t="s">
        <v>50</v>
      </c>
      <c r="K1074" s="53"/>
      <c r="L1074" s="70">
        <f aca="true" t="shared" si="243" ref="L1074:P1076">SUM(L1091)</f>
        <v>19358.8</v>
      </c>
      <c r="M1074" s="23">
        <f t="shared" si="243"/>
        <v>299.6</v>
      </c>
      <c r="N1074" s="70">
        <f t="shared" si="243"/>
        <v>770.7</v>
      </c>
      <c r="O1074" s="70">
        <f t="shared" si="243"/>
        <v>0</v>
      </c>
      <c r="P1074" s="23">
        <f t="shared" si="243"/>
        <v>0</v>
      </c>
      <c r="Q1074" s="23">
        <f>SUM(L1074:P1074)</f>
        <v>20429.1</v>
      </c>
      <c r="R1074" s="23">
        <f aca="true" t="shared" si="244" ref="R1074:U1076">SUM(R1091)</f>
        <v>0</v>
      </c>
      <c r="S1074" s="70">
        <f t="shared" si="244"/>
        <v>0</v>
      </c>
      <c r="T1074" s="70">
        <f t="shared" si="244"/>
        <v>0</v>
      </c>
      <c r="U1074" s="70">
        <f t="shared" si="244"/>
        <v>0</v>
      </c>
      <c r="V1074" s="23">
        <f>SUM(R1074:U1074)</f>
        <v>0</v>
      </c>
      <c r="W1074" s="23">
        <f>SUM(V1074,Q1074)</f>
        <v>20429.1</v>
      </c>
      <c r="X1074" s="23">
        <f>Q1074/W1074*100</f>
        <v>100</v>
      </c>
      <c r="Y1074" s="23">
        <f>V1074/W1074*100</f>
        <v>0</v>
      </c>
      <c r="Z1074" s="4"/>
    </row>
    <row r="1075" spans="1:26" ht="23.25">
      <c r="A1075" s="4"/>
      <c r="B1075" s="56"/>
      <c r="C1075" s="56"/>
      <c r="D1075" s="56"/>
      <c r="E1075" s="56"/>
      <c r="F1075" s="56"/>
      <c r="G1075" s="56"/>
      <c r="H1075" s="56"/>
      <c r="I1075" s="61"/>
      <c r="J1075" s="52" t="s">
        <v>51</v>
      </c>
      <c r="K1075" s="53"/>
      <c r="L1075" s="70">
        <f t="shared" si="243"/>
        <v>17479.6</v>
      </c>
      <c r="M1075" s="23">
        <f t="shared" si="243"/>
        <v>430.5</v>
      </c>
      <c r="N1075" s="70">
        <f t="shared" si="243"/>
        <v>9389.8</v>
      </c>
      <c r="O1075" s="70">
        <f t="shared" si="243"/>
        <v>246.3</v>
      </c>
      <c r="P1075" s="23">
        <f t="shared" si="243"/>
        <v>0</v>
      </c>
      <c r="Q1075" s="23">
        <f>SUM(L1075:P1075)</f>
        <v>27546.199999999997</v>
      </c>
      <c r="R1075" s="23">
        <f t="shared" si="244"/>
        <v>0</v>
      </c>
      <c r="S1075" s="70">
        <f t="shared" si="244"/>
        <v>151.7</v>
      </c>
      <c r="T1075" s="70">
        <f t="shared" si="244"/>
        <v>0</v>
      </c>
      <c r="U1075" s="70">
        <f t="shared" si="244"/>
        <v>0</v>
      </c>
      <c r="V1075" s="23">
        <f>SUM(R1075:U1075)</f>
        <v>151.7</v>
      </c>
      <c r="W1075" s="23">
        <f>SUM(V1075,Q1075)</f>
        <v>27697.899999999998</v>
      </c>
      <c r="X1075" s="23">
        <f>Q1075/W1075*100</f>
        <v>99.45230504839716</v>
      </c>
      <c r="Y1075" s="23">
        <f>V1075/W1075*100</f>
        <v>0.5476949516028291</v>
      </c>
      <c r="Z1075" s="4"/>
    </row>
    <row r="1076" spans="1:26" ht="23.25">
      <c r="A1076" s="4"/>
      <c r="B1076" s="56"/>
      <c r="C1076" s="56"/>
      <c r="D1076" s="56"/>
      <c r="E1076" s="56"/>
      <c r="F1076" s="56"/>
      <c r="G1076" s="56"/>
      <c r="H1076" s="56"/>
      <c r="I1076" s="61"/>
      <c r="J1076" s="52" t="s">
        <v>52</v>
      </c>
      <c r="K1076" s="53"/>
      <c r="L1076" s="70">
        <f t="shared" si="243"/>
        <v>17426</v>
      </c>
      <c r="M1076" s="23">
        <f t="shared" si="243"/>
        <v>428.9</v>
      </c>
      <c r="N1076" s="70">
        <f t="shared" si="243"/>
        <v>9217.8</v>
      </c>
      <c r="O1076" s="70">
        <f t="shared" si="243"/>
        <v>241.1</v>
      </c>
      <c r="P1076" s="23">
        <f t="shared" si="243"/>
        <v>0</v>
      </c>
      <c r="Q1076" s="23">
        <f>SUM(L1076:P1076)</f>
        <v>27313.8</v>
      </c>
      <c r="R1076" s="23">
        <f t="shared" si="244"/>
        <v>0</v>
      </c>
      <c r="S1076" s="70">
        <f t="shared" si="244"/>
        <v>151.7</v>
      </c>
      <c r="T1076" s="70">
        <f t="shared" si="244"/>
        <v>0</v>
      </c>
      <c r="U1076" s="70">
        <f t="shared" si="244"/>
        <v>0</v>
      </c>
      <c r="V1076" s="23">
        <f>SUM(R1076:U1076)</f>
        <v>151.7</v>
      </c>
      <c r="W1076" s="23">
        <f>SUM(V1076,Q1076)</f>
        <v>27465.5</v>
      </c>
      <c r="X1076" s="23">
        <f>Q1076/W1076*100</f>
        <v>99.44767071416868</v>
      </c>
      <c r="Y1076" s="23">
        <f>V1076/W1076*100</f>
        <v>0.5523292858313156</v>
      </c>
      <c r="Z1076" s="4"/>
    </row>
    <row r="1077" spans="1:26" ht="23.25">
      <c r="A1077" s="4"/>
      <c r="B1077" s="56"/>
      <c r="C1077" s="56"/>
      <c r="D1077" s="56"/>
      <c r="E1077" s="56"/>
      <c r="F1077" s="56"/>
      <c r="G1077" s="56"/>
      <c r="H1077" s="56"/>
      <c r="I1077" s="61"/>
      <c r="J1077" s="52" t="s">
        <v>53</v>
      </c>
      <c r="K1077" s="53"/>
      <c r="L1077" s="70">
        <f>L1076/L1074*100</f>
        <v>90.0159100770709</v>
      </c>
      <c r="M1077" s="23">
        <f>M1076/M1074*100</f>
        <v>143.15754339118823</v>
      </c>
      <c r="N1077" s="70">
        <f>N1076/N1074*100</f>
        <v>1196.0295834955234</v>
      </c>
      <c r="O1077" s="70"/>
      <c r="P1077" s="23"/>
      <c r="Q1077" s="23">
        <f>Q1076/Q1074*100</f>
        <v>133.70045670146996</v>
      </c>
      <c r="R1077" s="23"/>
      <c r="S1077" s="70"/>
      <c r="T1077" s="70"/>
      <c r="U1077" s="70"/>
      <c r="V1077" s="23"/>
      <c r="W1077" s="23">
        <f>W1076/W1074*100</f>
        <v>134.44302490075432</v>
      </c>
      <c r="X1077" s="23"/>
      <c r="Y1077" s="23"/>
      <c r="Z1077" s="4"/>
    </row>
    <row r="1078" spans="1:26" ht="23.25">
      <c r="A1078" s="4"/>
      <c r="B1078" s="56"/>
      <c r="C1078" s="56"/>
      <c r="D1078" s="56"/>
      <c r="E1078" s="56"/>
      <c r="F1078" s="56"/>
      <c r="G1078" s="56"/>
      <c r="H1078" s="56"/>
      <c r="I1078" s="61"/>
      <c r="J1078" s="52" t="s">
        <v>54</v>
      </c>
      <c r="K1078" s="53"/>
      <c r="L1078" s="70">
        <f>L1076/L1075*100</f>
        <v>99.69335682738736</v>
      </c>
      <c r="M1078" s="23">
        <f aca="true" t="shared" si="245" ref="M1078:W1078">M1076/M1075*100</f>
        <v>99.62833914053427</v>
      </c>
      <c r="N1078" s="70">
        <f t="shared" si="245"/>
        <v>98.1682250953162</v>
      </c>
      <c r="O1078" s="70">
        <f t="shared" si="245"/>
        <v>97.88875355257815</v>
      </c>
      <c r="P1078" s="23"/>
      <c r="Q1078" s="23">
        <f t="shared" si="245"/>
        <v>99.15632646245218</v>
      </c>
      <c r="R1078" s="23"/>
      <c r="S1078" s="70">
        <f t="shared" si="245"/>
        <v>100</v>
      </c>
      <c r="T1078" s="70"/>
      <c r="U1078" s="70"/>
      <c r="V1078" s="23">
        <f t="shared" si="245"/>
        <v>100</v>
      </c>
      <c r="W1078" s="23">
        <f t="shared" si="245"/>
        <v>99.16094721982533</v>
      </c>
      <c r="X1078" s="23"/>
      <c r="Y1078" s="23"/>
      <c r="Z1078" s="4"/>
    </row>
    <row r="1079" spans="1:26" ht="23.25">
      <c r="A1079" s="4"/>
      <c r="B1079" s="56"/>
      <c r="C1079" s="56"/>
      <c r="D1079" s="56"/>
      <c r="E1079" s="56"/>
      <c r="F1079" s="56"/>
      <c r="G1079" s="56"/>
      <c r="H1079" s="56"/>
      <c r="I1079" s="61"/>
      <c r="J1079" s="52"/>
      <c r="K1079" s="53"/>
      <c r="L1079" s="70"/>
      <c r="M1079" s="23"/>
      <c r="N1079" s="70"/>
      <c r="O1079" s="70"/>
      <c r="P1079" s="23"/>
      <c r="Q1079" s="23"/>
      <c r="R1079" s="23"/>
      <c r="S1079" s="70"/>
      <c r="T1079" s="70"/>
      <c r="U1079" s="70"/>
      <c r="V1079" s="23"/>
      <c r="W1079" s="23"/>
      <c r="X1079" s="23"/>
      <c r="Y1079" s="23"/>
      <c r="Z1079" s="4"/>
    </row>
    <row r="1080" spans="1:26" ht="23.25">
      <c r="A1080" s="4"/>
      <c r="B1080" s="62"/>
      <c r="C1080" s="62"/>
      <c r="D1080" s="62"/>
      <c r="E1080" s="62"/>
      <c r="F1080" s="62"/>
      <c r="G1080" s="62"/>
      <c r="H1080" s="62"/>
      <c r="I1080" s="63"/>
      <c r="J1080" s="59"/>
      <c r="K1080" s="60"/>
      <c r="L1080" s="73"/>
      <c r="M1080" s="71"/>
      <c r="N1080" s="73"/>
      <c r="O1080" s="73"/>
      <c r="P1080" s="71"/>
      <c r="Q1080" s="71"/>
      <c r="R1080" s="71"/>
      <c r="S1080" s="73"/>
      <c r="T1080" s="73"/>
      <c r="U1080" s="73"/>
      <c r="V1080" s="71"/>
      <c r="W1080" s="71"/>
      <c r="X1080" s="71"/>
      <c r="Y1080" s="71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332</v>
      </c>
      <c r="Z1082" s="4"/>
    </row>
    <row r="1083" spans="1:26" ht="23.25">
      <c r="A1083" s="4"/>
      <c r="B1083" s="64" t="s">
        <v>39</v>
      </c>
      <c r="C1083" s="65"/>
      <c r="D1083" s="65"/>
      <c r="E1083" s="65"/>
      <c r="F1083" s="65"/>
      <c r="G1083" s="65"/>
      <c r="H1083" s="66"/>
      <c r="I1083" s="10"/>
      <c r="J1083" s="11"/>
      <c r="K1083" s="12"/>
      <c r="L1083" s="13" t="s">
        <v>2</v>
      </c>
      <c r="M1083" s="13"/>
      <c r="N1083" s="13"/>
      <c r="O1083" s="13"/>
      <c r="P1083" s="13"/>
      <c r="Q1083" s="13"/>
      <c r="R1083" s="14" t="s">
        <v>3</v>
      </c>
      <c r="S1083" s="13"/>
      <c r="T1083" s="13"/>
      <c r="U1083" s="13"/>
      <c r="V1083" s="15"/>
      <c r="W1083" s="13" t="s">
        <v>42</v>
      </c>
      <c r="X1083" s="13"/>
      <c r="Y1083" s="16"/>
      <c r="Z1083" s="4"/>
    </row>
    <row r="1084" spans="1:26" ht="23.25">
      <c r="A1084" s="4"/>
      <c r="B1084" s="17" t="s">
        <v>40</v>
      </c>
      <c r="C1084" s="18"/>
      <c r="D1084" s="18"/>
      <c r="E1084" s="18"/>
      <c r="F1084" s="18"/>
      <c r="G1084" s="18"/>
      <c r="H1084" s="67"/>
      <c r="I1084" s="19"/>
      <c r="J1084" s="20"/>
      <c r="K1084" s="21"/>
      <c r="L1084" s="22"/>
      <c r="M1084" s="23"/>
      <c r="N1084" s="24"/>
      <c r="O1084" s="25" t="s">
        <v>4</v>
      </c>
      <c r="P1084" s="26"/>
      <c r="Q1084" s="27"/>
      <c r="R1084" s="28" t="s">
        <v>4</v>
      </c>
      <c r="S1084" s="24"/>
      <c r="T1084" s="22"/>
      <c r="U1084" s="29"/>
      <c r="V1084" s="27"/>
      <c r="W1084" s="27"/>
      <c r="X1084" s="30" t="s">
        <v>5</v>
      </c>
      <c r="Y1084" s="31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6</v>
      </c>
      <c r="K1085" s="21"/>
      <c r="L1085" s="34" t="s">
        <v>7</v>
      </c>
      <c r="M1085" s="35" t="s">
        <v>8</v>
      </c>
      <c r="N1085" s="36" t="s">
        <v>7</v>
      </c>
      <c r="O1085" s="34" t="s">
        <v>9</v>
      </c>
      <c r="P1085" s="26" t="s">
        <v>10</v>
      </c>
      <c r="Q1085" s="23"/>
      <c r="R1085" s="37" t="s">
        <v>9</v>
      </c>
      <c r="S1085" s="35" t="s">
        <v>11</v>
      </c>
      <c r="T1085" s="34" t="s">
        <v>12</v>
      </c>
      <c r="U1085" s="29" t="s">
        <v>13</v>
      </c>
      <c r="V1085" s="27"/>
      <c r="W1085" s="27"/>
      <c r="X1085" s="27"/>
      <c r="Y1085" s="35"/>
      <c r="Z1085" s="4"/>
    </row>
    <row r="1086" spans="1:26" ht="23.25">
      <c r="A1086" s="4"/>
      <c r="B1086" s="38" t="s">
        <v>32</v>
      </c>
      <c r="C1086" s="38" t="s">
        <v>33</v>
      </c>
      <c r="D1086" s="38" t="s">
        <v>34</v>
      </c>
      <c r="E1086" s="38" t="s">
        <v>35</v>
      </c>
      <c r="F1086" s="38" t="s">
        <v>36</v>
      </c>
      <c r="G1086" s="38" t="s">
        <v>37</v>
      </c>
      <c r="H1086" s="38" t="s">
        <v>38</v>
      </c>
      <c r="I1086" s="19"/>
      <c r="J1086" s="39"/>
      <c r="K1086" s="21"/>
      <c r="L1086" s="34" t="s">
        <v>14</v>
      </c>
      <c r="M1086" s="35" t="s">
        <v>15</v>
      </c>
      <c r="N1086" s="36" t="s">
        <v>16</v>
      </c>
      <c r="O1086" s="34" t="s">
        <v>17</v>
      </c>
      <c r="P1086" s="26" t="s">
        <v>18</v>
      </c>
      <c r="Q1086" s="35" t="s">
        <v>19</v>
      </c>
      <c r="R1086" s="37" t="s">
        <v>17</v>
      </c>
      <c r="S1086" s="35" t="s">
        <v>20</v>
      </c>
      <c r="T1086" s="34" t="s">
        <v>21</v>
      </c>
      <c r="U1086" s="29" t="s">
        <v>22</v>
      </c>
      <c r="V1086" s="26" t="s">
        <v>19</v>
      </c>
      <c r="W1086" s="26" t="s">
        <v>23</v>
      </c>
      <c r="X1086" s="26" t="s">
        <v>24</v>
      </c>
      <c r="Y1086" s="35" t="s">
        <v>25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3"/>
      <c r="M1087" s="44"/>
      <c r="N1087" s="45"/>
      <c r="O1087" s="46" t="s">
        <v>26</v>
      </c>
      <c r="P1087" s="47"/>
      <c r="Q1087" s="48"/>
      <c r="R1087" s="49" t="s">
        <v>26</v>
      </c>
      <c r="S1087" s="44" t="s">
        <v>27</v>
      </c>
      <c r="T1087" s="43"/>
      <c r="U1087" s="50" t="s">
        <v>28</v>
      </c>
      <c r="V1087" s="48"/>
      <c r="W1087" s="48"/>
      <c r="X1087" s="48"/>
      <c r="Y1087" s="49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1"/>
      <c r="J1088" s="52"/>
      <c r="K1088" s="53"/>
      <c r="L1088" s="22"/>
      <c r="M1088" s="23"/>
      <c r="N1088" s="24"/>
      <c r="O1088" s="3"/>
      <c r="P1088" s="27"/>
      <c r="Q1088" s="27"/>
      <c r="R1088" s="23"/>
      <c r="S1088" s="24"/>
      <c r="T1088" s="22"/>
      <c r="U1088" s="72"/>
      <c r="V1088" s="27"/>
      <c r="W1088" s="27"/>
      <c r="X1088" s="27"/>
      <c r="Y1088" s="23"/>
      <c r="Z1088" s="4"/>
    </row>
    <row r="1089" spans="1:26" ht="23.25">
      <c r="A1089" s="4"/>
      <c r="B1089" s="51" t="s">
        <v>72</v>
      </c>
      <c r="C1089" s="51" t="s">
        <v>76</v>
      </c>
      <c r="D1089" s="51" t="s">
        <v>232</v>
      </c>
      <c r="E1089" s="51" t="s">
        <v>58</v>
      </c>
      <c r="F1089" s="51" t="s">
        <v>116</v>
      </c>
      <c r="G1089" s="51"/>
      <c r="H1089" s="51"/>
      <c r="I1089" s="61"/>
      <c r="J1089" s="54" t="s">
        <v>234</v>
      </c>
      <c r="K1089" s="55"/>
      <c r="L1089" s="70"/>
      <c r="M1089" s="70"/>
      <c r="N1089" s="70"/>
      <c r="O1089" s="70"/>
      <c r="P1089" s="70"/>
      <c r="Q1089" s="70"/>
      <c r="R1089" s="70"/>
      <c r="S1089" s="70"/>
      <c r="T1089" s="70"/>
      <c r="U1089" s="74"/>
      <c r="V1089" s="23"/>
      <c r="W1089" s="23"/>
      <c r="X1089" s="23"/>
      <c r="Y1089" s="23"/>
      <c r="Z1089" s="4"/>
    </row>
    <row r="1090" spans="1:26" ht="23.25">
      <c r="A1090" s="4"/>
      <c r="B1090" s="51"/>
      <c r="C1090" s="51"/>
      <c r="D1090" s="51"/>
      <c r="E1090" s="51"/>
      <c r="F1090" s="51"/>
      <c r="G1090" s="51"/>
      <c r="H1090" s="51"/>
      <c r="I1090" s="61"/>
      <c r="J1090" s="54" t="s">
        <v>235</v>
      </c>
      <c r="K1090" s="55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23"/>
      <c r="W1090" s="23"/>
      <c r="X1090" s="23"/>
      <c r="Y1090" s="23"/>
      <c r="Z1090" s="4"/>
    </row>
    <row r="1091" spans="1:26" ht="23.25">
      <c r="A1091" s="4"/>
      <c r="B1091" s="51"/>
      <c r="C1091" s="51"/>
      <c r="D1091" s="51"/>
      <c r="E1091" s="51"/>
      <c r="F1091" s="51"/>
      <c r="G1091" s="51"/>
      <c r="H1091" s="51"/>
      <c r="I1091" s="61"/>
      <c r="J1091" s="52" t="s">
        <v>50</v>
      </c>
      <c r="K1091" s="53"/>
      <c r="L1091" s="70">
        <f aca="true" t="shared" si="246" ref="L1091:P1093">SUM(L1098)</f>
        <v>19358.8</v>
      </c>
      <c r="M1091" s="70">
        <f t="shared" si="246"/>
        <v>299.6</v>
      </c>
      <c r="N1091" s="70">
        <f t="shared" si="246"/>
        <v>770.7</v>
      </c>
      <c r="O1091" s="70">
        <f t="shared" si="246"/>
        <v>0</v>
      </c>
      <c r="P1091" s="70">
        <f t="shared" si="246"/>
        <v>0</v>
      </c>
      <c r="Q1091" s="23">
        <f>SUM(L1091:P1091)</f>
        <v>20429.1</v>
      </c>
      <c r="R1091" s="70">
        <f aca="true" t="shared" si="247" ref="R1091:U1093">SUM(R1098)</f>
        <v>0</v>
      </c>
      <c r="S1091" s="70">
        <f t="shared" si="247"/>
        <v>0</v>
      </c>
      <c r="T1091" s="70">
        <f t="shared" si="247"/>
        <v>0</v>
      </c>
      <c r="U1091" s="70">
        <f t="shared" si="247"/>
        <v>0</v>
      </c>
      <c r="V1091" s="23">
        <f>SUM(R1091:U1091)</f>
        <v>0</v>
      </c>
      <c r="W1091" s="23">
        <f>SUM(V1091,Q1091)</f>
        <v>20429.1</v>
      </c>
      <c r="X1091" s="23">
        <f>Q1091/W1091*100</f>
        <v>100</v>
      </c>
      <c r="Y1091" s="23">
        <f>V1091/W1091*100</f>
        <v>0</v>
      </c>
      <c r="Z1091" s="4"/>
    </row>
    <row r="1092" spans="1:26" ht="23.25">
      <c r="A1092" s="4"/>
      <c r="B1092" s="51"/>
      <c r="C1092" s="51"/>
      <c r="D1092" s="51"/>
      <c r="E1092" s="51"/>
      <c r="F1092" s="51"/>
      <c r="G1092" s="51"/>
      <c r="H1092" s="51"/>
      <c r="I1092" s="61"/>
      <c r="J1092" s="52" t="s">
        <v>51</v>
      </c>
      <c r="K1092" s="53"/>
      <c r="L1092" s="70">
        <f t="shared" si="246"/>
        <v>17479.6</v>
      </c>
      <c r="M1092" s="23">
        <f t="shared" si="246"/>
        <v>430.5</v>
      </c>
      <c r="N1092" s="70">
        <f t="shared" si="246"/>
        <v>9389.8</v>
      </c>
      <c r="O1092" s="70">
        <f t="shared" si="246"/>
        <v>246.3</v>
      </c>
      <c r="P1092" s="23">
        <f t="shared" si="246"/>
        <v>0</v>
      </c>
      <c r="Q1092" s="23">
        <f>SUM(L1092:P1092)</f>
        <v>27546.199999999997</v>
      </c>
      <c r="R1092" s="23">
        <f t="shared" si="247"/>
        <v>0</v>
      </c>
      <c r="S1092" s="70">
        <f t="shared" si="247"/>
        <v>151.7</v>
      </c>
      <c r="T1092" s="70">
        <f t="shared" si="247"/>
        <v>0</v>
      </c>
      <c r="U1092" s="70">
        <f t="shared" si="247"/>
        <v>0</v>
      </c>
      <c r="V1092" s="23">
        <f>SUM(R1092:U1092)</f>
        <v>151.7</v>
      </c>
      <c r="W1092" s="23">
        <f>SUM(V1092,Q1092)</f>
        <v>27697.899999999998</v>
      </c>
      <c r="X1092" s="23">
        <f>Q1092/W1092*100</f>
        <v>99.45230504839716</v>
      </c>
      <c r="Y1092" s="23">
        <f>V1092/W1092*100</f>
        <v>0.5476949516028291</v>
      </c>
      <c r="Z1092" s="4"/>
    </row>
    <row r="1093" spans="1:26" ht="23.25">
      <c r="A1093" s="4"/>
      <c r="B1093" s="51"/>
      <c r="C1093" s="51"/>
      <c r="D1093" s="51"/>
      <c r="E1093" s="51"/>
      <c r="F1093" s="51"/>
      <c r="G1093" s="51"/>
      <c r="H1093" s="51"/>
      <c r="I1093" s="61"/>
      <c r="J1093" s="52" t="s">
        <v>52</v>
      </c>
      <c r="K1093" s="53"/>
      <c r="L1093" s="70">
        <f t="shared" si="246"/>
        <v>17426</v>
      </c>
      <c r="M1093" s="23">
        <f t="shared" si="246"/>
        <v>428.9</v>
      </c>
      <c r="N1093" s="70">
        <f t="shared" si="246"/>
        <v>9217.8</v>
      </c>
      <c r="O1093" s="70">
        <f t="shared" si="246"/>
        <v>241.1</v>
      </c>
      <c r="P1093" s="23">
        <f t="shared" si="246"/>
        <v>0</v>
      </c>
      <c r="Q1093" s="23">
        <f>SUM(L1093:P1093)</f>
        <v>27313.8</v>
      </c>
      <c r="R1093" s="23">
        <f t="shared" si="247"/>
        <v>0</v>
      </c>
      <c r="S1093" s="70">
        <f t="shared" si="247"/>
        <v>151.7</v>
      </c>
      <c r="T1093" s="70">
        <f t="shared" si="247"/>
        <v>0</v>
      </c>
      <c r="U1093" s="70">
        <f t="shared" si="247"/>
        <v>0</v>
      </c>
      <c r="V1093" s="23">
        <f>SUM(R1093:U1093)</f>
        <v>151.7</v>
      </c>
      <c r="W1093" s="23">
        <f>SUM(V1093,Q1093)</f>
        <v>27465.5</v>
      </c>
      <c r="X1093" s="23">
        <f>Q1093/W1093*100</f>
        <v>99.44767071416868</v>
      </c>
      <c r="Y1093" s="23">
        <f>V1093/W1093*100</f>
        <v>0.5523292858313156</v>
      </c>
      <c r="Z1093" s="4"/>
    </row>
    <row r="1094" spans="1:26" ht="23.25">
      <c r="A1094" s="4"/>
      <c r="B1094" s="51"/>
      <c r="C1094" s="51"/>
      <c r="D1094" s="51"/>
      <c r="E1094" s="51"/>
      <c r="F1094" s="51"/>
      <c r="G1094" s="51"/>
      <c r="H1094" s="51"/>
      <c r="I1094" s="61"/>
      <c r="J1094" s="52" t="s">
        <v>53</v>
      </c>
      <c r="K1094" s="53"/>
      <c r="L1094" s="70">
        <f>L1093/L1091*100</f>
        <v>90.0159100770709</v>
      </c>
      <c r="M1094" s="23">
        <f>M1093/M1091*100</f>
        <v>143.15754339118823</v>
      </c>
      <c r="N1094" s="70">
        <f>N1093/N1091*100</f>
        <v>1196.0295834955234</v>
      </c>
      <c r="O1094" s="70"/>
      <c r="P1094" s="23"/>
      <c r="Q1094" s="23">
        <f>Q1093/Q1091*100</f>
        <v>133.70045670146996</v>
      </c>
      <c r="R1094" s="23"/>
      <c r="S1094" s="70"/>
      <c r="T1094" s="70"/>
      <c r="U1094" s="70"/>
      <c r="V1094" s="23"/>
      <c r="W1094" s="23">
        <f>W1093/W1091*100</f>
        <v>134.44302490075432</v>
      </c>
      <c r="X1094" s="23"/>
      <c r="Y1094" s="23"/>
      <c r="Z1094" s="4"/>
    </row>
    <row r="1095" spans="1:26" ht="23.25">
      <c r="A1095" s="4"/>
      <c r="B1095" s="51"/>
      <c r="C1095" s="51"/>
      <c r="D1095" s="51"/>
      <c r="E1095" s="51"/>
      <c r="F1095" s="51"/>
      <c r="G1095" s="51"/>
      <c r="H1095" s="51"/>
      <c r="I1095" s="61"/>
      <c r="J1095" s="52" t="s">
        <v>54</v>
      </c>
      <c r="K1095" s="53"/>
      <c r="L1095" s="70">
        <f>L1093/L1092*100</f>
        <v>99.69335682738736</v>
      </c>
      <c r="M1095" s="23">
        <f aca="true" t="shared" si="248" ref="M1095:W1095">M1093/M1092*100</f>
        <v>99.62833914053427</v>
      </c>
      <c r="N1095" s="70">
        <f t="shared" si="248"/>
        <v>98.1682250953162</v>
      </c>
      <c r="O1095" s="70">
        <f t="shared" si="248"/>
        <v>97.88875355257815</v>
      </c>
      <c r="P1095" s="23"/>
      <c r="Q1095" s="23">
        <f t="shared" si="248"/>
        <v>99.15632646245218</v>
      </c>
      <c r="R1095" s="23"/>
      <c r="S1095" s="70">
        <f t="shared" si="248"/>
        <v>100</v>
      </c>
      <c r="T1095" s="70"/>
      <c r="U1095" s="70"/>
      <c r="V1095" s="23">
        <f t="shared" si="248"/>
        <v>100</v>
      </c>
      <c r="W1095" s="23">
        <f t="shared" si="248"/>
        <v>99.16094721982533</v>
      </c>
      <c r="X1095" s="23"/>
      <c r="Y1095" s="23"/>
      <c r="Z1095" s="4"/>
    </row>
    <row r="1096" spans="1:26" ht="23.25">
      <c r="A1096" s="4"/>
      <c r="B1096" s="51"/>
      <c r="C1096" s="51"/>
      <c r="D1096" s="51"/>
      <c r="E1096" s="51"/>
      <c r="F1096" s="51"/>
      <c r="G1096" s="51"/>
      <c r="H1096" s="51"/>
      <c r="I1096" s="61"/>
      <c r="J1096" s="52"/>
      <c r="K1096" s="53"/>
      <c r="L1096" s="70"/>
      <c r="M1096" s="23"/>
      <c r="N1096" s="70"/>
      <c r="O1096" s="70"/>
      <c r="P1096" s="23"/>
      <c r="Q1096" s="23"/>
      <c r="R1096" s="23"/>
      <c r="S1096" s="70"/>
      <c r="T1096" s="70"/>
      <c r="U1096" s="70"/>
      <c r="V1096" s="23"/>
      <c r="W1096" s="23"/>
      <c r="X1096" s="23"/>
      <c r="Y1096" s="23"/>
      <c r="Z1096" s="4"/>
    </row>
    <row r="1097" spans="1:26" ht="23.25">
      <c r="A1097" s="4"/>
      <c r="B1097" s="51"/>
      <c r="C1097" s="51"/>
      <c r="D1097" s="51"/>
      <c r="E1097" s="51"/>
      <c r="F1097" s="51"/>
      <c r="G1097" s="51" t="s">
        <v>64</v>
      </c>
      <c r="H1097" s="51"/>
      <c r="I1097" s="61"/>
      <c r="J1097" s="52" t="s">
        <v>65</v>
      </c>
      <c r="K1097" s="53"/>
      <c r="L1097" s="70"/>
      <c r="M1097" s="23"/>
      <c r="N1097" s="70"/>
      <c r="O1097" s="70"/>
      <c r="P1097" s="23"/>
      <c r="Q1097" s="23"/>
      <c r="R1097" s="23"/>
      <c r="S1097" s="70"/>
      <c r="T1097" s="70"/>
      <c r="U1097" s="70"/>
      <c r="V1097" s="23"/>
      <c r="W1097" s="23"/>
      <c r="X1097" s="23"/>
      <c r="Y1097" s="23"/>
      <c r="Z1097" s="4"/>
    </row>
    <row r="1098" spans="1:26" ht="23.25">
      <c r="A1098" s="4"/>
      <c r="B1098" s="51"/>
      <c r="C1098" s="51"/>
      <c r="D1098" s="51"/>
      <c r="E1098" s="51"/>
      <c r="F1098" s="51"/>
      <c r="G1098" s="51"/>
      <c r="H1098" s="51"/>
      <c r="I1098" s="61"/>
      <c r="J1098" s="52" t="s">
        <v>50</v>
      </c>
      <c r="K1098" s="53"/>
      <c r="L1098" s="70">
        <f aca="true" t="shared" si="249" ref="L1098:P1100">SUM(L1106)</f>
        <v>19358.8</v>
      </c>
      <c r="M1098" s="23">
        <f t="shared" si="249"/>
        <v>299.6</v>
      </c>
      <c r="N1098" s="70">
        <f t="shared" si="249"/>
        <v>770.7</v>
      </c>
      <c r="O1098" s="70">
        <f t="shared" si="249"/>
        <v>0</v>
      </c>
      <c r="P1098" s="23">
        <f t="shared" si="249"/>
        <v>0</v>
      </c>
      <c r="Q1098" s="23">
        <f>SUM(L1098:P1098)</f>
        <v>20429.1</v>
      </c>
      <c r="R1098" s="23">
        <f aca="true" t="shared" si="250" ref="R1098:U1100">SUM(R1106)</f>
        <v>0</v>
      </c>
      <c r="S1098" s="70">
        <f t="shared" si="250"/>
        <v>0</v>
      </c>
      <c r="T1098" s="70">
        <f t="shared" si="250"/>
        <v>0</v>
      </c>
      <c r="U1098" s="70">
        <f t="shared" si="250"/>
        <v>0</v>
      </c>
      <c r="V1098" s="23">
        <f>SUM(R1098:U1098)</f>
        <v>0</v>
      </c>
      <c r="W1098" s="23">
        <f>SUM(V1098,Q1098)</f>
        <v>20429.1</v>
      </c>
      <c r="X1098" s="23">
        <f>Q1098/W1098*100</f>
        <v>100</v>
      </c>
      <c r="Y1098" s="23">
        <f>V1098/W1098*100</f>
        <v>0</v>
      </c>
      <c r="Z1098" s="4"/>
    </row>
    <row r="1099" spans="1:26" ht="23.25">
      <c r="A1099" s="4"/>
      <c r="B1099" s="51"/>
      <c r="C1099" s="51"/>
      <c r="D1099" s="51"/>
      <c r="E1099" s="51"/>
      <c r="F1099" s="51"/>
      <c r="G1099" s="51"/>
      <c r="H1099" s="51"/>
      <c r="I1099" s="61"/>
      <c r="J1099" s="52" t="s">
        <v>51</v>
      </c>
      <c r="K1099" s="53"/>
      <c r="L1099" s="70">
        <f t="shared" si="249"/>
        <v>17479.6</v>
      </c>
      <c r="M1099" s="23">
        <f t="shared" si="249"/>
        <v>430.5</v>
      </c>
      <c r="N1099" s="70">
        <f t="shared" si="249"/>
        <v>9389.8</v>
      </c>
      <c r="O1099" s="70">
        <f t="shared" si="249"/>
        <v>246.3</v>
      </c>
      <c r="P1099" s="23">
        <f t="shared" si="249"/>
        <v>0</v>
      </c>
      <c r="Q1099" s="23">
        <f>SUM(L1099:P1099)</f>
        <v>27546.199999999997</v>
      </c>
      <c r="R1099" s="23">
        <f t="shared" si="250"/>
        <v>0</v>
      </c>
      <c r="S1099" s="70">
        <f t="shared" si="250"/>
        <v>151.7</v>
      </c>
      <c r="T1099" s="70">
        <f t="shared" si="250"/>
        <v>0</v>
      </c>
      <c r="U1099" s="70">
        <f t="shared" si="250"/>
        <v>0</v>
      </c>
      <c r="V1099" s="23">
        <f>SUM(R1099:U1099)</f>
        <v>151.7</v>
      </c>
      <c r="W1099" s="23">
        <f>SUM(V1099,Q1099)</f>
        <v>27697.899999999998</v>
      </c>
      <c r="X1099" s="23">
        <f>Q1099/W1099*100</f>
        <v>99.45230504839716</v>
      </c>
      <c r="Y1099" s="23">
        <f>V1099/W1099*100</f>
        <v>0.5476949516028291</v>
      </c>
      <c r="Z1099" s="4"/>
    </row>
    <row r="1100" spans="1:26" ht="23.25">
      <c r="A1100" s="4"/>
      <c r="B1100" s="51"/>
      <c r="C1100" s="51"/>
      <c r="D1100" s="51"/>
      <c r="E1100" s="51"/>
      <c r="F1100" s="51"/>
      <c r="G1100" s="51"/>
      <c r="H1100" s="51"/>
      <c r="I1100" s="61"/>
      <c r="J1100" s="52" t="s">
        <v>52</v>
      </c>
      <c r="K1100" s="53"/>
      <c r="L1100" s="70">
        <f t="shared" si="249"/>
        <v>17426</v>
      </c>
      <c r="M1100" s="23">
        <f t="shared" si="249"/>
        <v>428.9</v>
      </c>
      <c r="N1100" s="70">
        <f t="shared" si="249"/>
        <v>9217.8</v>
      </c>
      <c r="O1100" s="70">
        <f t="shared" si="249"/>
        <v>241.1</v>
      </c>
      <c r="P1100" s="23">
        <f t="shared" si="249"/>
        <v>0</v>
      </c>
      <c r="Q1100" s="23">
        <f>SUM(L1100:P1100)</f>
        <v>27313.8</v>
      </c>
      <c r="R1100" s="23">
        <f t="shared" si="250"/>
        <v>0</v>
      </c>
      <c r="S1100" s="70">
        <f t="shared" si="250"/>
        <v>151.7</v>
      </c>
      <c r="T1100" s="70">
        <f t="shared" si="250"/>
        <v>0</v>
      </c>
      <c r="U1100" s="70">
        <f t="shared" si="250"/>
        <v>0</v>
      </c>
      <c r="V1100" s="23">
        <f>SUM(R1100:U1100)</f>
        <v>151.7</v>
      </c>
      <c r="W1100" s="23">
        <f>SUM(V1100,Q1100)</f>
        <v>27465.5</v>
      </c>
      <c r="X1100" s="23">
        <f>Q1100/W1100*100</f>
        <v>99.44767071416868</v>
      </c>
      <c r="Y1100" s="23">
        <f>V1100/W1100*100</f>
        <v>0.5523292858313156</v>
      </c>
      <c r="Z1100" s="4"/>
    </row>
    <row r="1101" spans="1:26" ht="23.25">
      <c r="A1101" s="4"/>
      <c r="B1101" s="51"/>
      <c r="C1101" s="51"/>
      <c r="D1101" s="51"/>
      <c r="E1101" s="51"/>
      <c r="F1101" s="51"/>
      <c r="G1101" s="51"/>
      <c r="H1101" s="51"/>
      <c r="I1101" s="61"/>
      <c r="J1101" s="52" t="s">
        <v>53</v>
      </c>
      <c r="K1101" s="53"/>
      <c r="L1101" s="70">
        <f>L1100/L1098*100</f>
        <v>90.0159100770709</v>
      </c>
      <c r="M1101" s="23">
        <f>M1100/M1098*100</f>
        <v>143.15754339118823</v>
      </c>
      <c r="N1101" s="70">
        <f>N1100/N1098*100</f>
        <v>1196.0295834955234</v>
      </c>
      <c r="O1101" s="70"/>
      <c r="P1101" s="23"/>
      <c r="Q1101" s="23">
        <f>Q1100/Q1098*100</f>
        <v>133.70045670146996</v>
      </c>
      <c r="R1101" s="23"/>
      <c r="S1101" s="70"/>
      <c r="T1101" s="70"/>
      <c r="U1101" s="70"/>
      <c r="V1101" s="23"/>
      <c r="W1101" s="23">
        <f>W1100/W1098*100</f>
        <v>134.44302490075432</v>
      </c>
      <c r="X1101" s="23"/>
      <c r="Y1101" s="23"/>
      <c r="Z1101" s="4"/>
    </row>
    <row r="1102" spans="1:26" ht="23.25">
      <c r="A1102" s="4"/>
      <c r="B1102" s="51"/>
      <c r="C1102" s="51"/>
      <c r="D1102" s="51"/>
      <c r="E1102" s="51"/>
      <c r="F1102" s="51"/>
      <c r="G1102" s="51"/>
      <c r="H1102" s="51"/>
      <c r="I1102" s="61"/>
      <c r="J1102" s="52" t="s">
        <v>54</v>
      </c>
      <c r="K1102" s="53"/>
      <c r="L1102" s="70">
        <f>L1100/L1099*100</f>
        <v>99.69335682738736</v>
      </c>
      <c r="M1102" s="23">
        <f aca="true" t="shared" si="251" ref="M1102:W1102">M1100/M1099*100</f>
        <v>99.62833914053427</v>
      </c>
      <c r="N1102" s="70">
        <f t="shared" si="251"/>
        <v>98.1682250953162</v>
      </c>
      <c r="O1102" s="70">
        <f t="shared" si="251"/>
        <v>97.88875355257815</v>
      </c>
      <c r="P1102" s="23"/>
      <c r="Q1102" s="23">
        <f t="shared" si="251"/>
        <v>99.15632646245218</v>
      </c>
      <c r="R1102" s="23"/>
      <c r="S1102" s="70">
        <f t="shared" si="251"/>
        <v>100</v>
      </c>
      <c r="T1102" s="70"/>
      <c r="U1102" s="70"/>
      <c r="V1102" s="23">
        <f t="shared" si="251"/>
        <v>100</v>
      </c>
      <c r="W1102" s="23">
        <f t="shared" si="251"/>
        <v>99.16094721982533</v>
      </c>
      <c r="X1102" s="23"/>
      <c r="Y1102" s="23"/>
      <c r="Z1102" s="4"/>
    </row>
    <row r="1103" spans="1:26" ht="23.25">
      <c r="A1103" s="4"/>
      <c r="B1103" s="56"/>
      <c r="C1103" s="57"/>
      <c r="D1103" s="57"/>
      <c r="E1103" s="57"/>
      <c r="F1103" s="57"/>
      <c r="G1103" s="57"/>
      <c r="H1103" s="57"/>
      <c r="I1103" s="52"/>
      <c r="J1103" s="52"/>
      <c r="K1103" s="53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4"/>
    </row>
    <row r="1104" spans="1:26" ht="23.25">
      <c r="A1104" s="4"/>
      <c r="B1104" s="51"/>
      <c r="C1104" s="51"/>
      <c r="D1104" s="51"/>
      <c r="E1104" s="51"/>
      <c r="F1104" s="51"/>
      <c r="G1104" s="51"/>
      <c r="H1104" s="51" t="s">
        <v>236</v>
      </c>
      <c r="I1104" s="61"/>
      <c r="J1104" s="52" t="s">
        <v>237</v>
      </c>
      <c r="K1104" s="53"/>
      <c r="L1104" s="70"/>
      <c r="M1104" s="23"/>
      <c r="N1104" s="70"/>
      <c r="O1104" s="70"/>
      <c r="P1104" s="23"/>
      <c r="Q1104" s="23"/>
      <c r="R1104" s="23"/>
      <c r="S1104" s="70"/>
      <c r="T1104" s="70"/>
      <c r="U1104" s="70"/>
      <c r="V1104" s="23"/>
      <c r="W1104" s="23"/>
      <c r="X1104" s="23"/>
      <c r="Y1104" s="23"/>
      <c r="Z1104" s="4"/>
    </row>
    <row r="1105" spans="1:26" ht="23.25">
      <c r="A1105" s="4"/>
      <c r="B1105" s="51"/>
      <c r="C1105" s="51"/>
      <c r="D1105" s="51"/>
      <c r="E1105" s="51"/>
      <c r="F1105" s="51"/>
      <c r="G1105" s="51"/>
      <c r="H1105" s="51"/>
      <c r="I1105" s="61"/>
      <c r="J1105" s="52" t="s">
        <v>238</v>
      </c>
      <c r="K1105" s="53"/>
      <c r="L1105" s="70"/>
      <c r="M1105" s="23"/>
      <c r="N1105" s="70"/>
      <c r="O1105" s="70"/>
      <c r="P1105" s="23"/>
      <c r="Q1105" s="23"/>
      <c r="R1105" s="23"/>
      <c r="S1105" s="70"/>
      <c r="T1105" s="70"/>
      <c r="U1105" s="70"/>
      <c r="V1105" s="23"/>
      <c r="W1105" s="23"/>
      <c r="X1105" s="23"/>
      <c r="Y1105" s="23"/>
      <c r="Z1105" s="4"/>
    </row>
    <row r="1106" spans="1:26" ht="23.25">
      <c r="A1106" s="4"/>
      <c r="B1106" s="51"/>
      <c r="C1106" s="51"/>
      <c r="D1106" s="51"/>
      <c r="E1106" s="51"/>
      <c r="F1106" s="51"/>
      <c r="G1106" s="51"/>
      <c r="H1106" s="51"/>
      <c r="I1106" s="61"/>
      <c r="J1106" s="52" t="s">
        <v>50</v>
      </c>
      <c r="K1106" s="53"/>
      <c r="L1106" s="70">
        <v>19358.8</v>
      </c>
      <c r="M1106" s="23">
        <v>299.6</v>
      </c>
      <c r="N1106" s="70">
        <v>770.7</v>
      </c>
      <c r="O1106" s="70"/>
      <c r="P1106" s="23"/>
      <c r="Q1106" s="23">
        <f>SUM(L1106:P1106)</f>
        <v>20429.1</v>
      </c>
      <c r="R1106" s="23"/>
      <c r="S1106" s="70"/>
      <c r="T1106" s="70"/>
      <c r="U1106" s="70"/>
      <c r="V1106" s="23">
        <f>SUM(R1106:U1106)</f>
        <v>0</v>
      </c>
      <c r="W1106" s="23">
        <f>SUM(V1106,Q1106)</f>
        <v>20429.1</v>
      </c>
      <c r="X1106" s="23">
        <f>Q1106/W1106*100</f>
        <v>100</v>
      </c>
      <c r="Y1106" s="23">
        <f>V1106/W1106*100</f>
        <v>0</v>
      </c>
      <c r="Z1106" s="4"/>
    </row>
    <row r="1107" spans="1:26" ht="23.25">
      <c r="A1107" s="4"/>
      <c r="B1107" s="51"/>
      <c r="C1107" s="51"/>
      <c r="D1107" s="51"/>
      <c r="E1107" s="51"/>
      <c r="F1107" s="51"/>
      <c r="G1107" s="51"/>
      <c r="H1107" s="51"/>
      <c r="I1107" s="61"/>
      <c r="J1107" s="52" t="s">
        <v>51</v>
      </c>
      <c r="K1107" s="53"/>
      <c r="L1107" s="70">
        <v>17479.6</v>
      </c>
      <c r="M1107" s="23">
        <v>430.5</v>
      </c>
      <c r="N1107" s="70">
        <v>9389.8</v>
      </c>
      <c r="O1107" s="70">
        <v>246.3</v>
      </c>
      <c r="P1107" s="23"/>
      <c r="Q1107" s="23">
        <f>SUM(L1107:P1107)</f>
        <v>27546.199999999997</v>
      </c>
      <c r="R1107" s="23"/>
      <c r="S1107" s="70">
        <v>151.7</v>
      </c>
      <c r="T1107" s="70"/>
      <c r="U1107" s="70"/>
      <c r="V1107" s="23">
        <f>SUM(R1107:U1107)</f>
        <v>151.7</v>
      </c>
      <c r="W1107" s="23">
        <f>SUM(V1107,Q1107)</f>
        <v>27697.899999999998</v>
      </c>
      <c r="X1107" s="23">
        <f>Q1107/W1107*100</f>
        <v>99.45230504839716</v>
      </c>
      <c r="Y1107" s="23">
        <f>V1107/W1107*100</f>
        <v>0.5476949516028291</v>
      </c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1"/>
      <c r="J1108" s="52" t="s">
        <v>52</v>
      </c>
      <c r="K1108" s="53"/>
      <c r="L1108" s="70">
        <v>17426</v>
      </c>
      <c r="M1108" s="23">
        <v>428.9</v>
      </c>
      <c r="N1108" s="70">
        <v>9217.8</v>
      </c>
      <c r="O1108" s="70">
        <v>241.1</v>
      </c>
      <c r="P1108" s="23"/>
      <c r="Q1108" s="23">
        <f>SUM(L1108:P1108)</f>
        <v>27313.8</v>
      </c>
      <c r="R1108" s="23"/>
      <c r="S1108" s="70">
        <v>151.7</v>
      </c>
      <c r="T1108" s="70"/>
      <c r="U1108" s="70"/>
      <c r="V1108" s="23">
        <f>SUM(R1108:U1108)</f>
        <v>151.7</v>
      </c>
      <c r="W1108" s="23">
        <f>SUM(V1108,Q1108)</f>
        <v>27465.5</v>
      </c>
      <c r="X1108" s="23">
        <f>Q1108/W1108*100</f>
        <v>99.44767071416868</v>
      </c>
      <c r="Y1108" s="23">
        <f>V1108/W1108*100</f>
        <v>0.5523292858313156</v>
      </c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/>
      <c r="I1109" s="61"/>
      <c r="J1109" s="52" t="s">
        <v>53</v>
      </c>
      <c r="K1109" s="53"/>
      <c r="L1109" s="70">
        <f>L1108/L1106*100</f>
        <v>90.0159100770709</v>
      </c>
      <c r="M1109" s="23">
        <f>M1108/M1106*100</f>
        <v>143.15754339118823</v>
      </c>
      <c r="N1109" s="70">
        <f>N1108/N1106*100</f>
        <v>1196.0295834955234</v>
      </c>
      <c r="O1109" s="70"/>
      <c r="P1109" s="23"/>
      <c r="Q1109" s="23">
        <f>Q1108/Q1106*100</f>
        <v>133.70045670146996</v>
      </c>
      <c r="R1109" s="23"/>
      <c r="S1109" s="70"/>
      <c r="T1109" s="70"/>
      <c r="U1109" s="70"/>
      <c r="V1109" s="23"/>
      <c r="W1109" s="23">
        <f>W1108/W1106*100</f>
        <v>134.44302490075432</v>
      </c>
      <c r="X1109" s="23"/>
      <c r="Y1109" s="23"/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1"/>
      <c r="J1110" s="52" t="s">
        <v>54</v>
      </c>
      <c r="K1110" s="53"/>
      <c r="L1110" s="70">
        <f>L1108/L1107*100</f>
        <v>99.69335682738736</v>
      </c>
      <c r="M1110" s="23">
        <f aca="true" t="shared" si="252" ref="M1110:W1110">M1108/M1107*100</f>
        <v>99.62833914053427</v>
      </c>
      <c r="N1110" s="70">
        <f t="shared" si="252"/>
        <v>98.1682250953162</v>
      </c>
      <c r="O1110" s="70">
        <f t="shared" si="252"/>
        <v>97.88875355257815</v>
      </c>
      <c r="P1110" s="23"/>
      <c r="Q1110" s="23">
        <f t="shared" si="252"/>
        <v>99.15632646245218</v>
      </c>
      <c r="R1110" s="23"/>
      <c r="S1110" s="70">
        <f t="shared" si="252"/>
        <v>100</v>
      </c>
      <c r="T1110" s="70"/>
      <c r="U1110" s="70"/>
      <c r="V1110" s="23">
        <f t="shared" si="252"/>
        <v>100</v>
      </c>
      <c r="W1110" s="23">
        <f t="shared" si="252"/>
        <v>99.16094721982533</v>
      </c>
      <c r="X1110" s="23"/>
      <c r="Y1110" s="23"/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/>
      <c r="I1111" s="61"/>
      <c r="J1111" s="52"/>
      <c r="K1111" s="53"/>
      <c r="L1111" s="70"/>
      <c r="M1111" s="23"/>
      <c r="N1111" s="70"/>
      <c r="O1111" s="70"/>
      <c r="P1111" s="23"/>
      <c r="Q1111" s="23"/>
      <c r="R1111" s="23"/>
      <c r="S1111" s="70"/>
      <c r="T1111" s="70"/>
      <c r="U1111" s="70"/>
      <c r="V1111" s="23"/>
      <c r="W1111" s="23"/>
      <c r="X1111" s="23"/>
      <c r="Y1111" s="23"/>
      <c r="Z1111" s="4"/>
    </row>
    <row r="1112" spans="1:26" ht="23.25">
      <c r="A1112" s="4"/>
      <c r="B1112" s="56"/>
      <c r="C1112" s="57"/>
      <c r="D1112" s="57"/>
      <c r="E1112" s="57" t="s">
        <v>239</v>
      </c>
      <c r="F1112" s="57"/>
      <c r="G1112" s="57"/>
      <c r="H1112" s="57"/>
      <c r="I1112" s="52"/>
      <c r="J1112" s="52" t="s">
        <v>240</v>
      </c>
      <c r="K1112" s="53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4"/>
    </row>
    <row r="1113" spans="1:26" ht="23.25">
      <c r="A1113" s="4"/>
      <c r="B1113" s="51"/>
      <c r="C1113" s="51"/>
      <c r="D1113" s="51"/>
      <c r="E1113" s="51"/>
      <c r="F1113" s="51"/>
      <c r="G1113" s="51"/>
      <c r="H1113" s="51"/>
      <c r="I1113" s="61"/>
      <c r="J1113" s="52" t="s">
        <v>241</v>
      </c>
      <c r="K1113" s="53"/>
      <c r="L1113" s="70"/>
      <c r="M1113" s="23"/>
      <c r="N1113" s="70"/>
      <c r="O1113" s="70"/>
      <c r="P1113" s="23"/>
      <c r="Q1113" s="23"/>
      <c r="R1113" s="23"/>
      <c r="S1113" s="70"/>
      <c r="T1113" s="70"/>
      <c r="U1113" s="70"/>
      <c r="V1113" s="23"/>
      <c r="W1113" s="23"/>
      <c r="X1113" s="23"/>
      <c r="Y1113" s="23"/>
      <c r="Z1113" s="4"/>
    </row>
    <row r="1114" spans="1:26" ht="23.25">
      <c r="A1114" s="4"/>
      <c r="B1114" s="51"/>
      <c r="C1114" s="51"/>
      <c r="D1114" s="51"/>
      <c r="E1114" s="51"/>
      <c r="F1114" s="51"/>
      <c r="G1114" s="51"/>
      <c r="H1114" s="51"/>
      <c r="I1114" s="61"/>
      <c r="J1114" s="52" t="s">
        <v>50</v>
      </c>
      <c r="K1114" s="53"/>
      <c r="L1114" s="70">
        <f aca="true" t="shared" si="253" ref="L1114:P1116">SUM(L1122)</f>
        <v>0</v>
      </c>
      <c r="M1114" s="23">
        <f t="shared" si="253"/>
        <v>1331.8</v>
      </c>
      <c r="N1114" s="70">
        <f t="shared" si="253"/>
        <v>5586.7</v>
      </c>
      <c r="O1114" s="70">
        <f t="shared" si="253"/>
        <v>0</v>
      </c>
      <c r="P1114" s="23">
        <f t="shared" si="253"/>
        <v>0</v>
      </c>
      <c r="Q1114" s="23">
        <f>SUM(L1114:P1114)</f>
        <v>6918.5</v>
      </c>
      <c r="R1114" s="23">
        <f aca="true" t="shared" si="254" ref="R1114:U1116">SUM(R1122)</f>
        <v>0</v>
      </c>
      <c r="S1114" s="70">
        <f t="shared" si="254"/>
        <v>0</v>
      </c>
      <c r="T1114" s="70">
        <f t="shared" si="254"/>
        <v>0</v>
      </c>
      <c r="U1114" s="70">
        <f t="shared" si="254"/>
        <v>0</v>
      </c>
      <c r="V1114" s="23">
        <f>SUM(R1114:U1114)</f>
        <v>0</v>
      </c>
      <c r="W1114" s="23">
        <f>SUM(V1114,Q1114)</f>
        <v>6918.5</v>
      </c>
      <c r="X1114" s="23">
        <f>Q1114/W1114*100</f>
        <v>100</v>
      </c>
      <c r="Y1114" s="23">
        <f>V1114/W1114*100</f>
        <v>0</v>
      </c>
      <c r="Z1114" s="4"/>
    </row>
    <row r="1115" spans="1:26" ht="23.25">
      <c r="A1115" s="4"/>
      <c r="B1115" s="51"/>
      <c r="C1115" s="51"/>
      <c r="D1115" s="51"/>
      <c r="E1115" s="51"/>
      <c r="F1115" s="51"/>
      <c r="G1115" s="51"/>
      <c r="H1115" s="51"/>
      <c r="I1115" s="61"/>
      <c r="J1115" s="52" t="s">
        <v>51</v>
      </c>
      <c r="K1115" s="53"/>
      <c r="L1115" s="70">
        <f t="shared" si="253"/>
        <v>0</v>
      </c>
      <c r="M1115" s="23">
        <f t="shared" si="253"/>
        <v>147.2</v>
      </c>
      <c r="N1115" s="70">
        <f t="shared" si="253"/>
        <v>6939.7</v>
      </c>
      <c r="O1115" s="70">
        <f t="shared" si="253"/>
        <v>816.6</v>
      </c>
      <c r="P1115" s="23">
        <f t="shared" si="253"/>
        <v>0</v>
      </c>
      <c r="Q1115" s="23">
        <f>SUM(L1115:P1115)</f>
        <v>7903.5</v>
      </c>
      <c r="R1115" s="23">
        <f t="shared" si="254"/>
        <v>0</v>
      </c>
      <c r="S1115" s="70">
        <f t="shared" si="254"/>
        <v>0</v>
      </c>
      <c r="T1115" s="70">
        <f t="shared" si="254"/>
        <v>0</v>
      </c>
      <c r="U1115" s="70">
        <f t="shared" si="254"/>
        <v>0</v>
      </c>
      <c r="V1115" s="23">
        <f>SUM(R1115:U1115)</f>
        <v>0</v>
      </c>
      <c r="W1115" s="23">
        <f>SUM(V1115,Q1115)</f>
        <v>7903.5</v>
      </c>
      <c r="X1115" s="23">
        <f>Q1115/W1115*100</f>
        <v>100</v>
      </c>
      <c r="Y1115" s="23">
        <f>V1115/W1115*100</f>
        <v>0</v>
      </c>
      <c r="Z1115" s="4"/>
    </row>
    <row r="1116" spans="1:26" ht="23.25">
      <c r="A1116" s="4"/>
      <c r="B1116" s="51"/>
      <c r="C1116" s="51"/>
      <c r="D1116" s="51"/>
      <c r="E1116" s="51"/>
      <c r="F1116" s="51"/>
      <c r="G1116" s="51"/>
      <c r="H1116" s="51"/>
      <c r="I1116" s="61"/>
      <c r="J1116" s="52" t="s">
        <v>52</v>
      </c>
      <c r="K1116" s="53"/>
      <c r="L1116" s="70">
        <f t="shared" si="253"/>
        <v>0</v>
      </c>
      <c r="M1116" s="23">
        <f t="shared" si="253"/>
        <v>99</v>
      </c>
      <c r="N1116" s="70">
        <f t="shared" si="253"/>
        <v>5219.9</v>
      </c>
      <c r="O1116" s="70">
        <f t="shared" si="253"/>
        <v>816.6</v>
      </c>
      <c r="P1116" s="23">
        <f t="shared" si="253"/>
        <v>0</v>
      </c>
      <c r="Q1116" s="23">
        <f>SUM(L1116:P1116)</f>
        <v>6135.5</v>
      </c>
      <c r="R1116" s="23">
        <f t="shared" si="254"/>
        <v>0</v>
      </c>
      <c r="S1116" s="70">
        <f t="shared" si="254"/>
        <v>0</v>
      </c>
      <c r="T1116" s="70">
        <f t="shared" si="254"/>
        <v>0</v>
      </c>
      <c r="U1116" s="70">
        <f t="shared" si="254"/>
        <v>0</v>
      </c>
      <c r="V1116" s="23">
        <f>SUM(R1116:U1116)</f>
        <v>0</v>
      </c>
      <c r="W1116" s="23">
        <f>SUM(V1116,Q1116)</f>
        <v>6135.5</v>
      </c>
      <c r="X1116" s="23">
        <f>Q1116/W1116*100</f>
        <v>100</v>
      </c>
      <c r="Y1116" s="23">
        <f>V1116/W1116*100</f>
        <v>0</v>
      </c>
      <c r="Z1116" s="4"/>
    </row>
    <row r="1117" spans="1:26" ht="23.25">
      <c r="A1117" s="4"/>
      <c r="B1117" s="56"/>
      <c r="C1117" s="56"/>
      <c r="D1117" s="56"/>
      <c r="E1117" s="56"/>
      <c r="F1117" s="56"/>
      <c r="G1117" s="56"/>
      <c r="H1117" s="56"/>
      <c r="I1117" s="61"/>
      <c r="J1117" s="52" t="s">
        <v>53</v>
      </c>
      <c r="K1117" s="53"/>
      <c r="L1117" s="70"/>
      <c r="M1117" s="23">
        <f>M1116/M1114*100</f>
        <v>7.433548580867999</v>
      </c>
      <c r="N1117" s="70">
        <f>N1116/N1114*100</f>
        <v>93.43440671595037</v>
      </c>
      <c r="O1117" s="70"/>
      <c r="P1117" s="23"/>
      <c r="Q1117" s="23">
        <f>Q1116/Q1114*100</f>
        <v>88.68251788682517</v>
      </c>
      <c r="R1117" s="23"/>
      <c r="S1117" s="70"/>
      <c r="T1117" s="70"/>
      <c r="U1117" s="70"/>
      <c r="V1117" s="23"/>
      <c r="W1117" s="23">
        <f>W1116/W1114*100</f>
        <v>88.68251788682517</v>
      </c>
      <c r="X1117" s="23"/>
      <c r="Y1117" s="23"/>
      <c r="Z1117" s="4"/>
    </row>
    <row r="1118" spans="1:26" ht="23.25">
      <c r="A1118" s="4"/>
      <c r="B1118" s="56"/>
      <c r="C1118" s="57"/>
      <c r="D1118" s="57"/>
      <c r="E1118" s="57"/>
      <c r="F1118" s="57"/>
      <c r="G1118" s="57"/>
      <c r="H1118" s="57"/>
      <c r="I1118" s="52"/>
      <c r="J1118" s="52" t="s">
        <v>54</v>
      </c>
      <c r="K1118" s="53"/>
      <c r="L1118" s="21"/>
      <c r="M1118" s="21">
        <f aca="true" t="shared" si="255" ref="M1118:W1118">M1116/M1115*100</f>
        <v>67.2554347826087</v>
      </c>
      <c r="N1118" s="21">
        <f t="shared" si="255"/>
        <v>75.21794890269031</v>
      </c>
      <c r="O1118" s="21">
        <f t="shared" si="255"/>
        <v>100</v>
      </c>
      <c r="P1118" s="21"/>
      <c r="Q1118" s="21">
        <f t="shared" si="255"/>
        <v>77.6301638514582</v>
      </c>
      <c r="R1118" s="21"/>
      <c r="S1118" s="21"/>
      <c r="T1118" s="21"/>
      <c r="U1118" s="21"/>
      <c r="V1118" s="21"/>
      <c r="W1118" s="21">
        <f t="shared" si="255"/>
        <v>77.6301638514582</v>
      </c>
      <c r="X1118" s="21"/>
      <c r="Y1118" s="21"/>
      <c r="Z1118" s="4"/>
    </row>
    <row r="1119" spans="1:26" ht="23.25">
      <c r="A1119" s="4"/>
      <c r="B1119" s="56"/>
      <c r="C1119" s="56"/>
      <c r="D1119" s="56"/>
      <c r="E1119" s="56"/>
      <c r="F1119" s="56"/>
      <c r="G1119" s="56"/>
      <c r="H1119" s="56"/>
      <c r="I1119" s="61"/>
      <c r="J1119" s="52"/>
      <c r="K1119" s="53"/>
      <c r="L1119" s="70"/>
      <c r="M1119" s="23"/>
      <c r="N1119" s="70"/>
      <c r="O1119" s="70"/>
      <c r="P1119" s="23"/>
      <c r="Q1119" s="23"/>
      <c r="R1119" s="23"/>
      <c r="S1119" s="70"/>
      <c r="T1119" s="70"/>
      <c r="U1119" s="70"/>
      <c r="V1119" s="23"/>
      <c r="W1119" s="23"/>
      <c r="X1119" s="23"/>
      <c r="Y1119" s="23"/>
      <c r="Z1119" s="4"/>
    </row>
    <row r="1120" spans="1:26" ht="23.25">
      <c r="A1120" s="4"/>
      <c r="B1120" s="56"/>
      <c r="C1120" s="56"/>
      <c r="D1120" s="56"/>
      <c r="E1120" s="56"/>
      <c r="F1120" s="56" t="s">
        <v>116</v>
      </c>
      <c r="G1120" s="56"/>
      <c r="H1120" s="56"/>
      <c r="I1120" s="61"/>
      <c r="J1120" s="52" t="s">
        <v>234</v>
      </c>
      <c r="K1120" s="53"/>
      <c r="L1120" s="70"/>
      <c r="M1120" s="23"/>
      <c r="N1120" s="70"/>
      <c r="O1120" s="70"/>
      <c r="P1120" s="23"/>
      <c r="Q1120" s="23"/>
      <c r="R1120" s="23"/>
      <c r="S1120" s="70"/>
      <c r="T1120" s="70"/>
      <c r="U1120" s="70"/>
      <c r="V1120" s="23"/>
      <c r="W1120" s="23"/>
      <c r="X1120" s="23"/>
      <c r="Y1120" s="23"/>
      <c r="Z1120" s="4"/>
    </row>
    <row r="1121" spans="1:26" ht="23.25">
      <c r="A1121" s="4"/>
      <c r="B1121" s="56"/>
      <c r="C1121" s="56"/>
      <c r="D1121" s="56"/>
      <c r="E1121" s="56"/>
      <c r="F1121" s="56"/>
      <c r="G1121" s="56"/>
      <c r="H1121" s="56"/>
      <c r="I1121" s="61"/>
      <c r="J1121" s="52" t="s">
        <v>235</v>
      </c>
      <c r="K1121" s="53"/>
      <c r="L1121" s="70"/>
      <c r="M1121" s="23"/>
      <c r="N1121" s="70"/>
      <c r="O1121" s="70"/>
      <c r="P1121" s="23"/>
      <c r="Q1121" s="23"/>
      <c r="R1121" s="23"/>
      <c r="S1121" s="70"/>
      <c r="T1121" s="70"/>
      <c r="U1121" s="70"/>
      <c r="V1121" s="23"/>
      <c r="W1121" s="23"/>
      <c r="X1121" s="23"/>
      <c r="Y1121" s="23"/>
      <c r="Z1121" s="4"/>
    </row>
    <row r="1122" spans="1:26" ht="23.25">
      <c r="A1122" s="4"/>
      <c r="B1122" s="56"/>
      <c r="C1122" s="56"/>
      <c r="D1122" s="56"/>
      <c r="E1122" s="56"/>
      <c r="F1122" s="56"/>
      <c r="G1122" s="56"/>
      <c r="H1122" s="56"/>
      <c r="I1122" s="61"/>
      <c r="J1122" s="52" t="s">
        <v>50</v>
      </c>
      <c r="K1122" s="53"/>
      <c r="L1122" s="70">
        <f aca="true" t="shared" si="256" ref="L1122:P1124">SUM(L1138)</f>
        <v>0</v>
      </c>
      <c r="M1122" s="23">
        <f t="shared" si="256"/>
        <v>1331.8</v>
      </c>
      <c r="N1122" s="70">
        <f t="shared" si="256"/>
        <v>5586.7</v>
      </c>
      <c r="O1122" s="70">
        <f t="shared" si="256"/>
        <v>0</v>
      </c>
      <c r="P1122" s="23">
        <f t="shared" si="256"/>
        <v>0</v>
      </c>
      <c r="Q1122" s="23">
        <f>SUM(L1122:P1122)</f>
        <v>6918.5</v>
      </c>
      <c r="R1122" s="23">
        <f aca="true" t="shared" si="257" ref="R1122:U1124">SUM(R1138)</f>
        <v>0</v>
      </c>
      <c r="S1122" s="70">
        <f t="shared" si="257"/>
        <v>0</v>
      </c>
      <c r="T1122" s="70">
        <f t="shared" si="257"/>
        <v>0</v>
      </c>
      <c r="U1122" s="70">
        <f t="shared" si="257"/>
        <v>0</v>
      </c>
      <c r="V1122" s="23"/>
      <c r="W1122" s="23">
        <f>SUM(V1122,Q1122)</f>
        <v>6918.5</v>
      </c>
      <c r="X1122" s="23">
        <f>Q1122/W1122*100</f>
        <v>100</v>
      </c>
      <c r="Y1122" s="23">
        <f>V1122/W1122*100</f>
        <v>0</v>
      </c>
      <c r="Z1122" s="4"/>
    </row>
    <row r="1123" spans="1:26" ht="23.25">
      <c r="A1123" s="4"/>
      <c r="B1123" s="56"/>
      <c r="C1123" s="56"/>
      <c r="D1123" s="56"/>
      <c r="E1123" s="56"/>
      <c r="F1123" s="56"/>
      <c r="G1123" s="56"/>
      <c r="H1123" s="56"/>
      <c r="I1123" s="61"/>
      <c r="J1123" s="52" t="s">
        <v>51</v>
      </c>
      <c r="K1123" s="53"/>
      <c r="L1123" s="70">
        <f t="shared" si="256"/>
        <v>0</v>
      </c>
      <c r="M1123" s="23">
        <f t="shared" si="256"/>
        <v>147.2</v>
      </c>
      <c r="N1123" s="70">
        <f t="shared" si="256"/>
        <v>6939.7</v>
      </c>
      <c r="O1123" s="70">
        <f t="shared" si="256"/>
        <v>816.6</v>
      </c>
      <c r="P1123" s="23">
        <f t="shared" si="256"/>
        <v>0</v>
      </c>
      <c r="Q1123" s="23">
        <f>SUM(L1123:P1123)</f>
        <v>7903.5</v>
      </c>
      <c r="R1123" s="23">
        <f t="shared" si="257"/>
        <v>0</v>
      </c>
      <c r="S1123" s="70">
        <f t="shared" si="257"/>
        <v>0</v>
      </c>
      <c r="T1123" s="70">
        <f t="shared" si="257"/>
        <v>0</v>
      </c>
      <c r="U1123" s="70">
        <f t="shared" si="257"/>
        <v>0</v>
      </c>
      <c r="V1123" s="23"/>
      <c r="W1123" s="23">
        <f>SUM(V1123,Q1123)</f>
        <v>7903.5</v>
      </c>
      <c r="X1123" s="23">
        <f>Q1123/W1123*100</f>
        <v>100</v>
      </c>
      <c r="Y1123" s="23">
        <f>V1123/W1123*100</f>
        <v>0</v>
      </c>
      <c r="Z1123" s="4"/>
    </row>
    <row r="1124" spans="1:26" ht="23.25">
      <c r="A1124" s="4"/>
      <c r="B1124" s="56"/>
      <c r="C1124" s="56"/>
      <c r="D1124" s="56"/>
      <c r="E1124" s="56"/>
      <c r="F1124" s="56"/>
      <c r="G1124" s="56"/>
      <c r="H1124" s="56"/>
      <c r="I1124" s="61"/>
      <c r="J1124" s="52" t="s">
        <v>52</v>
      </c>
      <c r="K1124" s="53"/>
      <c r="L1124" s="70">
        <f t="shared" si="256"/>
        <v>0</v>
      </c>
      <c r="M1124" s="23">
        <f t="shared" si="256"/>
        <v>99</v>
      </c>
      <c r="N1124" s="70">
        <f t="shared" si="256"/>
        <v>5219.9</v>
      </c>
      <c r="O1124" s="70">
        <f t="shared" si="256"/>
        <v>816.6</v>
      </c>
      <c r="P1124" s="23">
        <f t="shared" si="256"/>
        <v>0</v>
      </c>
      <c r="Q1124" s="23">
        <f>SUM(L1124:P1124)</f>
        <v>6135.5</v>
      </c>
      <c r="R1124" s="23">
        <f t="shared" si="257"/>
        <v>0</v>
      </c>
      <c r="S1124" s="70">
        <f t="shared" si="257"/>
        <v>0</v>
      </c>
      <c r="T1124" s="70">
        <f t="shared" si="257"/>
        <v>0</v>
      </c>
      <c r="U1124" s="70">
        <f t="shared" si="257"/>
        <v>0</v>
      </c>
      <c r="V1124" s="23"/>
      <c r="W1124" s="23">
        <f>SUM(V1124,Q1124)</f>
        <v>6135.5</v>
      </c>
      <c r="X1124" s="23">
        <f>Q1124/W1124*100</f>
        <v>100</v>
      </c>
      <c r="Y1124" s="23">
        <f>V1124/W1124*100</f>
        <v>0</v>
      </c>
      <c r="Z1124" s="4"/>
    </row>
    <row r="1125" spans="1:26" ht="23.25">
      <c r="A1125" s="4"/>
      <c r="B1125" s="62"/>
      <c r="C1125" s="62"/>
      <c r="D1125" s="62"/>
      <c r="E1125" s="62"/>
      <c r="F1125" s="62"/>
      <c r="G1125" s="62"/>
      <c r="H1125" s="62"/>
      <c r="I1125" s="63"/>
      <c r="J1125" s="59"/>
      <c r="K1125" s="60"/>
      <c r="L1125" s="73"/>
      <c r="M1125" s="71"/>
      <c r="N1125" s="73"/>
      <c r="O1125" s="73"/>
      <c r="P1125" s="71"/>
      <c r="Q1125" s="71"/>
      <c r="R1125" s="71"/>
      <c r="S1125" s="73"/>
      <c r="T1125" s="73"/>
      <c r="U1125" s="73"/>
      <c r="V1125" s="71"/>
      <c r="W1125" s="71"/>
      <c r="X1125" s="71"/>
      <c r="Y1125" s="71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333</v>
      </c>
      <c r="Z1127" s="4"/>
    </row>
    <row r="1128" spans="1:26" ht="23.25">
      <c r="A1128" s="4"/>
      <c r="B1128" s="64" t="s">
        <v>39</v>
      </c>
      <c r="C1128" s="65"/>
      <c r="D1128" s="65"/>
      <c r="E1128" s="65"/>
      <c r="F1128" s="65"/>
      <c r="G1128" s="65"/>
      <c r="H1128" s="66"/>
      <c r="I1128" s="10"/>
      <c r="J1128" s="11"/>
      <c r="K1128" s="12"/>
      <c r="L1128" s="13" t="s">
        <v>2</v>
      </c>
      <c r="M1128" s="13"/>
      <c r="N1128" s="13"/>
      <c r="O1128" s="13"/>
      <c r="P1128" s="13"/>
      <c r="Q1128" s="13"/>
      <c r="R1128" s="14" t="s">
        <v>3</v>
      </c>
      <c r="S1128" s="13"/>
      <c r="T1128" s="13"/>
      <c r="U1128" s="13"/>
      <c r="V1128" s="15"/>
      <c r="W1128" s="13" t="s">
        <v>42</v>
      </c>
      <c r="X1128" s="13"/>
      <c r="Y1128" s="16"/>
      <c r="Z1128" s="4"/>
    </row>
    <row r="1129" spans="1:26" ht="23.25">
      <c r="A1129" s="4"/>
      <c r="B1129" s="17" t="s">
        <v>40</v>
      </c>
      <c r="C1129" s="18"/>
      <c r="D1129" s="18"/>
      <c r="E1129" s="18"/>
      <c r="F1129" s="18"/>
      <c r="G1129" s="18"/>
      <c r="H1129" s="67"/>
      <c r="I1129" s="19"/>
      <c r="J1129" s="20"/>
      <c r="K1129" s="21"/>
      <c r="L1129" s="22"/>
      <c r="M1129" s="23"/>
      <c r="N1129" s="24"/>
      <c r="O1129" s="25" t="s">
        <v>4</v>
      </c>
      <c r="P1129" s="26"/>
      <c r="Q1129" s="27"/>
      <c r="R1129" s="28" t="s">
        <v>4</v>
      </c>
      <c r="S1129" s="24"/>
      <c r="T1129" s="22"/>
      <c r="U1129" s="29"/>
      <c r="V1129" s="27"/>
      <c r="W1129" s="27"/>
      <c r="X1129" s="30" t="s">
        <v>5</v>
      </c>
      <c r="Y1129" s="31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6</v>
      </c>
      <c r="K1130" s="21"/>
      <c r="L1130" s="34" t="s">
        <v>7</v>
      </c>
      <c r="M1130" s="35" t="s">
        <v>8</v>
      </c>
      <c r="N1130" s="36" t="s">
        <v>7</v>
      </c>
      <c r="O1130" s="34" t="s">
        <v>9</v>
      </c>
      <c r="P1130" s="26" t="s">
        <v>10</v>
      </c>
      <c r="Q1130" s="23"/>
      <c r="R1130" s="37" t="s">
        <v>9</v>
      </c>
      <c r="S1130" s="35" t="s">
        <v>11</v>
      </c>
      <c r="T1130" s="34" t="s">
        <v>12</v>
      </c>
      <c r="U1130" s="29" t="s">
        <v>13</v>
      </c>
      <c r="V1130" s="27"/>
      <c r="W1130" s="27"/>
      <c r="X1130" s="27"/>
      <c r="Y1130" s="35"/>
      <c r="Z1130" s="4"/>
    </row>
    <row r="1131" spans="1:26" ht="23.25">
      <c r="A1131" s="4"/>
      <c r="B1131" s="38" t="s">
        <v>32</v>
      </c>
      <c r="C1131" s="38" t="s">
        <v>33</v>
      </c>
      <c r="D1131" s="38" t="s">
        <v>34</v>
      </c>
      <c r="E1131" s="38" t="s">
        <v>35</v>
      </c>
      <c r="F1131" s="38" t="s">
        <v>36</v>
      </c>
      <c r="G1131" s="38" t="s">
        <v>37</v>
      </c>
      <c r="H1131" s="38" t="s">
        <v>38</v>
      </c>
      <c r="I1131" s="19"/>
      <c r="J1131" s="39"/>
      <c r="K1131" s="21"/>
      <c r="L1131" s="34" t="s">
        <v>14</v>
      </c>
      <c r="M1131" s="35" t="s">
        <v>15</v>
      </c>
      <c r="N1131" s="36" t="s">
        <v>16</v>
      </c>
      <c r="O1131" s="34" t="s">
        <v>17</v>
      </c>
      <c r="P1131" s="26" t="s">
        <v>18</v>
      </c>
      <c r="Q1131" s="35" t="s">
        <v>19</v>
      </c>
      <c r="R1131" s="37" t="s">
        <v>17</v>
      </c>
      <c r="S1131" s="35" t="s">
        <v>20</v>
      </c>
      <c r="T1131" s="34" t="s">
        <v>21</v>
      </c>
      <c r="U1131" s="29" t="s">
        <v>22</v>
      </c>
      <c r="V1131" s="26" t="s">
        <v>19</v>
      </c>
      <c r="W1131" s="26" t="s">
        <v>23</v>
      </c>
      <c r="X1131" s="26" t="s">
        <v>24</v>
      </c>
      <c r="Y1131" s="35" t="s">
        <v>25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3"/>
      <c r="M1132" s="44"/>
      <c r="N1132" s="45"/>
      <c r="O1132" s="46" t="s">
        <v>26</v>
      </c>
      <c r="P1132" s="47"/>
      <c r="Q1132" s="48"/>
      <c r="R1132" s="49" t="s">
        <v>26</v>
      </c>
      <c r="S1132" s="44" t="s">
        <v>27</v>
      </c>
      <c r="T1132" s="43"/>
      <c r="U1132" s="50" t="s">
        <v>28</v>
      </c>
      <c r="V1132" s="48"/>
      <c r="W1132" s="48"/>
      <c r="X1132" s="48"/>
      <c r="Y1132" s="49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1"/>
      <c r="J1133" s="52"/>
      <c r="K1133" s="53"/>
      <c r="L1133" s="22"/>
      <c r="M1133" s="23"/>
      <c r="N1133" s="24"/>
      <c r="O1133" s="3"/>
      <c r="P1133" s="27"/>
      <c r="Q1133" s="27"/>
      <c r="R1133" s="23"/>
      <c r="S1133" s="24"/>
      <c r="T1133" s="22"/>
      <c r="U1133" s="72"/>
      <c r="V1133" s="27"/>
      <c r="W1133" s="27"/>
      <c r="X1133" s="27"/>
      <c r="Y1133" s="23"/>
      <c r="Z1133" s="4"/>
    </row>
    <row r="1134" spans="1:26" ht="23.25">
      <c r="A1134" s="4"/>
      <c r="B1134" s="51" t="s">
        <v>72</v>
      </c>
      <c r="C1134" s="51" t="s">
        <v>76</v>
      </c>
      <c r="D1134" s="51" t="s">
        <v>232</v>
      </c>
      <c r="E1134" s="51" t="s">
        <v>239</v>
      </c>
      <c r="F1134" s="51" t="s">
        <v>116</v>
      </c>
      <c r="G1134" s="51"/>
      <c r="H1134" s="51"/>
      <c r="I1134" s="61"/>
      <c r="J1134" s="54" t="s">
        <v>53</v>
      </c>
      <c r="K1134" s="55"/>
      <c r="L1134" s="70"/>
      <c r="M1134" s="70">
        <f>M1124/M1122*100</f>
        <v>7.433548580867999</v>
      </c>
      <c r="N1134" s="70">
        <f>N1124/N1122*100</f>
        <v>93.43440671595037</v>
      </c>
      <c r="O1134" s="70"/>
      <c r="P1134" s="70"/>
      <c r="Q1134" s="70">
        <f>Q1124/Q1122*100</f>
        <v>88.68251788682517</v>
      </c>
      <c r="R1134" s="70"/>
      <c r="S1134" s="70"/>
      <c r="T1134" s="70"/>
      <c r="U1134" s="74"/>
      <c r="V1134" s="23"/>
      <c r="W1134" s="23">
        <f>W1124/W1122*100</f>
        <v>88.68251788682517</v>
      </c>
      <c r="X1134" s="23"/>
      <c r="Y1134" s="23"/>
      <c r="Z1134" s="4"/>
    </row>
    <row r="1135" spans="1:26" ht="23.25">
      <c r="A1135" s="4"/>
      <c r="B1135" s="51"/>
      <c r="C1135" s="51"/>
      <c r="D1135" s="51"/>
      <c r="E1135" s="51"/>
      <c r="F1135" s="51"/>
      <c r="G1135" s="51"/>
      <c r="H1135" s="51"/>
      <c r="I1135" s="61"/>
      <c r="J1135" s="54" t="s">
        <v>54</v>
      </c>
      <c r="K1135" s="55"/>
      <c r="L1135" s="70"/>
      <c r="M1135" s="70">
        <f>M1124/M1123*100</f>
        <v>67.2554347826087</v>
      </c>
      <c r="N1135" s="70">
        <f>N1124/N1123*100</f>
        <v>75.21794890269031</v>
      </c>
      <c r="O1135" s="70">
        <f>O1124/O1123*100</f>
        <v>100</v>
      </c>
      <c r="P1135" s="70"/>
      <c r="Q1135" s="70">
        <f>Q1124/Q1123*100</f>
        <v>77.6301638514582</v>
      </c>
      <c r="R1135" s="70"/>
      <c r="S1135" s="70"/>
      <c r="T1135" s="70"/>
      <c r="U1135" s="70"/>
      <c r="V1135" s="23"/>
      <c r="W1135" s="23">
        <f>W1124/W1123*100</f>
        <v>77.6301638514582</v>
      </c>
      <c r="X1135" s="23"/>
      <c r="Y1135" s="23"/>
      <c r="Z1135" s="4"/>
    </row>
    <row r="1136" spans="1:26" ht="23.25">
      <c r="A1136" s="4"/>
      <c r="B1136" s="51"/>
      <c r="C1136" s="51"/>
      <c r="D1136" s="51"/>
      <c r="E1136" s="51"/>
      <c r="F1136" s="51"/>
      <c r="G1136" s="51"/>
      <c r="H1136" s="51"/>
      <c r="I1136" s="61"/>
      <c r="J1136" s="52"/>
      <c r="K1136" s="53"/>
      <c r="L1136" s="70"/>
      <c r="M1136" s="70"/>
      <c r="N1136" s="70"/>
      <c r="O1136" s="70"/>
      <c r="P1136" s="70"/>
      <c r="Q1136" s="23"/>
      <c r="R1136" s="70"/>
      <c r="S1136" s="70"/>
      <c r="T1136" s="70"/>
      <c r="U1136" s="70"/>
      <c r="V1136" s="23"/>
      <c r="W1136" s="23"/>
      <c r="X1136" s="23"/>
      <c r="Y1136" s="23"/>
      <c r="Z1136" s="4"/>
    </row>
    <row r="1137" spans="1:26" ht="23.25">
      <c r="A1137" s="4"/>
      <c r="B1137" s="51"/>
      <c r="C1137" s="51"/>
      <c r="D1137" s="51"/>
      <c r="E1137" s="51"/>
      <c r="F1137" s="51"/>
      <c r="G1137" s="51" t="s">
        <v>64</v>
      </c>
      <c r="H1137" s="51"/>
      <c r="I1137" s="61"/>
      <c r="J1137" s="52" t="s">
        <v>65</v>
      </c>
      <c r="K1137" s="53"/>
      <c r="L1137" s="70"/>
      <c r="M1137" s="23"/>
      <c r="N1137" s="70"/>
      <c r="O1137" s="70"/>
      <c r="P1137" s="23"/>
      <c r="Q1137" s="23"/>
      <c r="R1137" s="23"/>
      <c r="S1137" s="70"/>
      <c r="T1137" s="70"/>
      <c r="U1137" s="70"/>
      <c r="V1137" s="23"/>
      <c r="W1137" s="23"/>
      <c r="X1137" s="23"/>
      <c r="Y1137" s="23"/>
      <c r="Z1137" s="4"/>
    </row>
    <row r="1138" spans="1:26" ht="23.25">
      <c r="A1138" s="4"/>
      <c r="B1138" s="51"/>
      <c r="C1138" s="51"/>
      <c r="D1138" s="51"/>
      <c r="E1138" s="51"/>
      <c r="F1138" s="51"/>
      <c r="G1138" s="51"/>
      <c r="H1138" s="51"/>
      <c r="I1138" s="61"/>
      <c r="J1138" s="52" t="s">
        <v>50</v>
      </c>
      <c r="K1138" s="53"/>
      <c r="L1138" s="70">
        <f aca="true" t="shared" si="258" ref="L1138:P1140">SUM(L1146)</f>
        <v>0</v>
      </c>
      <c r="M1138" s="23">
        <f t="shared" si="258"/>
        <v>1331.8</v>
      </c>
      <c r="N1138" s="70">
        <f t="shared" si="258"/>
        <v>5586.7</v>
      </c>
      <c r="O1138" s="70">
        <f t="shared" si="258"/>
        <v>0</v>
      </c>
      <c r="P1138" s="23">
        <f t="shared" si="258"/>
        <v>0</v>
      </c>
      <c r="Q1138" s="23">
        <f>SUM(L1138:P1138)</f>
        <v>6918.5</v>
      </c>
      <c r="R1138" s="23">
        <f aca="true" t="shared" si="259" ref="R1138:U1140">SUM(R1146)</f>
        <v>0</v>
      </c>
      <c r="S1138" s="70">
        <f t="shared" si="259"/>
        <v>0</v>
      </c>
      <c r="T1138" s="70">
        <f t="shared" si="259"/>
        <v>0</v>
      </c>
      <c r="U1138" s="70">
        <f t="shared" si="259"/>
        <v>0</v>
      </c>
      <c r="V1138" s="23"/>
      <c r="W1138" s="23">
        <f>SUM(V1138,Q1138)</f>
        <v>6918.5</v>
      </c>
      <c r="X1138" s="23">
        <f>Q1138/W1138*100</f>
        <v>100</v>
      </c>
      <c r="Y1138" s="23">
        <f>V1138/W1138*100</f>
        <v>0</v>
      </c>
      <c r="Z1138" s="4"/>
    </row>
    <row r="1139" spans="1:26" ht="23.25">
      <c r="A1139" s="4"/>
      <c r="B1139" s="51"/>
      <c r="C1139" s="51"/>
      <c r="D1139" s="51"/>
      <c r="E1139" s="51"/>
      <c r="F1139" s="51"/>
      <c r="G1139" s="51"/>
      <c r="H1139" s="51"/>
      <c r="I1139" s="61"/>
      <c r="J1139" s="52" t="s">
        <v>51</v>
      </c>
      <c r="K1139" s="53"/>
      <c r="L1139" s="70">
        <f t="shared" si="258"/>
        <v>0</v>
      </c>
      <c r="M1139" s="23">
        <f t="shared" si="258"/>
        <v>147.2</v>
      </c>
      <c r="N1139" s="70">
        <f t="shared" si="258"/>
        <v>6939.7</v>
      </c>
      <c r="O1139" s="70">
        <f t="shared" si="258"/>
        <v>816.6</v>
      </c>
      <c r="P1139" s="23">
        <f t="shared" si="258"/>
        <v>0</v>
      </c>
      <c r="Q1139" s="23">
        <f>SUM(L1139:P1139)</f>
        <v>7903.5</v>
      </c>
      <c r="R1139" s="23">
        <f t="shared" si="259"/>
        <v>0</v>
      </c>
      <c r="S1139" s="70">
        <f t="shared" si="259"/>
        <v>0</v>
      </c>
      <c r="T1139" s="70">
        <f t="shared" si="259"/>
        <v>0</v>
      </c>
      <c r="U1139" s="70">
        <f t="shared" si="259"/>
        <v>0</v>
      </c>
      <c r="V1139" s="23"/>
      <c r="W1139" s="23">
        <f>SUM(V1139,Q1139)</f>
        <v>7903.5</v>
      </c>
      <c r="X1139" s="23">
        <f>Q1139/W1139*100</f>
        <v>100</v>
      </c>
      <c r="Y1139" s="23">
        <f>V1139/W1139*100</f>
        <v>0</v>
      </c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51"/>
      <c r="I1140" s="61"/>
      <c r="J1140" s="52" t="s">
        <v>52</v>
      </c>
      <c r="K1140" s="53"/>
      <c r="L1140" s="70">
        <f t="shared" si="258"/>
        <v>0</v>
      </c>
      <c r="M1140" s="23">
        <f t="shared" si="258"/>
        <v>99</v>
      </c>
      <c r="N1140" s="70">
        <f t="shared" si="258"/>
        <v>5219.9</v>
      </c>
      <c r="O1140" s="70">
        <f t="shared" si="258"/>
        <v>816.6</v>
      </c>
      <c r="P1140" s="23">
        <f t="shared" si="258"/>
        <v>0</v>
      </c>
      <c r="Q1140" s="23">
        <f>SUM(L1140:P1140)</f>
        <v>6135.5</v>
      </c>
      <c r="R1140" s="23">
        <f t="shared" si="259"/>
        <v>0</v>
      </c>
      <c r="S1140" s="70">
        <f t="shared" si="259"/>
        <v>0</v>
      </c>
      <c r="T1140" s="70">
        <f t="shared" si="259"/>
        <v>0</v>
      </c>
      <c r="U1140" s="70">
        <f t="shared" si="259"/>
        <v>0</v>
      </c>
      <c r="V1140" s="23"/>
      <c r="W1140" s="23">
        <f>SUM(V1140,Q1140)</f>
        <v>6135.5</v>
      </c>
      <c r="X1140" s="23">
        <f>Q1140/W1140*100</f>
        <v>100</v>
      </c>
      <c r="Y1140" s="23">
        <f>V1140/W1140*100</f>
        <v>0</v>
      </c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/>
      <c r="I1141" s="61"/>
      <c r="J1141" s="52" t="s">
        <v>53</v>
      </c>
      <c r="K1141" s="53"/>
      <c r="L1141" s="70"/>
      <c r="M1141" s="23">
        <f>M1140/M1138*100</f>
        <v>7.433548580867999</v>
      </c>
      <c r="N1141" s="70">
        <f>N1140/N1138*100</f>
        <v>93.43440671595037</v>
      </c>
      <c r="O1141" s="70"/>
      <c r="P1141" s="23"/>
      <c r="Q1141" s="23">
        <f>Q1140/Q1138*100</f>
        <v>88.68251788682517</v>
      </c>
      <c r="R1141" s="23"/>
      <c r="S1141" s="70"/>
      <c r="T1141" s="70"/>
      <c r="U1141" s="70"/>
      <c r="V1141" s="23"/>
      <c r="W1141" s="23">
        <f>W1140/W1138*100</f>
        <v>88.68251788682517</v>
      </c>
      <c r="X1141" s="23"/>
      <c r="Y1141" s="23"/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/>
      <c r="I1142" s="61"/>
      <c r="J1142" s="52" t="s">
        <v>54</v>
      </c>
      <c r="K1142" s="53"/>
      <c r="L1142" s="70"/>
      <c r="M1142" s="23">
        <f aca="true" t="shared" si="260" ref="M1142:W1142">M1140/M1139*100</f>
        <v>67.2554347826087</v>
      </c>
      <c r="N1142" s="70">
        <f t="shared" si="260"/>
        <v>75.21794890269031</v>
      </c>
      <c r="O1142" s="70">
        <f t="shared" si="260"/>
        <v>100</v>
      </c>
      <c r="P1142" s="23"/>
      <c r="Q1142" s="23">
        <f t="shared" si="260"/>
        <v>77.6301638514582</v>
      </c>
      <c r="R1142" s="23"/>
      <c r="S1142" s="70"/>
      <c r="T1142" s="70"/>
      <c r="U1142" s="70"/>
      <c r="V1142" s="23"/>
      <c r="W1142" s="23">
        <f t="shared" si="260"/>
        <v>77.6301638514582</v>
      </c>
      <c r="X1142" s="23"/>
      <c r="Y1142" s="23"/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1"/>
      <c r="J1143" s="52"/>
      <c r="K1143" s="53"/>
      <c r="L1143" s="70"/>
      <c r="M1143" s="23"/>
      <c r="N1143" s="70"/>
      <c r="O1143" s="70"/>
      <c r="P1143" s="23"/>
      <c r="Q1143" s="23"/>
      <c r="R1143" s="23"/>
      <c r="S1143" s="70"/>
      <c r="T1143" s="70"/>
      <c r="U1143" s="70"/>
      <c r="V1143" s="23"/>
      <c r="W1143" s="23"/>
      <c r="X1143" s="23"/>
      <c r="Y1143" s="23"/>
      <c r="Z1143" s="4"/>
    </row>
    <row r="1144" spans="1:26" ht="23.25">
      <c r="A1144" s="4"/>
      <c r="B1144" s="51"/>
      <c r="C1144" s="51"/>
      <c r="D1144" s="51"/>
      <c r="E1144" s="51"/>
      <c r="F1144" s="51"/>
      <c r="G1144" s="51"/>
      <c r="H1144" s="51" t="s">
        <v>236</v>
      </c>
      <c r="I1144" s="61"/>
      <c r="J1144" s="52" t="s">
        <v>237</v>
      </c>
      <c r="K1144" s="53"/>
      <c r="L1144" s="70"/>
      <c r="M1144" s="23"/>
      <c r="N1144" s="70"/>
      <c r="O1144" s="70"/>
      <c r="P1144" s="23"/>
      <c r="Q1144" s="23"/>
      <c r="R1144" s="23"/>
      <c r="S1144" s="70"/>
      <c r="T1144" s="70"/>
      <c r="U1144" s="70"/>
      <c r="V1144" s="23"/>
      <c r="W1144" s="23"/>
      <c r="X1144" s="23"/>
      <c r="Y1144" s="23"/>
      <c r="Z1144" s="4"/>
    </row>
    <row r="1145" spans="1:26" ht="23.25">
      <c r="A1145" s="4"/>
      <c r="B1145" s="51"/>
      <c r="C1145" s="51"/>
      <c r="D1145" s="51"/>
      <c r="E1145" s="51"/>
      <c r="F1145" s="51"/>
      <c r="G1145" s="51"/>
      <c r="H1145" s="51"/>
      <c r="I1145" s="61"/>
      <c r="J1145" s="52" t="s">
        <v>238</v>
      </c>
      <c r="K1145" s="53"/>
      <c r="L1145" s="70"/>
      <c r="M1145" s="23"/>
      <c r="N1145" s="70"/>
      <c r="O1145" s="70"/>
      <c r="P1145" s="23"/>
      <c r="Q1145" s="23"/>
      <c r="R1145" s="23"/>
      <c r="S1145" s="70"/>
      <c r="T1145" s="70"/>
      <c r="U1145" s="70"/>
      <c r="V1145" s="23"/>
      <c r="W1145" s="23"/>
      <c r="X1145" s="23"/>
      <c r="Y1145" s="23"/>
      <c r="Z1145" s="4"/>
    </row>
    <row r="1146" spans="1:26" ht="23.25">
      <c r="A1146" s="4"/>
      <c r="B1146" s="51"/>
      <c r="C1146" s="51"/>
      <c r="D1146" s="51"/>
      <c r="E1146" s="51"/>
      <c r="F1146" s="51"/>
      <c r="G1146" s="51"/>
      <c r="H1146" s="51"/>
      <c r="I1146" s="61"/>
      <c r="J1146" s="52" t="s">
        <v>50</v>
      </c>
      <c r="K1146" s="53"/>
      <c r="L1146" s="70"/>
      <c r="M1146" s="23">
        <v>1331.8</v>
      </c>
      <c r="N1146" s="70">
        <v>5586.7</v>
      </c>
      <c r="O1146" s="70"/>
      <c r="P1146" s="23"/>
      <c r="Q1146" s="23">
        <f>SUM(L1146:P1146)</f>
        <v>6918.5</v>
      </c>
      <c r="R1146" s="23"/>
      <c r="S1146" s="70"/>
      <c r="T1146" s="70"/>
      <c r="U1146" s="70"/>
      <c r="V1146" s="23"/>
      <c r="W1146" s="23">
        <f>SUM(V1146,Q1146)</f>
        <v>6918.5</v>
      </c>
      <c r="X1146" s="23">
        <f>Q1146/W1146*100</f>
        <v>100</v>
      </c>
      <c r="Y1146" s="23">
        <f>V1146/W1146*100</f>
        <v>0</v>
      </c>
      <c r="Z1146" s="4"/>
    </row>
    <row r="1147" spans="1:26" ht="23.25">
      <c r="A1147" s="4"/>
      <c r="B1147" s="51"/>
      <c r="C1147" s="51"/>
      <c r="D1147" s="51"/>
      <c r="E1147" s="51"/>
      <c r="F1147" s="51"/>
      <c r="G1147" s="51"/>
      <c r="H1147" s="51"/>
      <c r="I1147" s="61"/>
      <c r="J1147" s="52" t="s">
        <v>51</v>
      </c>
      <c r="K1147" s="53"/>
      <c r="L1147" s="70"/>
      <c r="M1147" s="23">
        <v>147.2</v>
      </c>
      <c r="N1147" s="70">
        <v>6939.7</v>
      </c>
      <c r="O1147" s="70">
        <v>816.6</v>
      </c>
      <c r="P1147" s="23"/>
      <c r="Q1147" s="23">
        <f>SUM(L1147:P1147)</f>
        <v>7903.5</v>
      </c>
      <c r="R1147" s="23"/>
      <c r="S1147" s="70"/>
      <c r="T1147" s="70"/>
      <c r="U1147" s="70"/>
      <c r="V1147" s="23"/>
      <c r="W1147" s="23">
        <f>SUM(V1147,Q1147)</f>
        <v>7903.5</v>
      </c>
      <c r="X1147" s="23">
        <f>Q1147/W1147*100</f>
        <v>100</v>
      </c>
      <c r="Y1147" s="23">
        <f>V1147/W1147*100</f>
        <v>0</v>
      </c>
      <c r="Z1147" s="4"/>
    </row>
    <row r="1148" spans="1:26" ht="23.25">
      <c r="A1148" s="4"/>
      <c r="B1148" s="56"/>
      <c r="C1148" s="57"/>
      <c r="D1148" s="57"/>
      <c r="E1148" s="57"/>
      <c r="F1148" s="57"/>
      <c r="G1148" s="57"/>
      <c r="H1148" s="57"/>
      <c r="I1148" s="52"/>
      <c r="J1148" s="52" t="s">
        <v>52</v>
      </c>
      <c r="K1148" s="53"/>
      <c r="L1148" s="21"/>
      <c r="M1148" s="21">
        <v>99</v>
      </c>
      <c r="N1148" s="21">
        <v>5219.9</v>
      </c>
      <c r="O1148" s="21">
        <v>816.6</v>
      </c>
      <c r="P1148" s="21"/>
      <c r="Q1148" s="21">
        <f>SUM(L1148:P1148)</f>
        <v>6135.5</v>
      </c>
      <c r="R1148" s="21"/>
      <c r="S1148" s="21"/>
      <c r="T1148" s="21"/>
      <c r="U1148" s="21"/>
      <c r="V1148" s="21"/>
      <c r="W1148" s="21">
        <f>SUM(V1148,Q1148)</f>
        <v>6135.5</v>
      </c>
      <c r="X1148" s="21">
        <f>Q1148/W1148*100</f>
        <v>100</v>
      </c>
      <c r="Y1148" s="21">
        <f>V1148/W1148*100</f>
        <v>0</v>
      </c>
      <c r="Z1148" s="4"/>
    </row>
    <row r="1149" spans="1:26" ht="23.25">
      <c r="A1149" s="4"/>
      <c r="B1149" s="51"/>
      <c r="C1149" s="51"/>
      <c r="D1149" s="51"/>
      <c r="E1149" s="51"/>
      <c r="F1149" s="51"/>
      <c r="G1149" s="51"/>
      <c r="H1149" s="51"/>
      <c r="I1149" s="61"/>
      <c r="J1149" s="52" t="s">
        <v>53</v>
      </c>
      <c r="K1149" s="53"/>
      <c r="L1149" s="70"/>
      <c r="M1149" s="23">
        <f>M1148/M1146*100</f>
        <v>7.433548580867999</v>
      </c>
      <c r="N1149" s="70">
        <f>N1148/N1146*100</f>
        <v>93.43440671595037</v>
      </c>
      <c r="O1149" s="70"/>
      <c r="P1149" s="23"/>
      <c r="Q1149" s="23">
        <f>Q1148/Q1146*100</f>
        <v>88.68251788682517</v>
      </c>
      <c r="R1149" s="23"/>
      <c r="S1149" s="70"/>
      <c r="T1149" s="70"/>
      <c r="U1149" s="70"/>
      <c r="V1149" s="23"/>
      <c r="W1149" s="23">
        <f>W1148/W1146*100</f>
        <v>88.68251788682517</v>
      </c>
      <c r="X1149" s="23"/>
      <c r="Y1149" s="23"/>
      <c r="Z1149" s="4"/>
    </row>
    <row r="1150" spans="1:26" ht="23.25">
      <c r="A1150" s="4"/>
      <c r="B1150" s="51"/>
      <c r="C1150" s="51"/>
      <c r="D1150" s="51"/>
      <c r="E1150" s="51"/>
      <c r="F1150" s="51"/>
      <c r="G1150" s="51"/>
      <c r="H1150" s="51"/>
      <c r="I1150" s="61"/>
      <c r="J1150" s="52" t="s">
        <v>54</v>
      </c>
      <c r="K1150" s="53"/>
      <c r="L1150" s="70"/>
      <c r="M1150" s="23">
        <f aca="true" t="shared" si="261" ref="M1150:W1150">M1148/M1147*100</f>
        <v>67.2554347826087</v>
      </c>
      <c r="N1150" s="70">
        <f t="shared" si="261"/>
        <v>75.21794890269031</v>
      </c>
      <c r="O1150" s="70">
        <f t="shared" si="261"/>
        <v>100</v>
      </c>
      <c r="P1150" s="23"/>
      <c r="Q1150" s="23">
        <f t="shared" si="261"/>
        <v>77.6301638514582</v>
      </c>
      <c r="R1150" s="23"/>
      <c r="S1150" s="70"/>
      <c r="T1150" s="70"/>
      <c r="U1150" s="70"/>
      <c r="V1150" s="23"/>
      <c r="W1150" s="23">
        <f t="shared" si="261"/>
        <v>77.6301638514582</v>
      </c>
      <c r="X1150" s="23"/>
      <c r="Y1150" s="23"/>
      <c r="Z1150" s="4"/>
    </row>
    <row r="1151" spans="1:26" ht="23.25">
      <c r="A1151" s="4"/>
      <c r="B1151" s="51"/>
      <c r="C1151" s="51"/>
      <c r="D1151" s="51"/>
      <c r="E1151" s="51"/>
      <c r="F1151" s="51"/>
      <c r="G1151" s="51"/>
      <c r="H1151" s="51"/>
      <c r="I1151" s="61"/>
      <c r="J1151" s="52"/>
      <c r="K1151" s="53"/>
      <c r="L1151" s="70"/>
      <c r="M1151" s="23"/>
      <c r="N1151" s="70"/>
      <c r="O1151" s="70"/>
      <c r="P1151" s="23"/>
      <c r="Q1151" s="23"/>
      <c r="R1151" s="23"/>
      <c r="S1151" s="70"/>
      <c r="T1151" s="70"/>
      <c r="U1151" s="70"/>
      <c r="V1151" s="23"/>
      <c r="W1151" s="23"/>
      <c r="X1151" s="23"/>
      <c r="Y1151" s="23"/>
      <c r="Z1151" s="4"/>
    </row>
    <row r="1152" spans="1:26" ht="23.25">
      <c r="A1152" s="4"/>
      <c r="B1152" s="51"/>
      <c r="C1152" s="51" t="s">
        <v>242</v>
      </c>
      <c r="D1152" s="51"/>
      <c r="E1152" s="51"/>
      <c r="F1152" s="51"/>
      <c r="G1152" s="51"/>
      <c r="H1152" s="51"/>
      <c r="I1152" s="61"/>
      <c r="J1152" s="52" t="s">
        <v>243</v>
      </c>
      <c r="K1152" s="53"/>
      <c r="L1152" s="70"/>
      <c r="M1152" s="23"/>
      <c r="N1152" s="70"/>
      <c r="O1152" s="70"/>
      <c r="P1152" s="23"/>
      <c r="Q1152" s="23"/>
      <c r="R1152" s="23"/>
      <c r="S1152" s="70"/>
      <c r="T1152" s="70"/>
      <c r="U1152" s="70"/>
      <c r="V1152" s="23"/>
      <c r="W1152" s="23"/>
      <c r="X1152" s="23"/>
      <c r="Y1152" s="23"/>
      <c r="Z1152" s="4"/>
    </row>
    <row r="1153" spans="1:26" ht="23.25">
      <c r="A1153" s="4"/>
      <c r="B1153" s="51"/>
      <c r="C1153" s="51"/>
      <c r="D1153" s="51"/>
      <c r="E1153" s="51"/>
      <c r="F1153" s="51"/>
      <c r="G1153" s="51"/>
      <c r="H1153" s="51"/>
      <c r="I1153" s="61"/>
      <c r="J1153" s="52" t="s">
        <v>50</v>
      </c>
      <c r="K1153" s="53"/>
      <c r="L1153" s="70">
        <f aca="true" t="shared" si="262" ref="L1153:P1155">SUM(L1160+L1345)</f>
        <v>1839158.9000000001</v>
      </c>
      <c r="M1153" s="23">
        <f t="shared" si="262"/>
        <v>106313.6</v>
      </c>
      <c r="N1153" s="70">
        <f t="shared" si="262"/>
        <v>47376.899999999994</v>
      </c>
      <c r="O1153" s="70">
        <f t="shared" si="262"/>
        <v>1552000</v>
      </c>
      <c r="P1153" s="23">
        <f t="shared" si="262"/>
        <v>0</v>
      </c>
      <c r="Q1153" s="23">
        <f>SUM(L1153:P1153)</f>
        <v>3544849.4000000004</v>
      </c>
      <c r="R1153" s="23">
        <f aca="true" t="shared" si="263" ref="R1153:U1155">SUM(R1160+R1345)</f>
        <v>1006500</v>
      </c>
      <c r="S1153" s="70">
        <f t="shared" si="263"/>
        <v>112809.5</v>
      </c>
      <c r="T1153" s="70">
        <f t="shared" si="263"/>
        <v>85190.5</v>
      </c>
      <c r="U1153" s="70">
        <f t="shared" si="263"/>
        <v>0</v>
      </c>
      <c r="V1153" s="23">
        <f>SUM(R1153:U1153)</f>
        <v>1204500</v>
      </c>
      <c r="W1153" s="23">
        <f>SUM(V1153,Q1153)</f>
        <v>4749349.4</v>
      </c>
      <c r="X1153" s="23">
        <f>Q1153/W1153*100</f>
        <v>74.63863155656647</v>
      </c>
      <c r="Y1153" s="23">
        <f>V1153/W1153*100</f>
        <v>25.361368443433534</v>
      </c>
      <c r="Z1153" s="4"/>
    </row>
    <row r="1154" spans="1:26" ht="23.25">
      <c r="A1154" s="4"/>
      <c r="B1154" s="51"/>
      <c r="C1154" s="51"/>
      <c r="D1154" s="51"/>
      <c r="E1154" s="51"/>
      <c r="F1154" s="51"/>
      <c r="G1154" s="51"/>
      <c r="H1154" s="51"/>
      <c r="I1154" s="61"/>
      <c r="J1154" s="52" t="s">
        <v>51</v>
      </c>
      <c r="K1154" s="53"/>
      <c r="L1154" s="70">
        <f t="shared" si="262"/>
        <v>1646506.6999999997</v>
      </c>
      <c r="M1154" s="23">
        <f t="shared" si="262"/>
        <v>147975.3</v>
      </c>
      <c r="N1154" s="70">
        <f t="shared" si="262"/>
        <v>66164.8</v>
      </c>
      <c r="O1154" s="70">
        <f t="shared" si="262"/>
        <v>1253398.7</v>
      </c>
      <c r="P1154" s="23">
        <f t="shared" si="262"/>
        <v>0</v>
      </c>
      <c r="Q1154" s="23">
        <f>SUM(L1154:P1154)</f>
        <v>3114045.5</v>
      </c>
      <c r="R1154" s="23">
        <f t="shared" si="263"/>
        <v>819207.5</v>
      </c>
      <c r="S1154" s="70">
        <f t="shared" si="263"/>
        <v>364659.19999999995</v>
      </c>
      <c r="T1154" s="70">
        <f t="shared" si="263"/>
        <v>23704.5</v>
      </c>
      <c r="U1154" s="70">
        <f t="shared" si="263"/>
        <v>0</v>
      </c>
      <c r="V1154" s="23">
        <f>SUM(R1154:U1154)</f>
        <v>1207571.2</v>
      </c>
      <c r="W1154" s="23">
        <f>SUM(V1154,Q1154)</f>
        <v>4321616.7</v>
      </c>
      <c r="X1154" s="23">
        <f>Q1154/W1154*100</f>
        <v>72.05742008540462</v>
      </c>
      <c r="Y1154" s="23">
        <f>V1154/W1154*100</f>
        <v>27.942579914595385</v>
      </c>
      <c r="Z1154" s="4"/>
    </row>
    <row r="1155" spans="1:26" ht="23.25">
      <c r="A1155" s="4"/>
      <c r="B1155" s="51"/>
      <c r="C1155" s="51"/>
      <c r="D1155" s="51"/>
      <c r="E1155" s="51"/>
      <c r="F1155" s="51"/>
      <c r="G1155" s="51"/>
      <c r="H1155" s="51"/>
      <c r="I1155" s="61"/>
      <c r="J1155" s="52" t="s">
        <v>52</v>
      </c>
      <c r="K1155" s="53"/>
      <c r="L1155" s="70">
        <f t="shared" si="262"/>
        <v>1644180.7</v>
      </c>
      <c r="M1155" s="23">
        <f t="shared" si="262"/>
        <v>147629.40000000002</v>
      </c>
      <c r="N1155" s="70">
        <f t="shared" si="262"/>
        <v>63376.49999999999</v>
      </c>
      <c r="O1155" s="70">
        <f t="shared" si="262"/>
        <v>1252605.2</v>
      </c>
      <c r="P1155" s="23">
        <f t="shared" si="262"/>
        <v>0</v>
      </c>
      <c r="Q1155" s="23">
        <f>SUM(L1155:P1155)</f>
        <v>3107791.8</v>
      </c>
      <c r="R1155" s="23">
        <f t="shared" si="263"/>
        <v>819207.5</v>
      </c>
      <c r="S1155" s="70">
        <f t="shared" si="263"/>
        <v>363321.39999999997</v>
      </c>
      <c r="T1155" s="70">
        <f t="shared" si="263"/>
        <v>22621.2</v>
      </c>
      <c r="U1155" s="70">
        <f t="shared" si="263"/>
        <v>0</v>
      </c>
      <c r="V1155" s="23">
        <f>SUM(R1155:U1155)</f>
        <v>1205150.0999999999</v>
      </c>
      <c r="W1155" s="23">
        <f>SUM(V1155,Q1155)</f>
        <v>4312941.899999999</v>
      </c>
      <c r="X1155" s="23">
        <f>Q1155/W1155*100</f>
        <v>72.05735370559943</v>
      </c>
      <c r="Y1155" s="23">
        <f>V1155/W1155*100</f>
        <v>27.942646294400582</v>
      </c>
      <c r="Z1155" s="4"/>
    </row>
    <row r="1156" spans="1:26" ht="23.25">
      <c r="A1156" s="4"/>
      <c r="B1156" s="51"/>
      <c r="C1156" s="51"/>
      <c r="D1156" s="51"/>
      <c r="E1156" s="51"/>
      <c r="F1156" s="51"/>
      <c r="G1156" s="51"/>
      <c r="H1156" s="51"/>
      <c r="I1156" s="61"/>
      <c r="J1156" s="52" t="s">
        <v>53</v>
      </c>
      <c r="K1156" s="53"/>
      <c r="L1156" s="70">
        <f aca="true" t="shared" si="264" ref="L1156:W1156">L1155/L1153*100</f>
        <v>89.3985125483176</v>
      </c>
      <c r="M1156" s="23">
        <f t="shared" si="264"/>
        <v>138.86219636998467</v>
      </c>
      <c r="N1156" s="70">
        <f t="shared" si="264"/>
        <v>133.7708883443197</v>
      </c>
      <c r="O1156" s="70">
        <f t="shared" si="264"/>
        <v>80.70909793814432</v>
      </c>
      <c r="P1156" s="23"/>
      <c r="Q1156" s="23">
        <f t="shared" si="264"/>
        <v>87.67062995680436</v>
      </c>
      <c r="R1156" s="23">
        <f t="shared" si="264"/>
        <v>81.39170392449081</v>
      </c>
      <c r="S1156" s="70">
        <f t="shared" si="264"/>
        <v>322.0663153369175</v>
      </c>
      <c r="T1156" s="70">
        <f t="shared" si="264"/>
        <v>26.553665021334538</v>
      </c>
      <c r="U1156" s="70"/>
      <c r="V1156" s="23">
        <f t="shared" si="264"/>
        <v>100.05397260273972</v>
      </c>
      <c r="W1156" s="23">
        <f t="shared" si="264"/>
        <v>90.81121511085286</v>
      </c>
      <c r="X1156" s="23"/>
      <c r="Y1156" s="23"/>
      <c r="Z1156" s="4"/>
    </row>
    <row r="1157" spans="1:26" ht="23.25">
      <c r="A1157" s="4"/>
      <c r="B1157" s="56"/>
      <c r="C1157" s="57"/>
      <c r="D1157" s="57"/>
      <c r="E1157" s="57"/>
      <c r="F1157" s="57"/>
      <c r="G1157" s="57"/>
      <c r="H1157" s="57"/>
      <c r="I1157" s="52"/>
      <c r="J1157" s="52" t="s">
        <v>54</v>
      </c>
      <c r="K1157" s="53"/>
      <c r="L1157" s="21">
        <f>L1155/L1154*100</f>
        <v>99.8587312156094</v>
      </c>
      <c r="M1157" s="21">
        <f aca="true" t="shared" si="265" ref="M1157:W1157">M1155/M1154*100</f>
        <v>99.76624477193155</v>
      </c>
      <c r="N1157" s="21">
        <f t="shared" si="265"/>
        <v>95.78582569583826</v>
      </c>
      <c r="O1157" s="21">
        <f t="shared" si="265"/>
        <v>99.93669213156197</v>
      </c>
      <c r="P1157" s="21"/>
      <c r="Q1157" s="21">
        <f t="shared" si="265"/>
        <v>99.7991776292286</v>
      </c>
      <c r="R1157" s="21">
        <f t="shared" si="265"/>
        <v>100</v>
      </c>
      <c r="S1157" s="21">
        <f t="shared" si="265"/>
        <v>99.63313691249255</v>
      </c>
      <c r="T1157" s="21">
        <f t="shared" si="265"/>
        <v>95.42998164905399</v>
      </c>
      <c r="U1157" s="21"/>
      <c r="V1157" s="21">
        <f t="shared" si="265"/>
        <v>99.79950664606774</v>
      </c>
      <c r="W1157" s="21">
        <f t="shared" si="265"/>
        <v>99.7992695650218</v>
      </c>
      <c r="X1157" s="21"/>
      <c r="Y1157" s="21"/>
      <c r="Z1157" s="4"/>
    </row>
    <row r="1158" spans="1:26" ht="23.25">
      <c r="A1158" s="4"/>
      <c r="B1158" s="51"/>
      <c r="C1158" s="51"/>
      <c r="D1158" s="51"/>
      <c r="E1158" s="51"/>
      <c r="F1158" s="51"/>
      <c r="G1158" s="51"/>
      <c r="H1158" s="51"/>
      <c r="I1158" s="61"/>
      <c r="J1158" s="52"/>
      <c r="K1158" s="53"/>
      <c r="L1158" s="70"/>
      <c r="M1158" s="23"/>
      <c r="N1158" s="70"/>
      <c r="O1158" s="70"/>
      <c r="P1158" s="23"/>
      <c r="Q1158" s="23"/>
      <c r="R1158" s="23"/>
      <c r="S1158" s="70"/>
      <c r="T1158" s="70"/>
      <c r="U1158" s="70"/>
      <c r="V1158" s="23"/>
      <c r="W1158" s="23"/>
      <c r="X1158" s="23"/>
      <c r="Y1158" s="23"/>
      <c r="Z1158" s="4"/>
    </row>
    <row r="1159" spans="1:26" ht="23.25">
      <c r="A1159" s="4"/>
      <c r="B1159" s="51"/>
      <c r="C1159" s="51"/>
      <c r="D1159" s="51" t="s">
        <v>72</v>
      </c>
      <c r="E1159" s="51"/>
      <c r="F1159" s="51"/>
      <c r="G1159" s="51"/>
      <c r="H1159" s="51"/>
      <c r="I1159" s="61"/>
      <c r="J1159" s="52" t="s">
        <v>244</v>
      </c>
      <c r="K1159" s="53"/>
      <c r="L1159" s="70"/>
      <c r="M1159" s="23"/>
      <c r="N1159" s="70"/>
      <c r="O1159" s="70"/>
      <c r="P1159" s="23"/>
      <c r="Q1159" s="23"/>
      <c r="R1159" s="23"/>
      <c r="S1159" s="70"/>
      <c r="T1159" s="70"/>
      <c r="U1159" s="70"/>
      <c r="V1159" s="23"/>
      <c r="W1159" s="23"/>
      <c r="X1159" s="23"/>
      <c r="Y1159" s="23"/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1"/>
      <c r="J1160" s="52" t="s">
        <v>50</v>
      </c>
      <c r="K1160" s="53"/>
      <c r="L1160" s="70">
        <f aca="true" t="shared" si="266" ref="L1160:P1162">SUM(L1167)</f>
        <v>1390038.4000000001</v>
      </c>
      <c r="M1160" s="23">
        <f t="shared" si="266"/>
        <v>1592</v>
      </c>
      <c r="N1160" s="70">
        <f t="shared" si="266"/>
        <v>5184.200000000001</v>
      </c>
      <c r="O1160" s="70">
        <f t="shared" si="266"/>
        <v>1552000</v>
      </c>
      <c r="P1160" s="23">
        <f t="shared" si="266"/>
        <v>0</v>
      </c>
      <c r="Q1160" s="23">
        <f>SUM(L1160:P1160)</f>
        <v>2948814.6</v>
      </c>
      <c r="R1160" s="23">
        <f aca="true" t="shared" si="267" ref="R1160:U1162">SUM(R1167)</f>
        <v>1006500</v>
      </c>
      <c r="S1160" s="70">
        <f t="shared" si="267"/>
        <v>112809.5</v>
      </c>
      <c r="T1160" s="70">
        <f t="shared" si="267"/>
        <v>85190.5</v>
      </c>
      <c r="U1160" s="70">
        <f t="shared" si="267"/>
        <v>0</v>
      </c>
      <c r="V1160" s="23">
        <f>SUM(R1160:U1160)</f>
        <v>1204500</v>
      </c>
      <c r="W1160" s="23">
        <f>SUM(V1160,Q1160)</f>
        <v>4153314.6</v>
      </c>
      <c r="X1160" s="23">
        <f>Q1160/W1160*100</f>
        <v>70.99906662500356</v>
      </c>
      <c r="Y1160" s="23">
        <f>V1160/W1160*100</f>
        <v>29.00093337499644</v>
      </c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/>
      <c r="I1161" s="61"/>
      <c r="J1161" s="52" t="s">
        <v>51</v>
      </c>
      <c r="K1161" s="53"/>
      <c r="L1161" s="70">
        <f t="shared" si="266"/>
        <v>1224807.1999999997</v>
      </c>
      <c r="M1161" s="23">
        <f t="shared" si="266"/>
        <v>2299.4</v>
      </c>
      <c r="N1161" s="70">
        <f t="shared" si="266"/>
        <v>5882.3</v>
      </c>
      <c r="O1161" s="70">
        <f t="shared" si="266"/>
        <v>1253069</v>
      </c>
      <c r="P1161" s="23">
        <f t="shared" si="266"/>
        <v>0</v>
      </c>
      <c r="Q1161" s="23">
        <f>SUM(L1161:P1161)</f>
        <v>2486057.8999999994</v>
      </c>
      <c r="R1161" s="23">
        <f t="shared" si="267"/>
        <v>819207.5</v>
      </c>
      <c r="S1161" s="70">
        <f t="shared" si="267"/>
        <v>363642.6</v>
      </c>
      <c r="T1161" s="70">
        <f t="shared" si="267"/>
        <v>7273.8</v>
      </c>
      <c r="U1161" s="70">
        <f t="shared" si="267"/>
        <v>0</v>
      </c>
      <c r="V1161" s="23">
        <f>SUM(R1161:U1161)</f>
        <v>1190123.9000000001</v>
      </c>
      <c r="W1161" s="23">
        <f>SUM(V1161,Q1161)</f>
        <v>3676181.8</v>
      </c>
      <c r="X1161" s="23">
        <f>Q1161/W1161*100</f>
        <v>67.62608693617926</v>
      </c>
      <c r="Y1161" s="23">
        <f>V1161/W1161*100</f>
        <v>32.37391306382074</v>
      </c>
      <c r="Z1161" s="4"/>
    </row>
    <row r="1162" spans="1:26" ht="23.25">
      <c r="A1162" s="4"/>
      <c r="B1162" s="56"/>
      <c r="C1162" s="56"/>
      <c r="D1162" s="56"/>
      <c r="E1162" s="56"/>
      <c r="F1162" s="56"/>
      <c r="G1162" s="56"/>
      <c r="H1162" s="56"/>
      <c r="I1162" s="61"/>
      <c r="J1162" s="52" t="s">
        <v>52</v>
      </c>
      <c r="K1162" s="53"/>
      <c r="L1162" s="70">
        <f t="shared" si="266"/>
        <v>1222809.9</v>
      </c>
      <c r="M1162" s="23">
        <f t="shared" si="266"/>
        <v>2296.1000000000004</v>
      </c>
      <c r="N1162" s="70">
        <f t="shared" si="266"/>
        <v>5547.2</v>
      </c>
      <c r="O1162" s="70">
        <f t="shared" si="266"/>
        <v>1252309.3</v>
      </c>
      <c r="P1162" s="23">
        <f t="shared" si="266"/>
        <v>0</v>
      </c>
      <c r="Q1162" s="23">
        <f>SUM(L1162:P1162)</f>
        <v>2482962.5</v>
      </c>
      <c r="R1162" s="23">
        <f t="shared" si="267"/>
        <v>819207.5</v>
      </c>
      <c r="S1162" s="70">
        <f t="shared" si="267"/>
        <v>362304.8</v>
      </c>
      <c r="T1162" s="70">
        <f t="shared" si="267"/>
        <v>7273.8</v>
      </c>
      <c r="U1162" s="70">
        <f t="shared" si="267"/>
        <v>0</v>
      </c>
      <c r="V1162" s="23">
        <f>SUM(R1162:U1162)</f>
        <v>1188786.1</v>
      </c>
      <c r="W1162" s="23">
        <f>SUM(V1162,Q1162)</f>
        <v>3671748.6</v>
      </c>
      <c r="X1162" s="23">
        <f>Q1162/W1162*100</f>
        <v>67.62343424056864</v>
      </c>
      <c r="Y1162" s="23">
        <f>V1162/W1162*100</f>
        <v>32.37656575943135</v>
      </c>
      <c r="Z1162" s="4"/>
    </row>
    <row r="1163" spans="1:26" ht="23.25">
      <c r="A1163" s="4"/>
      <c r="B1163" s="56"/>
      <c r="C1163" s="57"/>
      <c r="D1163" s="57"/>
      <c r="E1163" s="57"/>
      <c r="F1163" s="57"/>
      <c r="G1163" s="57"/>
      <c r="H1163" s="57"/>
      <c r="I1163" s="52"/>
      <c r="J1163" s="52" t="s">
        <v>53</v>
      </c>
      <c r="K1163" s="53"/>
      <c r="L1163" s="21">
        <f aca="true" t="shared" si="268" ref="L1163:W1163">L1162/L1160*100</f>
        <v>87.96950501511324</v>
      </c>
      <c r="M1163" s="21">
        <f t="shared" si="268"/>
        <v>144.22738693467338</v>
      </c>
      <c r="N1163" s="21">
        <f t="shared" si="268"/>
        <v>107.00204467420235</v>
      </c>
      <c r="O1163" s="21">
        <f t="shared" si="268"/>
        <v>80.69003221649484</v>
      </c>
      <c r="P1163" s="21"/>
      <c r="Q1163" s="21">
        <f t="shared" si="268"/>
        <v>84.20205529367631</v>
      </c>
      <c r="R1163" s="21">
        <f t="shared" si="268"/>
        <v>81.39170392449081</v>
      </c>
      <c r="S1163" s="21">
        <f t="shared" si="268"/>
        <v>321.16515009817437</v>
      </c>
      <c r="T1163" s="21">
        <f t="shared" si="268"/>
        <v>8.538275981476808</v>
      </c>
      <c r="U1163" s="21"/>
      <c r="V1163" s="21">
        <f t="shared" si="268"/>
        <v>98.69540058115402</v>
      </c>
      <c r="W1163" s="21">
        <f t="shared" si="268"/>
        <v>88.40526070430592</v>
      </c>
      <c r="X1163" s="21"/>
      <c r="Y1163" s="21"/>
      <c r="Z1163" s="4"/>
    </row>
    <row r="1164" spans="1:26" ht="23.25">
      <c r="A1164" s="4"/>
      <c r="B1164" s="56"/>
      <c r="C1164" s="56"/>
      <c r="D1164" s="56"/>
      <c r="E1164" s="56"/>
      <c r="F1164" s="56"/>
      <c r="G1164" s="56"/>
      <c r="H1164" s="56"/>
      <c r="I1164" s="61"/>
      <c r="J1164" s="52" t="s">
        <v>54</v>
      </c>
      <c r="K1164" s="53"/>
      <c r="L1164" s="70">
        <f>L1162/L1161*100</f>
        <v>99.83692943673095</v>
      </c>
      <c r="M1164" s="23">
        <f aca="true" t="shared" si="269" ref="M1164:W1164">M1162/M1161*100</f>
        <v>99.85648430025225</v>
      </c>
      <c r="N1164" s="70">
        <f t="shared" si="269"/>
        <v>94.30324872923855</v>
      </c>
      <c r="O1164" s="70">
        <f t="shared" si="269"/>
        <v>99.93937285177434</v>
      </c>
      <c r="P1164" s="23"/>
      <c r="Q1164" s="23">
        <f t="shared" si="269"/>
        <v>99.87548962556345</v>
      </c>
      <c r="R1164" s="23">
        <f t="shared" si="269"/>
        <v>100</v>
      </c>
      <c r="S1164" s="70">
        <f t="shared" si="269"/>
        <v>99.63211130929105</v>
      </c>
      <c r="T1164" s="70">
        <f t="shared" si="269"/>
        <v>100</v>
      </c>
      <c r="U1164" s="70"/>
      <c r="V1164" s="23">
        <f t="shared" si="269"/>
        <v>99.88759153563758</v>
      </c>
      <c r="W1164" s="23">
        <f t="shared" si="269"/>
        <v>99.8794074874099</v>
      </c>
      <c r="X1164" s="23"/>
      <c r="Y1164" s="23"/>
      <c r="Z1164" s="4"/>
    </row>
    <row r="1165" spans="1:26" ht="23.25">
      <c r="A1165" s="4"/>
      <c r="B1165" s="56"/>
      <c r="C1165" s="56"/>
      <c r="D1165" s="56"/>
      <c r="E1165" s="56"/>
      <c r="F1165" s="56"/>
      <c r="G1165" s="56"/>
      <c r="H1165" s="56"/>
      <c r="I1165" s="61"/>
      <c r="J1165" s="52"/>
      <c r="K1165" s="53"/>
      <c r="L1165" s="70"/>
      <c r="M1165" s="23"/>
      <c r="N1165" s="70"/>
      <c r="O1165" s="70"/>
      <c r="P1165" s="23"/>
      <c r="Q1165" s="23"/>
      <c r="R1165" s="23"/>
      <c r="S1165" s="70"/>
      <c r="T1165" s="70"/>
      <c r="U1165" s="70"/>
      <c r="V1165" s="23"/>
      <c r="W1165" s="23"/>
      <c r="X1165" s="23"/>
      <c r="Y1165" s="23"/>
      <c r="Z1165" s="4"/>
    </row>
    <row r="1166" spans="1:26" ht="23.25">
      <c r="A1166" s="4"/>
      <c r="B1166" s="56"/>
      <c r="C1166" s="56"/>
      <c r="D1166" s="56"/>
      <c r="E1166" s="56" t="s">
        <v>58</v>
      </c>
      <c r="F1166" s="56"/>
      <c r="G1166" s="56"/>
      <c r="H1166" s="56"/>
      <c r="I1166" s="61"/>
      <c r="J1166" s="52" t="s">
        <v>59</v>
      </c>
      <c r="K1166" s="53"/>
      <c r="L1166" s="70"/>
      <c r="M1166" s="23"/>
      <c r="N1166" s="70"/>
      <c r="O1166" s="70"/>
      <c r="P1166" s="23"/>
      <c r="Q1166" s="23"/>
      <c r="R1166" s="23"/>
      <c r="S1166" s="70"/>
      <c r="T1166" s="70"/>
      <c r="U1166" s="70"/>
      <c r="V1166" s="23"/>
      <c r="W1166" s="23"/>
      <c r="X1166" s="23"/>
      <c r="Y1166" s="23"/>
      <c r="Z1166" s="4"/>
    </row>
    <row r="1167" spans="1:26" ht="23.25">
      <c r="A1167" s="4"/>
      <c r="B1167" s="56"/>
      <c r="C1167" s="56"/>
      <c r="D1167" s="56"/>
      <c r="E1167" s="56"/>
      <c r="F1167" s="56"/>
      <c r="G1167" s="56"/>
      <c r="H1167" s="56"/>
      <c r="I1167" s="61"/>
      <c r="J1167" s="52" t="s">
        <v>50</v>
      </c>
      <c r="K1167" s="53"/>
      <c r="L1167" s="70">
        <f aca="true" t="shared" si="270" ref="L1167:P1169">SUM(L1184+L1206+L1323)</f>
        <v>1390038.4000000001</v>
      </c>
      <c r="M1167" s="23">
        <f t="shared" si="270"/>
        <v>1592</v>
      </c>
      <c r="N1167" s="70">
        <f t="shared" si="270"/>
        <v>5184.200000000001</v>
      </c>
      <c r="O1167" s="70">
        <f t="shared" si="270"/>
        <v>1552000</v>
      </c>
      <c r="P1167" s="23">
        <f t="shared" si="270"/>
        <v>0</v>
      </c>
      <c r="Q1167" s="23">
        <f>SUM(L1167:P1167)</f>
        <v>2948814.6</v>
      </c>
      <c r="R1167" s="23">
        <f aca="true" t="shared" si="271" ref="R1167:U1169">SUM(R1184+R1206+R1323)</f>
        <v>1006500</v>
      </c>
      <c r="S1167" s="70">
        <f t="shared" si="271"/>
        <v>112809.5</v>
      </c>
      <c r="T1167" s="70">
        <f t="shared" si="271"/>
        <v>85190.5</v>
      </c>
      <c r="U1167" s="70">
        <f t="shared" si="271"/>
        <v>0</v>
      </c>
      <c r="V1167" s="23">
        <f>SUM(R1167:U1167)</f>
        <v>1204500</v>
      </c>
      <c r="W1167" s="23">
        <f>SUM(V1167,Q1167)</f>
        <v>4153314.6</v>
      </c>
      <c r="X1167" s="23">
        <f>Q1167/W1167*100</f>
        <v>70.99906662500356</v>
      </c>
      <c r="Y1167" s="23">
        <f>V1167/W1167*100</f>
        <v>29.00093337499644</v>
      </c>
      <c r="Z1167" s="4"/>
    </row>
    <row r="1168" spans="1:26" ht="23.25">
      <c r="A1168" s="4"/>
      <c r="B1168" s="56"/>
      <c r="C1168" s="56"/>
      <c r="D1168" s="56"/>
      <c r="E1168" s="56"/>
      <c r="F1168" s="56"/>
      <c r="G1168" s="56"/>
      <c r="H1168" s="56"/>
      <c r="I1168" s="61"/>
      <c r="J1168" s="52" t="s">
        <v>51</v>
      </c>
      <c r="K1168" s="53"/>
      <c r="L1168" s="70">
        <f t="shared" si="270"/>
        <v>1224807.1999999997</v>
      </c>
      <c r="M1168" s="23">
        <f t="shared" si="270"/>
        <v>2299.4</v>
      </c>
      <c r="N1168" s="70">
        <f t="shared" si="270"/>
        <v>5882.3</v>
      </c>
      <c r="O1168" s="70">
        <f t="shared" si="270"/>
        <v>1253069</v>
      </c>
      <c r="P1168" s="23">
        <f t="shared" si="270"/>
        <v>0</v>
      </c>
      <c r="Q1168" s="23">
        <f>SUM(L1168:P1168)</f>
        <v>2486057.8999999994</v>
      </c>
      <c r="R1168" s="23">
        <f t="shared" si="271"/>
        <v>819207.5</v>
      </c>
      <c r="S1168" s="70">
        <f t="shared" si="271"/>
        <v>363642.6</v>
      </c>
      <c r="T1168" s="70">
        <f t="shared" si="271"/>
        <v>7273.8</v>
      </c>
      <c r="U1168" s="70">
        <f t="shared" si="271"/>
        <v>0</v>
      </c>
      <c r="V1168" s="23">
        <f>SUM(R1168:U1168)</f>
        <v>1190123.9000000001</v>
      </c>
      <c r="W1168" s="23">
        <f>SUM(V1168,Q1168)</f>
        <v>3676181.8</v>
      </c>
      <c r="X1168" s="23">
        <f>Q1168/W1168*100</f>
        <v>67.62608693617926</v>
      </c>
      <c r="Y1168" s="23">
        <f>V1168/W1168*100</f>
        <v>32.37391306382074</v>
      </c>
      <c r="Z1168" s="4"/>
    </row>
    <row r="1169" spans="1:26" ht="23.25">
      <c r="A1169" s="4"/>
      <c r="B1169" s="56"/>
      <c r="C1169" s="56"/>
      <c r="D1169" s="56"/>
      <c r="E1169" s="56"/>
      <c r="F1169" s="56"/>
      <c r="G1169" s="56"/>
      <c r="H1169" s="56"/>
      <c r="I1169" s="61"/>
      <c r="J1169" s="52" t="s">
        <v>52</v>
      </c>
      <c r="K1169" s="53"/>
      <c r="L1169" s="70">
        <f t="shared" si="270"/>
        <v>1222809.9</v>
      </c>
      <c r="M1169" s="23">
        <f t="shared" si="270"/>
        <v>2296.1000000000004</v>
      </c>
      <c r="N1169" s="70">
        <f t="shared" si="270"/>
        <v>5547.2</v>
      </c>
      <c r="O1169" s="70">
        <f t="shared" si="270"/>
        <v>1252309.3</v>
      </c>
      <c r="P1169" s="23">
        <f t="shared" si="270"/>
        <v>0</v>
      </c>
      <c r="Q1169" s="23">
        <f>SUM(L1169:P1169)</f>
        <v>2482962.5</v>
      </c>
      <c r="R1169" s="23">
        <f t="shared" si="271"/>
        <v>819207.5</v>
      </c>
      <c r="S1169" s="70">
        <f t="shared" si="271"/>
        <v>362304.8</v>
      </c>
      <c r="T1169" s="70">
        <f t="shared" si="271"/>
        <v>7273.8</v>
      </c>
      <c r="U1169" s="70">
        <f t="shared" si="271"/>
        <v>0</v>
      </c>
      <c r="V1169" s="23">
        <f>SUM(R1169:U1169)</f>
        <v>1188786.1</v>
      </c>
      <c r="W1169" s="23">
        <f>SUM(V1169,Q1169)</f>
        <v>3671748.6</v>
      </c>
      <c r="X1169" s="23">
        <f>Q1169/W1169*100</f>
        <v>67.62343424056864</v>
      </c>
      <c r="Y1169" s="23">
        <f>V1169/W1169*100</f>
        <v>32.37656575943135</v>
      </c>
      <c r="Z1169" s="4"/>
    </row>
    <row r="1170" spans="1:26" ht="23.25">
      <c r="A1170" s="4"/>
      <c r="B1170" s="62"/>
      <c r="C1170" s="62"/>
      <c r="D1170" s="62"/>
      <c r="E1170" s="62"/>
      <c r="F1170" s="62"/>
      <c r="G1170" s="62"/>
      <c r="H1170" s="62"/>
      <c r="I1170" s="63"/>
      <c r="J1170" s="59"/>
      <c r="K1170" s="60"/>
      <c r="L1170" s="73"/>
      <c r="M1170" s="71"/>
      <c r="N1170" s="73"/>
      <c r="O1170" s="73"/>
      <c r="P1170" s="71"/>
      <c r="Q1170" s="71"/>
      <c r="R1170" s="71"/>
      <c r="S1170" s="73"/>
      <c r="T1170" s="73"/>
      <c r="U1170" s="73"/>
      <c r="V1170" s="71"/>
      <c r="W1170" s="71"/>
      <c r="X1170" s="71"/>
      <c r="Y1170" s="71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334</v>
      </c>
      <c r="Z1172" s="4"/>
    </row>
    <row r="1173" spans="1:26" ht="23.25">
      <c r="A1173" s="4"/>
      <c r="B1173" s="64" t="s">
        <v>39</v>
      </c>
      <c r="C1173" s="65"/>
      <c r="D1173" s="65"/>
      <c r="E1173" s="65"/>
      <c r="F1173" s="65"/>
      <c r="G1173" s="65"/>
      <c r="H1173" s="66"/>
      <c r="I1173" s="10"/>
      <c r="J1173" s="11"/>
      <c r="K1173" s="12"/>
      <c r="L1173" s="13" t="s">
        <v>2</v>
      </c>
      <c r="M1173" s="13"/>
      <c r="N1173" s="13"/>
      <c r="O1173" s="13"/>
      <c r="P1173" s="13"/>
      <c r="Q1173" s="13"/>
      <c r="R1173" s="14" t="s">
        <v>3</v>
      </c>
      <c r="S1173" s="13"/>
      <c r="T1173" s="13"/>
      <c r="U1173" s="13"/>
      <c r="V1173" s="15"/>
      <c r="W1173" s="13" t="s">
        <v>42</v>
      </c>
      <c r="X1173" s="13"/>
      <c r="Y1173" s="16"/>
      <c r="Z1173" s="4"/>
    </row>
    <row r="1174" spans="1:26" ht="23.25">
      <c r="A1174" s="4"/>
      <c r="B1174" s="17" t="s">
        <v>40</v>
      </c>
      <c r="C1174" s="18"/>
      <c r="D1174" s="18"/>
      <c r="E1174" s="18"/>
      <c r="F1174" s="18"/>
      <c r="G1174" s="18"/>
      <c r="H1174" s="67"/>
      <c r="I1174" s="19"/>
      <c r="J1174" s="20"/>
      <c r="K1174" s="21"/>
      <c r="L1174" s="22"/>
      <c r="M1174" s="23"/>
      <c r="N1174" s="24"/>
      <c r="O1174" s="25" t="s">
        <v>4</v>
      </c>
      <c r="P1174" s="26"/>
      <c r="Q1174" s="27"/>
      <c r="R1174" s="28" t="s">
        <v>4</v>
      </c>
      <c r="S1174" s="24"/>
      <c r="T1174" s="22"/>
      <c r="U1174" s="29"/>
      <c r="V1174" s="27"/>
      <c r="W1174" s="27"/>
      <c r="X1174" s="30" t="s">
        <v>5</v>
      </c>
      <c r="Y1174" s="31"/>
      <c r="Z1174" s="4"/>
    </row>
    <row r="1175" spans="1:26" ht="23.25">
      <c r="A1175" s="4"/>
      <c r="B1175" s="19"/>
      <c r="C1175" s="32"/>
      <c r="D1175" s="32"/>
      <c r="E1175" s="32"/>
      <c r="F1175" s="33"/>
      <c r="G1175" s="32"/>
      <c r="H1175" s="19"/>
      <c r="I1175" s="19"/>
      <c r="J1175" s="5" t="s">
        <v>6</v>
      </c>
      <c r="K1175" s="21"/>
      <c r="L1175" s="34" t="s">
        <v>7</v>
      </c>
      <c r="M1175" s="35" t="s">
        <v>8</v>
      </c>
      <c r="N1175" s="36" t="s">
        <v>7</v>
      </c>
      <c r="O1175" s="34" t="s">
        <v>9</v>
      </c>
      <c r="P1175" s="26" t="s">
        <v>10</v>
      </c>
      <c r="Q1175" s="23"/>
      <c r="R1175" s="37" t="s">
        <v>9</v>
      </c>
      <c r="S1175" s="35" t="s">
        <v>11</v>
      </c>
      <c r="T1175" s="34" t="s">
        <v>12</v>
      </c>
      <c r="U1175" s="29" t="s">
        <v>13</v>
      </c>
      <c r="V1175" s="27"/>
      <c r="W1175" s="27"/>
      <c r="X1175" s="27"/>
      <c r="Y1175" s="35"/>
      <c r="Z1175" s="4"/>
    </row>
    <row r="1176" spans="1:26" ht="23.25">
      <c r="A1176" s="4"/>
      <c r="B1176" s="38" t="s">
        <v>32</v>
      </c>
      <c r="C1176" s="38" t="s">
        <v>33</v>
      </c>
      <c r="D1176" s="38" t="s">
        <v>34</v>
      </c>
      <c r="E1176" s="38" t="s">
        <v>35</v>
      </c>
      <c r="F1176" s="38" t="s">
        <v>36</v>
      </c>
      <c r="G1176" s="38" t="s">
        <v>37</v>
      </c>
      <c r="H1176" s="38" t="s">
        <v>38</v>
      </c>
      <c r="I1176" s="19"/>
      <c r="J1176" s="39"/>
      <c r="K1176" s="21"/>
      <c r="L1176" s="34" t="s">
        <v>14</v>
      </c>
      <c r="M1176" s="35" t="s">
        <v>15</v>
      </c>
      <c r="N1176" s="36" t="s">
        <v>16</v>
      </c>
      <c r="O1176" s="34" t="s">
        <v>17</v>
      </c>
      <c r="P1176" s="26" t="s">
        <v>18</v>
      </c>
      <c r="Q1176" s="35" t="s">
        <v>19</v>
      </c>
      <c r="R1176" s="37" t="s">
        <v>17</v>
      </c>
      <c r="S1176" s="35" t="s">
        <v>20</v>
      </c>
      <c r="T1176" s="34" t="s">
        <v>21</v>
      </c>
      <c r="U1176" s="29" t="s">
        <v>22</v>
      </c>
      <c r="V1176" s="26" t="s">
        <v>19</v>
      </c>
      <c r="W1176" s="26" t="s">
        <v>23</v>
      </c>
      <c r="X1176" s="26" t="s">
        <v>24</v>
      </c>
      <c r="Y1176" s="35" t="s">
        <v>25</v>
      </c>
      <c r="Z1176" s="4"/>
    </row>
    <row r="1177" spans="1:26" ht="23.25">
      <c r="A1177" s="4"/>
      <c r="B1177" s="40"/>
      <c r="C1177" s="40"/>
      <c r="D1177" s="40"/>
      <c r="E1177" s="40"/>
      <c r="F1177" s="40"/>
      <c r="G1177" s="40"/>
      <c r="H1177" s="40"/>
      <c r="I1177" s="40"/>
      <c r="J1177" s="41"/>
      <c r="K1177" s="42"/>
      <c r="L1177" s="43"/>
      <c r="M1177" s="44"/>
      <c r="N1177" s="45"/>
      <c r="O1177" s="46" t="s">
        <v>26</v>
      </c>
      <c r="P1177" s="47"/>
      <c r="Q1177" s="48"/>
      <c r="R1177" s="49" t="s">
        <v>26</v>
      </c>
      <c r="S1177" s="44" t="s">
        <v>27</v>
      </c>
      <c r="T1177" s="43"/>
      <c r="U1177" s="50" t="s">
        <v>28</v>
      </c>
      <c r="V1177" s="48"/>
      <c r="W1177" s="48"/>
      <c r="X1177" s="48"/>
      <c r="Y1177" s="49"/>
      <c r="Z1177" s="4"/>
    </row>
    <row r="1178" spans="1:26" ht="23.25">
      <c r="A1178" s="4"/>
      <c r="B1178" s="51"/>
      <c r="C1178" s="51"/>
      <c r="D1178" s="51"/>
      <c r="E1178" s="51"/>
      <c r="F1178" s="51"/>
      <c r="G1178" s="51"/>
      <c r="H1178" s="51"/>
      <c r="I1178" s="61"/>
      <c r="J1178" s="52"/>
      <c r="K1178" s="53"/>
      <c r="L1178" s="22"/>
      <c r="M1178" s="23"/>
      <c r="N1178" s="24"/>
      <c r="O1178" s="3"/>
      <c r="P1178" s="27"/>
      <c r="Q1178" s="27"/>
      <c r="R1178" s="23"/>
      <c r="S1178" s="24"/>
      <c r="T1178" s="22"/>
      <c r="U1178" s="72"/>
      <c r="V1178" s="27"/>
      <c r="W1178" s="27"/>
      <c r="X1178" s="27"/>
      <c r="Y1178" s="23"/>
      <c r="Z1178" s="4"/>
    </row>
    <row r="1179" spans="1:26" ht="23.25">
      <c r="A1179" s="4"/>
      <c r="B1179" s="51" t="s">
        <v>72</v>
      </c>
      <c r="C1179" s="51" t="s">
        <v>242</v>
      </c>
      <c r="D1179" s="51" t="s">
        <v>72</v>
      </c>
      <c r="E1179" s="51" t="s">
        <v>58</v>
      </c>
      <c r="F1179" s="51"/>
      <c r="G1179" s="51"/>
      <c r="H1179" s="51"/>
      <c r="I1179" s="61"/>
      <c r="J1179" s="54" t="s">
        <v>53</v>
      </c>
      <c r="K1179" s="55"/>
      <c r="L1179" s="70">
        <f aca="true" t="shared" si="272" ref="L1179:W1179">L1169/L1167*100</f>
        <v>87.96950501511324</v>
      </c>
      <c r="M1179" s="70">
        <f t="shared" si="272"/>
        <v>144.22738693467338</v>
      </c>
      <c r="N1179" s="70">
        <f t="shared" si="272"/>
        <v>107.00204467420235</v>
      </c>
      <c r="O1179" s="70">
        <f t="shared" si="272"/>
        <v>80.69003221649484</v>
      </c>
      <c r="P1179" s="70"/>
      <c r="Q1179" s="70">
        <f t="shared" si="272"/>
        <v>84.20205529367631</v>
      </c>
      <c r="R1179" s="70">
        <f t="shared" si="272"/>
        <v>81.39170392449081</v>
      </c>
      <c r="S1179" s="70">
        <f t="shared" si="272"/>
        <v>321.16515009817437</v>
      </c>
      <c r="T1179" s="70">
        <f t="shared" si="272"/>
        <v>8.538275981476808</v>
      </c>
      <c r="U1179" s="74"/>
      <c r="V1179" s="23">
        <f t="shared" si="272"/>
        <v>98.69540058115402</v>
      </c>
      <c r="W1179" s="23">
        <f t="shared" si="272"/>
        <v>88.40526070430592</v>
      </c>
      <c r="X1179" s="23"/>
      <c r="Y1179" s="23"/>
      <c r="Z1179" s="4"/>
    </row>
    <row r="1180" spans="1:26" ht="23.25">
      <c r="A1180" s="4"/>
      <c r="B1180" s="51"/>
      <c r="C1180" s="51"/>
      <c r="D1180" s="51"/>
      <c r="E1180" s="51"/>
      <c r="F1180" s="51"/>
      <c r="G1180" s="51"/>
      <c r="H1180" s="51"/>
      <c r="I1180" s="61"/>
      <c r="J1180" s="54" t="s">
        <v>54</v>
      </c>
      <c r="K1180" s="55"/>
      <c r="L1180" s="70">
        <f aca="true" t="shared" si="273" ref="L1180:W1180">L1169/L1168*100</f>
        <v>99.83692943673095</v>
      </c>
      <c r="M1180" s="70">
        <f t="shared" si="273"/>
        <v>99.85648430025225</v>
      </c>
      <c r="N1180" s="70">
        <f t="shared" si="273"/>
        <v>94.30324872923855</v>
      </c>
      <c r="O1180" s="70">
        <f t="shared" si="273"/>
        <v>99.93937285177434</v>
      </c>
      <c r="P1180" s="70"/>
      <c r="Q1180" s="70">
        <f t="shared" si="273"/>
        <v>99.87548962556345</v>
      </c>
      <c r="R1180" s="70">
        <f t="shared" si="273"/>
        <v>100</v>
      </c>
      <c r="S1180" s="70">
        <f t="shared" si="273"/>
        <v>99.63211130929105</v>
      </c>
      <c r="T1180" s="70">
        <f t="shared" si="273"/>
        <v>100</v>
      </c>
      <c r="U1180" s="70"/>
      <c r="V1180" s="23">
        <f t="shared" si="273"/>
        <v>99.88759153563758</v>
      </c>
      <c r="W1180" s="23">
        <f t="shared" si="273"/>
        <v>99.8794074874099</v>
      </c>
      <c r="X1180" s="23"/>
      <c r="Y1180" s="23"/>
      <c r="Z1180" s="4"/>
    </row>
    <row r="1181" spans="1:26" ht="23.25">
      <c r="A1181" s="4"/>
      <c r="B1181" s="51"/>
      <c r="C1181" s="51"/>
      <c r="D1181" s="51"/>
      <c r="E1181" s="51"/>
      <c r="F1181" s="51"/>
      <c r="G1181" s="51"/>
      <c r="H1181" s="51"/>
      <c r="I1181" s="61"/>
      <c r="J1181" s="52"/>
      <c r="K1181" s="53"/>
      <c r="L1181" s="70"/>
      <c r="M1181" s="70"/>
      <c r="N1181" s="70"/>
      <c r="O1181" s="70"/>
      <c r="P1181" s="70"/>
      <c r="Q1181" s="23"/>
      <c r="R1181" s="70"/>
      <c r="S1181" s="70"/>
      <c r="T1181" s="70"/>
      <c r="U1181" s="70"/>
      <c r="V1181" s="23"/>
      <c r="W1181" s="23"/>
      <c r="X1181" s="23"/>
      <c r="Y1181" s="23"/>
      <c r="Z1181" s="4"/>
    </row>
    <row r="1182" spans="1:26" ht="23.25">
      <c r="A1182" s="4"/>
      <c r="B1182" s="51"/>
      <c r="C1182" s="51"/>
      <c r="D1182" s="51"/>
      <c r="E1182" s="51"/>
      <c r="F1182" s="51" t="s">
        <v>84</v>
      </c>
      <c r="G1182" s="51"/>
      <c r="H1182" s="51"/>
      <c r="I1182" s="61"/>
      <c r="J1182" s="52" t="s">
        <v>85</v>
      </c>
      <c r="K1182" s="53"/>
      <c r="L1182" s="70"/>
      <c r="M1182" s="23"/>
      <c r="N1182" s="70"/>
      <c r="O1182" s="70"/>
      <c r="P1182" s="23"/>
      <c r="Q1182" s="23"/>
      <c r="R1182" s="23"/>
      <c r="S1182" s="70"/>
      <c r="T1182" s="70"/>
      <c r="U1182" s="70"/>
      <c r="V1182" s="23"/>
      <c r="W1182" s="23"/>
      <c r="X1182" s="23"/>
      <c r="Y1182" s="23"/>
      <c r="Z1182" s="4"/>
    </row>
    <row r="1183" spans="1:26" ht="23.25">
      <c r="A1183" s="4"/>
      <c r="B1183" s="51"/>
      <c r="C1183" s="51"/>
      <c r="D1183" s="51"/>
      <c r="E1183" s="51"/>
      <c r="F1183" s="51"/>
      <c r="G1183" s="51"/>
      <c r="H1183" s="51"/>
      <c r="I1183" s="61"/>
      <c r="J1183" s="52" t="s">
        <v>86</v>
      </c>
      <c r="K1183" s="53"/>
      <c r="L1183" s="70"/>
      <c r="M1183" s="23"/>
      <c r="N1183" s="70"/>
      <c r="O1183" s="70"/>
      <c r="P1183" s="23"/>
      <c r="Q1183" s="23"/>
      <c r="R1183" s="23"/>
      <c r="S1183" s="70"/>
      <c r="T1183" s="70"/>
      <c r="U1183" s="70"/>
      <c r="V1183" s="23"/>
      <c r="W1183" s="23"/>
      <c r="X1183" s="23"/>
      <c r="Y1183" s="23"/>
      <c r="Z1183" s="4"/>
    </row>
    <row r="1184" spans="1:26" ht="23.25">
      <c r="A1184" s="4"/>
      <c r="B1184" s="51"/>
      <c r="C1184" s="51"/>
      <c r="D1184" s="51"/>
      <c r="E1184" s="51"/>
      <c r="F1184" s="51"/>
      <c r="G1184" s="51"/>
      <c r="H1184" s="51"/>
      <c r="I1184" s="61"/>
      <c r="J1184" s="52" t="s">
        <v>50</v>
      </c>
      <c r="K1184" s="53"/>
      <c r="L1184" s="70">
        <f aca="true" t="shared" si="274" ref="L1184:P1186">SUM(L1191)</f>
        <v>6883.2</v>
      </c>
      <c r="M1184" s="23">
        <f t="shared" si="274"/>
        <v>1135.2</v>
      </c>
      <c r="N1184" s="70">
        <f t="shared" si="274"/>
        <v>2872.4</v>
      </c>
      <c r="O1184" s="70">
        <f t="shared" si="274"/>
        <v>0</v>
      </c>
      <c r="P1184" s="23">
        <f t="shared" si="274"/>
        <v>0</v>
      </c>
      <c r="Q1184" s="23">
        <f>SUM(L1184:P1184)</f>
        <v>10890.8</v>
      </c>
      <c r="R1184" s="23">
        <f aca="true" t="shared" si="275" ref="R1184:U1186">SUM(R1191)</f>
        <v>0</v>
      </c>
      <c r="S1184" s="70">
        <f t="shared" si="275"/>
        <v>0</v>
      </c>
      <c r="T1184" s="70">
        <f t="shared" si="275"/>
        <v>0</v>
      </c>
      <c r="U1184" s="70">
        <f t="shared" si="275"/>
        <v>0</v>
      </c>
      <c r="V1184" s="23">
        <f>SUM(R1184:U1184)</f>
        <v>0</v>
      </c>
      <c r="W1184" s="23">
        <f>SUM(V1184,Q1184)</f>
        <v>10890.8</v>
      </c>
      <c r="X1184" s="23">
        <f>Q1184/W1184*100</f>
        <v>100</v>
      </c>
      <c r="Y1184" s="23">
        <f>V1184/W1184*100</f>
        <v>0</v>
      </c>
      <c r="Z1184" s="4"/>
    </row>
    <row r="1185" spans="1:26" ht="23.25">
      <c r="A1185" s="4"/>
      <c r="B1185" s="51"/>
      <c r="C1185" s="51"/>
      <c r="D1185" s="51"/>
      <c r="E1185" s="51"/>
      <c r="F1185" s="51"/>
      <c r="G1185" s="51"/>
      <c r="H1185" s="51"/>
      <c r="I1185" s="61"/>
      <c r="J1185" s="52" t="s">
        <v>51</v>
      </c>
      <c r="K1185" s="53"/>
      <c r="L1185" s="70">
        <f t="shared" si="274"/>
        <v>8386.4</v>
      </c>
      <c r="M1185" s="23">
        <f t="shared" si="274"/>
        <v>1633.7</v>
      </c>
      <c r="N1185" s="70">
        <f t="shared" si="274"/>
        <v>3936</v>
      </c>
      <c r="O1185" s="70">
        <f t="shared" si="274"/>
        <v>0</v>
      </c>
      <c r="P1185" s="23">
        <f t="shared" si="274"/>
        <v>0</v>
      </c>
      <c r="Q1185" s="23">
        <f>SUM(L1185:P1185)</f>
        <v>13956.1</v>
      </c>
      <c r="R1185" s="23">
        <f t="shared" si="275"/>
        <v>0</v>
      </c>
      <c r="S1185" s="70">
        <f t="shared" si="275"/>
        <v>13.6</v>
      </c>
      <c r="T1185" s="70">
        <f t="shared" si="275"/>
        <v>0</v>
      </c>
      <c r="U1185" s="70">
        <f t="shared" si="275"/>
        <v>0</v>
      </c>
      <c r="V1185" s="23">
        <f>SUM(R1185:U1185)</f>
        <v>13.6</v>
      </c>
      <c r="W1185" s="23">
        <f>SUM(V1185,Q1185)</f>
        <v>13969.7</v>
      </c>
      <c r="X1185" s="23">
        <f>Q1185/W1185*100</f>
        <v>99.9026464419422</v>
      </c>
      <c r="Y1185" s="23">
        <f>V1185/W1185*100</f>
        <v>0.09735355805779651</v>
      </c>
      <c r="Z1185" s="4"/>
    </row>
    <row r="1186" spans="1:26" ht="23.25">
      <c r="A1186" s="4"/>
      <c r="B1186" s="51"/>
      <c r="C1186" s="51"/>
      <c r="D1186" s="51"/>
      <c r="E1186" s="51"/>
      <c r="F1186" s="51"/>
      <c r="G1186" s="51"/>
      <c r="H1186" s="51"/>
      <c r="I1186" s="61"/>
      <c r="J1186" s="52" t="s">
        <v>52</v>
      </c>
      <c r="K1186" s="53"/>
      <c r="L1186" s="70">
        <f t="shared" si="274"/>
        <v>8293</v>
      </c>
      <c r="M1186" s="23">
        <f t="shared" si="274"/>
        <v>1633.4</v>
      </c>
      <c r="N1186" s="70">
        <f t="shared" si="274"/>
        <v>3760.6</v>
      </c>
      <c r="O1186" s="70">
        <f t="shared" si="274"/>
        <v>0</v>
      </c>
      <c r="P1186" s="23">
        <f t="shared" si="274"/>
        <v>0</v>
      </c>
      <c r="Q1186" s="23">
        <f>SUM(L1186:P1186)</f>
        <v>13687</v>
      </c>
      <c r="R1186" s="23">
        <f t="shared" si="275"/>
        <v>0</v>
      </c>
      <c r="S1186" s="70">
        <f t="shared" si="275"/>
        <v>13.6</v>
      </c>
      <c r="T1186" s="70">
        <f t="shared" si="275"/>
        <v>0</v>
      </c>
      <c r="U1186" s="70">
        <f t="shared" si="275"/>
        <v>0</v>
      </c>
      <c r="V1186" s="23">
        <f>SUM(R1186:U1186)</f>
        <v>13.6</v>
      </c>
      <c r="W1186" s="23">
        <f>SUM(V1186,Q1186)</f>
        <v>13700.6</v>
      </c>
      <c r="X1186" s="23">
        <f>Q1186/W1186*100</f>
        <v>99.90073427441133</v>
      </c>
      <c r="Y1186" s="23">
        <f>V1186/W1186*100</f>
        <v>0.09926572558866034</v>
      </c>
      <c r="Z1186" s="4"/>
    </row>
    <row r="1187" spans="1:26" ht="23.25">
      <c r="A1187" s="4"/>
      <c r="B1187" s="51"/>
      <c r="C1187" s="51"/>
      <c r="D1187" s="51"/>
      <c r="E1187" s="51"/>
      <c r="F1187" s="51"/>
      <c r="G1187" s="51"/>
      <c r="H1187" s="51"/>
      <c r="I1187" s="61"/>
      <c r="J1187" s="52" t="s">
        <v>53</v>
      </c>
      <c r="K1187" s="53"/>
      <c r="L1187" s="70">
        <f>L1186/L1184*100</f>
        <v>120.48175267317527</v>
      </c>
      <c r="M1187" s="23">
        <f>M1186/M1184*100</f>
        <v>143.88653981677237</v>
      </c>
      <c r="N1187" s="70">
        <f>N1186/N1184*100</f>
        <v>130.9218771758808</v>
      </c>
      <c r="O1187" s="70"/>
      <c r="P1187" s="23"/>
      <c r="Q1187" s="23">
        <f>Q1186/Q1184*100</f>
        <v>125.67488155140119</v>
      </c>
      <c r="R1187" s="23"/>
      <c r="S1187" s="70"/>
      <c r="T1187" s="70"/>
      <c r="U1187" s="70"/>
      <c r="V1187" s="23"/>
      <c r="W1187" s="23">
        <f>W1186/W1184*100</f>
        <v>125.79975759356523</v>
      </c>
      <c r="X1187" s="23"/>
      <c r="Y1187" s="23"/>
      <c r="Z1187" s="4"/>
    </row>
    <row r="1188" spans="1:26" ht="23.25">
      <c r="A1188" s="4"/>
      <c r="B1188" s="51"/>
      <c r="C1188" s="51"/>
      <c r="D1188" s="51"/>
      <c r="E1188" s="51"/>
      <c r="F1188" s="51"/>
      <c r="G1188" s="51"/>
      <c r="H1188" s="51"/>
      <c r="I1188" s="61"/>
      <c r="J1188" s="52" t="s">
        <v>54</v>
      </c>
      <c r="K1188" s="53"/>
      <c r="L1188" s="70">
        <f>L1186/L1185*100</f>
        <v>98.88629209195841</v>
      </c>
      <c r="M1188" s="23">
        <f aca="true" t="shared" si="276" ref="M1188:W1188">M1186/M1185*100</f>
        <v>99.98163677541777</v>
      </c>
      <c r="N1188" s="70">
        <f t="shared" si="276"/>
        <v>95.54369918699187</v>
      </c>
      <c r="O1188" s="70"/>
      <c r="P1188" s="23"/>
      <c r="Q1188" s="23">
        <f t="shared" si="276"/>
        <v>98.07181089272791</v>
      </c>
      <c r="R1188" s="23"/>
      <c r="S1188" s="70">
        <f t="shared" si="276"/>
        <v>100</v>
      </c>
      <c r="T1188" s="70"/>
      <c r="U1188" s="70"/>
      <c r="V1188" s="23">
        <f t="shared" si="276"/>
        <v>100</v>
      </c>
      <c r="W1188" s="23">
        <f t="shared" si="276"/>
        <v>98.07368805342992</v>
      </c>
      <c r="X1188" s="23"/>
      <c r="Y1188" s="23"/>
      <c r="Z1188" s="4"/>
    </row>
    <row r="1189" spans="1:26" ht="23.25">
      <c r="A1189" s="4"/>
      <c r="B1189" s="51"/>
      <c r="C1189" s="51"/>
      <c r="D1189" s="51"/>
      <c r="E1189" s="51"/>
      <c r="F1189" s="51"/>
      <c r="G1189" s="51"/>
      <c r="H1189" s="51"/>
      <c r="I1189" s="61"/>
      <c r="J1189" s="52"/>
      <c r="K1189" s="53"/>
      <c r="L1189" s="70"/>
      <c r="M1189" s="23"/>
      <c r="N1189" s="70"/>
      <c r="O1189" s="70"/>
      <c r="P1189" s="23"/>
      <c r="Q1189" s="23"/>
      <c r="R1189" s="23"/>
      <c r="S1189" s="70"/>
      <c r="T1189" s="70"/>
      <c r="U1189" s="70"/>
      <c r="V1189" s="23"/>
      <c r="W1189" s="23"/>
      <c r="X1189" s="23"/>
      <c r="Y1189" s="23"/>
      <c r="Z1189" s="4"/>
    </row>
    <row r="1190" spans="1:26" ht="23.25">
      <c r="A1190" s="4"/>
      <c r="B1190" s="51"/>
      <c r="C1190" s="51"/>
      <c r="D1190" s="51"/>
      <c r="E1190" s="51"/>
      <c r="F1190" s="51"/>
      <c r="G1190" s="51" t="s">
        <v>64</v>
      </c>
      <c r="H1190" s="51"/>
      <c r="I1190" s="61"/>
      <c r="J1190" s="52" t="s">
        <v>65</v>
      </c>
      <c r="K1190" s="53"/>
      <c r="L1190" s="70"/>
      <c r="M1190" s="23"/>
      <c r="N1190" s="70"/>
      <c r="O1190" s="70"/>
      <c r="P1190" s="23"/>
      <c r="Q1190" s="23"/>
      <c r="R1190" s="23"/>
      <c r="S1190" s="70"/>
      <c r="T1190" s="70"/>
      <c r="U1190" s="70"/>
      <c r="V1190" s="23"/>
      <c r="W1190" s="23"/>
      <c r="X1190" s="23"/>
      <c r="Y1190" s="23"/>
      <c r="Z1190" s="4"/>
    </row>
    <row r="1191" spans="1:26" ht="23.25">
      <c r="A1191" s="4"/>
      <c r="B1191" s="51"/>
      <c r="C1191" s="51"/>
      <c r="D1191" s="51"/>
      <c r="E1191" s="51"/>
      <c r="F1191" s="51"/>
      <c r="G1191" s="51"/>
      <c r="H1191" s="51"/>
      <c r="I1191" s="61"/>
      <c r="J1191" s="52" t="s">
        <v>50</v>
      </c>
      <c r="K1191" s="53"/>
      <c r="L1191" s="70">
        <f aca="true" t="shared" si="277" ref="L1191:P1193">SUM(L1198)</f>
        <v>6883.2</v>
      </c>
      <c r="M1191" s="23">
        <f t="shared" si="277"/>
        <v>1135.2</v>
      </c>
      <c r="N1191" s="70">
        <f t="shared" si="277"/>
        <v>2872.4</v>
      </c>
      <c r="O1191" s="70">
        <f t="shared" si="277"/>
        <v>0</v>
      </c>
      <c r="P1191" s="23">
        <f t="shared" si="277"/>
        <v>0</v>
      </c>
      <c r="Q1191" s="23">
        <f>SUM(L1191:P1191)</f>
        <v>10890.8</v>
      </c>
      <c r="R1191" s="23">
        <f aca="true" t="shared" si="278" ref="R1191:U1193">SUM(R1198)</f>
        <v>0</v>
      </c>
      <c r="S1191" s="70">
        <f t="shared" si="278"/>
        <v>0</v>
      </c>
      <c r="T1191" s="70">
        <f t="shared" si="278"/>
        <v>0</v>
      </c>
      <c r="U1191" s="70">
        <f t="shared" si="278"/>
        <v>0</v>
      </c>
      <c r="V1191" s="23">
        <f>SUM(R1191:U1191)</f>
        <v>0</v>
      </c>
      <c r="W1191" s="23">
        <f>SUM(V1191,Q1191)</f>
        <v>10890.8</v>
      </c>
      <c r="X1191" s="23">
        <f>Q1191/W1191*100</f>
        <v>100</v>
      </c>
      <c r="Y1191" s="23">
        <f>V1191/W1191*100</f>
        <v>0</v>
      </c>
      <c r="Z1191" s="4"/>
    </row>
    <row r="1192" spans="1:26" ht="23.25">
      <c r="A1192" s="4"/>
      <c r="B1192" s="51"/>
      <c r="C1192" s="51"/>
      <c r="D1192" s="51"/>
      <c r="E1192" s="51"/>
      <c r="F1192" s="51"/>
      <c r="G1192" s="51"/>
      <c r="H1192" s="51"/>
      <c r="I1192" s="61"/>
      <c r="J1192" s="52" t="s">
        <v>51</v>
      </c>
      <c r="K1192" s="53"/>
      <c r="L1192" s="70">
        <f t="shared" si="277"/>
        <v>8386.4</v>
      </c>
      <c r="M1192" s="23">
        <f t="shared" si="277"/>
        <v>1633.7</v>
      </c>
      <c r="N1192" s="70">
        <f t="shared" si="277"/>
        <v>3936</v>
      </c>
      <c r="O1192" s="70">
        <f t="shared" si="277"/>
        <v>0</v>
      </c>
      <c r="P1192" s="23">
        <f t="shared" si="277"/>
        <v>0</v>
      </c>
      <c r="Q1192" s="23">
        <f>SUM(L1192:P1192)</f>
        <v>13956.1</v>
      </c>
      <c r="R1192" s="23">
        <f t="shared" si="278"/>
        <v>0</v>
      </c>
      <c r="S1192" s="70">
        <f t="shared" si="278"/>
        <v>13.6</v>
      </c>
      <c r="T1192" s="70">
        <f t="shared" si="278"/>
        <v>0</v>
      </c>
      <c r="U1192" s="70">
        <f t="shared" si="278"/>
        <v>0</v>
      </c>
      <c r="V1192" s="23">
        <f>SUM(R1192:U1192)</f>
        <v>13.6</v>
      </c>
      <c r="W1192" s="23">
        <f>SUM(V1192,Q1192)</f>
        <v>13969.7</v>
      </c>
      <c r="X1192" s="23">
        <f>Q1192/W1192*100</f>
        <v>99.9026464419422</v>
      </c>
      <c r="Y1192" s="23">
        <f>V1192/W1192*100</f>
        <v>0.09735355805779651</v>
      </c>
      <c r="Z1192" s="4"/>
    </row>
    <row r="1193" spans="1:26" ht="23.25">
      <c r="A1193" s="4"/>
      <c r="B1193" s="56"/>
      <c r="C1193" s="57"/>
      <c r="D1193" s="57"/>
      <c r="E1193" s="57"/>
      <c r="F1193" s="57"/>
      <c r="G1193" s="57"/>
      <c r="H1193" s="57"/>
      <c r="I1193" s="52"/>
      <c r="J1193" s="52" t="s">
        <v>52</v>
      </c>
      <c r="K1193" s="53"/>
      <c r="L1193" s="21">
        <f t="shared" si="277"/>
        <v>8293</v>
      </c>
      <c r="M1193" s="21">
        <f t="shared" si="277"/>
        <v>1633.4</v>
      </c>
      <c r="N1193" s="21">
        <f t="shared" si="277"/>
        <v>3760.6</v>
      </c>
      <c r="O1193" s="21">
        <f t="shared" si="277"/>
        <v>0</v>
      </c>
      <c r="P1193" s="21">
        <f t="shared" si="277"/>
        <v>0</v>
      </c>
      <c r="Q1193" s="21">
        <f>SUM(L1193:P1193)</f>
        <v>13687</v>
      </c>
      <c r="R1193" s="21">
        <f t="shared" si="278"/>
        <v>0</v>
      </c>
      <c r="S1193" s="21">
        <f t="shared" si="278"/>
        <v>13.6</v>
      </c>
      <c r="T1193" s="21">
        <f t="shared" si="278"/>
        <v>0</v>
      </c>
      <c r="U1193" s="21">
        <f t="shared" si="278"/>
        <v>0</v>
      </c>
      <c r="V1193" s="21">
        <f>SUM(R1193:U1193)</f>
        <v>13.6</v>
      </c>
      <c r="W1193" s="21">
        <f>SUM(V1193,Q1193)</f>
        <v>13700.6</v>
      </c>
      <c r="X1193" s="21">
        <f>Q1193/W1193*100</f>
        <v>99.90073427441133</v>
      </c>
      <c r="Y1193" s="21">
        <f>V1193/W1193*100</f>
        <v>0.09926572558866034</v>
      </c>
      <c r="Z1193" s="4"/>
    </row>
    <row r="1194" spans="1:26" ht="23.25">
      <c r="A1194" s="4"/>
      <c r="B1194" s="51"/>
      <c r="C1194" s="51"/>
      <c r="D1194" s="51"/>
      <c r="E1194" s="51"/>
      <c r="F1194" s="51"/>
      <c r="G1194" s="51"/>
      <c r="H1194" s="51"/>
      <c r="I1194" s="61"/>
      <c r="J1194" s="52" t="s">
        <v>53</v>
      </c>
      <c r="K1194" s="53"/>
      <c r="L1194" s="70">
        <f>L1193/L1191*100</f>
        <v>120.48175267317527</v>
      </c>
      <c r="M1194" s="23">
        <f>M1193/M1191*100</f>
        <v>143.88653981677237</v>
      </c>
      <c r="N1194" s="70">
        <f>N1193/N1191*100</f>
        <v>130.9218771758808</v>
      </c>
      <c r="O1194" s="70"/>
      <c r="P1194" s="23"/>
      <c r="Q1194" s="23">
        <f>Q1193/Q1191*100</f>
        <v>125.67488155140119</v>
      </c>
      <c r="R1194" s="23"/>
      <c r="S1194" s="70"/>
      <c r="T1194" s="70"/>
      <c r="U1194" s="70"/>
      <c r="V1194" s="23"/>
      <c r="W1194" s="23">
        <f>W1193/W1191*100</f>
        <v>125.79975759356523</v>
      </c>
      <c r="X1194" s="23"/>
      <c r="Y1194" s="23"/>
      <c r="Z1194" s="4"/>
    </row>
    <row r="1195" spans="1:26" ht="23.25">
      <c r="A1195" s="4"/>
      <c r="B1195" s="51"/>
      <c r="C1195" s="51"/>
      <c r="D1195" s="51"/>
      <c r="E1195" s="51"/>
      <c r="F1195" s="51"/>
      <c r="G1195" s="51"/>
      <c r="H1195" s="51"/>
      <c r="I1195" s="61"/>
      <c r="J1195" s="52" t="s">
        <v>54</v>
      </c>
      <c r="K1195" s="53"/>
      <c r="L1195" s="70">
        <f>L1193/L1192*100</f>
        <v>98.88629209195841</v>
      </c>
      <c r="M1195" s="23">
        <f aca="true" t="shared" si="279" ref="M1195:W1195">M1193/M1192*100</f>
        <v>99.98163677541777</v>
      </c>
      <c r="N1195" s="70">
        <f t="shared" si="279"/>
        <v>95.54369918699187</v>
      </c>
      <c r="O1195" s="70"/>
      <c r="P1195" s="23"/>
      <c r="Q1195" s="23">
        <f t="shared" si="279"/>
        <v>98.07181089272791</v>
      </c>
      <c r="R1195" s="23"/>
      <c r="S1195" s="70">
        <f t="shared" si="279"/>
        <v>100</v>
      </c>
      <c r="T1195" s="70"/>
      <c r="U1195" s="70"/>
      <c r="V1195" s="23">
        <f t="shared" si="279"/>
        <v>100</v>
      </c>
      <c r="W1195" s="23">
        <f t="shared" si="279"/>
        <v>98.07368805342992</v>
      </c>
      <c r="X1195" s="23"/>
      <c r="Y1195" s="23"/>
      <c r="Z1195" s="4"/>
    </row>
    <row r="1196" spans="1:26" ht="23.25">
      <c r="A1196" s="4"/>
      <c r="B1196" s="51"/>
      <c r="C1196" s="51"/>
      <c r="D1196" s="51"/>
      <c r="E1196" s="51"/>
      <c r="F1196" s="51"/>
      <c r="G1196" s="51"/>
      <c r="H1196" s="51"/>
      <c r="I1196" s="61"/>
      <c r="J1196" s="52"/>
      <c r="K1196" s="53"/>
      <c r="L1196" s="70"/>
      <c r="M1196" s="23"/>
      <c r="N1196" s="70"/>
      <c r="O1196" s="70"/>
      <c r="P1196" s="23"/>
      <c r="Q1196" s="23"/>
      <c r="R1196" s="23"/>
      <c r="S1196" s="70"/>
      <c r="T1196" s="70"/>
      <c r="U1196" s="70"/>
      <c r="V1196" s="23"/>
      <c r="W1196" s="23"/>
      <c r="X1196" s="23"/>
      <c r="Y1196" s="23"/>
      <c r="Z1196" s="4"/>
    </row>
    <row r="1197" spans="1:26" ht="23.25">
      <c r="A1197" s="4"/>
      <c r="B1197" s="51"/>
      <c r="C1197" s="51"/>
      <c r="D1197" s="51"/>
      <c r="E1197" s="51"/>
      <c r="F1197" s="51"/>
      <c r="G1197" s="51"/>
      <c r="H1197" s="51" t="s">
        <v>245</v>
      </c>
      <c r="I1197" s="61"/>
      <c r="J1197" s="52" t="s">
        <v>246</v>
      </c>
      <c r="K1197" s="53"/>
      <c r="L1197" s="70"/>
      <c r="M1197" s="23"/>
      <c r="N1197" s="70"/>
      <c r="O1197" s="70"/>
      <c r="P1197" s="23"/>
      <c r="Q1197" s="23"/>
      <c r="R1197" s="23"/>
      <c r="S1197" s="70"/>
      <c r="T1197" s="70"/>
      <c r="U1197" s="70"/>
      <c r="V1197" s="23"/>
      <c r="W1197" s="23"/>
      <c r="X1197" s="23"/>
      <c r="Y1197" s="23"/>
      <c r="Z1197" s="4"/>
    </row>
    <row r="1198" spans="1:26" ht="23.25">
      <c r="A1198" s="4"/>
      <c r="B1198" s="51"/>
      <c r="C1198" s="51"/>
      <c r="D1198" s="51"/>
      <c r="E1198" s="51"/>
      <c r="F1198" s="51"/>
      <c r="G1198" s="51"/>
      <c r="H1198" s="51"/>
      <c r="I1198" s="61"/>
      <c r="J1198" s="52" t="s">
        <v>50</v>
      </c>
      <c r="K1198" s="53"/>
      <c r="L1198" s="70">
        <v>6883.2</v>
      </c>
      <c r="M1198" s="23">
        <v>1135.2</v>
      </c>
      <c r="N1198" s="70">
        <v>2872.4</v>
      </c>
      <c r="O1198" s="70"/>
      <c r="P1198" s="23"/>
      <c r="Q1198" s="23">
        <f>SUM(L1198:P1198)</f>
        <v>10890.8</v>
      </c>
      <c r="R1198" s="23"/>
      <c r="S1198" s="70"/>
      <c r="T1198" s="70"/>
      <c r="U1198" s="70"/>
      <c r="V1198" s="23">
        <f>SUM(R1198:U1198)</f>
        <v>0</v>
      </c>
      <c r="W1198" s="23">
        <f>SUM(V1198,Q1198)</f>
        <v>10890.8</v>
      </c>
      <c r="X1198" s="23">
        <f>Q1198/W1198*100</f>
        <v>100</v>
      </c>
      <c r="Y1198" s="23">
        <f>V1198/W1198*100</f>
        <v>0</v>
      </c>
      <c r="Z1198" s="4"/>
    </row>
    <row r="1199" spans="1:26" ht="23.25">
      <c r="A1199" s="4"/>
      <c r="B1199" s="51"/>
      <c r="C1199" s="51"/>
      <c r="D1199" s="51"/>
      <c r="E1199" s="51"/>
      <c r="F1199" s="51"/>
      <c r="G1199" s="51"/>
      <c r="H1199" s="51"/>
      <c r="I1199" s="61"/>
      <c r="J1199" s="52" t="s">
        <v>51</v>
      </c>
      <c r="K1199" s="53"/>
      <c r="L1199" s="70">
        <v>8386.4</v>
      </c>
      <c r="M1199" s="23">
        <v>1633.7</v>
      </c>
      <c r="N1199" s="70">
        <v>3936</v>
      </c>
      <c r="O1199" s="70"/>
      <c r="P1199" s="23"/>
      <c r="Q1199" s="23">
        <f>SUM(L1199:P1199)</f>
        <v>13956.1</v>
      </c>
      <c r="R1199" s="23"/>
      <c r="S1199" s="70">
        <v>13.6</v>
      </c>
      <c r="T1199" s="70"/>
      <c r="U1199" s="70"/>
      <c r="V1199" s="23">
        <f>SUM(R1199:U1199)</f>
        <v>13.6</v>
      </c>
      <c r="W1199" s="23">
        <f>SUM(V1199,Q1199)</f>
        <v>13969.7</v>
      </c>
      <c r="X1199" s="23">
        <f>Q1199/W1199*100</f>
        <v>99.9026464419422</v>
      </c>
      <c r="Y1199" s="23">
        <f>V1199/W1199*100</f>
        <v>0.09735355805779651</v>
      </c>
      <c r="Z1199" s="4"/>
    </row>
    <row r="1200" spans="1:26" ht="23.25">
      <c r="A1200" s="4"/>
      <c r="B1200" s="51"/>
      <c r="C1200" s="51"/>
      <c r="D1200" s="51"/>
      <c r="E1200" s="51"/>
      <c r="F1200" s="51"/>
      <c r="G1200" s="51"/>
      <c r="H1200" s="51"/>
      <c r="I1200" s="61"/>
      <c r="J1200" s="52" t="s">
        <v>52</v>
      </c>
      <c r="K1200" s="53"/>
      <c r="L1200" s="70">
        <v>8293</v>
      </c>
      <c r="M1200" s="23">
        <v>1633.4</v>
      </c>
      <c r="N1200" s="70">
        <v>3760.6</v>
      </c>
      <c r="O1200" s="70"/>
      <c r="P1200" s="23"/>
      <c r="Q1200" s="23">
        <f>SUM(L1200:P1200)</f>
        <v>13687</v>
      </c>
      <c r="R1200" s="23"/>
      <c r="S1200" s="70">
        <v>13.6</v>
      </c>
      <c r="T1200" s="70"/>
      <c r="U1200" s="70"/>
      <c r="V1200" s="23">
        <f>SUM(R1200:U1200)</f>
        <v>13.6</v>
      </c>
      <c r="W1200" s="23">
        <f>SUM(V1200,Q1200)</f>
        <v>13700.6</v>
      </c>
      <c r="X1200" s="23">
        <f>Q1200/W1200*100</f>
        <v>99.90073427441133</v>
      </c>
      <c r="Y1200" s="23">
        <f>V1200/W1200*100</f>
        <v>0.09926572558866034</v>
      </c>
      <c r="Z1200" s="4"/>
    </row>
    <row r="1201" spans="1:26" ht="23.25">
      <c r="A1201" s="4"/>
      <c r="B1201" s="51"/>
      <c r="C1201" s="51"/>
      <c r="D1201" s="51"/>
      <c r="E1201" s="51"/>
      <c r="F1201" s="51"/>
      <c r="G1201" s="51"/>
      <c r="H1201" s="51"/>
      <c r="I1201" s="61"/>
      <c r="J1201" s="52" t="s">
        <v>53</v>
      </c>
      <c r="K1201" s="53"/>
      <c r="L1201" s="70">
        <f>L1200/L1198*100</f>
        <v>120.48175267317527</v>
      </c>
      <c r="M1201" s="23">
        <f>M1200/M1198*100</f>
        <v>143.88653981677237</v>
      </c>
      <c r="N1201" s="70">
        <f>N1200/N1198*100</f>
        <v>130.9218771758808</v>
      </c>
      <c r="O1201" s="70"/>
      <c r="P1201" s="23"/>
      <c r="Q1201" s="23">
        <f>Q1200/Q1198*100</f>
        <v>125.67488155140119</v>
      </c>
      <c r="R1201" s="23"/>
      <c r="S1201" s="70"/>
      <c r="T1201" s="70"/>
      <c r="U1201" s="70"/>
      <c r="V1201" s="23"/>
      <c r="W1201" s="23">
        <f>W1200/W1198*100</f>
        <v>125.79975759356523</v>
      </c>
      <c r="X1201" s="23"/>
      <c r="Y1201" s="23"/>
      <c r="Z1201" s="4"/>
    </row>
    <row r="1202" spans="1:26" ht="23.25">
      <c r="A1202" s="4"/>
      <c r="B1202" s="56"/>
      <c r="C1202" s="57"/>
      <c r="D1202" s="57"/>
      <c r="E1202" s="57"/>
      <c r="F1202" s="57"/>
      <c r="G1202" s="57"/>
      <c r="H1202" s="57"/>
      <c r="I1202" s="52"/>
      <c r="J1202" s="52" t="s">
        <v>54</v>
      </c>
      <c r="K1202" s="53"/>
      <c r="L1202" s="21">
        <f>L1200/L1199*100</f>
        <v>98.88629209195841</v>
      </c>
      <c r="M1202" s="21">
        <f aca="true" t="shared" si="280" ref="M1202:W1202">M1200/M1199*100</f>
        <v>99.98163677541777</v>
      </c>
      <c r="N1202" s="21">
        <f t="shared" si="280"/>
        <v>95.54369918699187</v>
      </c>
      <c r="O1202" s="21"/>
      <c r="P1202" s="21"/>
      <c r="Q1202" s="21">
        <f t="shared" si="280"/>
        <v>98.07181089272791</v>
      </c>
      <c r="R1202" s="21"/>
      <c r="S1202" s="21">
        <f t="shared" si="280"/>
        <v>100</v>
      </c>
      <c r="T1202" s="21"/>
      <c r="U1202" s="21"/>
      <c r="V1202" s="21">
        <f t="shared" si="280"/>
        <v>100</v>
      </c>
      <c r="W1202" s="21">
        <f t="shared" si="280"/>
        <v>98.07368805342992</v>
      </c>
      <c r="X1202" s="21"/>
      <c r="Y1202" s="21"/>
      <c r="Z1202" s="4"/>
    </row>
    <row r="1203" spans="1:26" ht="23.25">
      <c r="A1203" s="4"/>
      <c r="B1203" s="51"/>
      <c r="C1203" s="51"/>
      <c r="D1203" s="51"/>
      <c r="E1203" s="51"/>
      <c r="F1203" s="51"/>
      <c r="G1203" s="51"/>
      <c r="H1203" s="51"/>
      <c r="I1203" s="61"/>
      <c r="J1203" s="52"/>
      <c r="K1203" s="53"/>
      <c r="L1203" s="70"/>
      <c r="M1203" s="23"/>
      <c r="N1203" s="70"/>
      <c r="O1203" s="70"/>
      <c r="P1203" s="23"/>
      <c r="Q1203" s="23"/>
      <c r="R1203" s="23"/>
      <c r="S1203" s="70"/>
      <c r="T1203" s="70"/>
      <c r="U1203" s="70"/>
      <c r="V1203" s="23"/>
      <c r="W1203" s="23"/>
      <c r="X1203" s="23"/>
      <c r="Y1203" s="23"/>
      <c r="Z1203" s="4"/>
    </row>
    <row r="1204" spans="1:26" ht="23.25">
      <c r="A1204" s="4"/>
      <c r="B1204" s="51"/>
      <c r="C1204" s="51"/>
      <c r="D1204" s="51"/>
      <c r="E1204" s="51"/>
      <c r="F1204" s="51" t="s">
        <v>247</v>
      </c>
      <c r="G1204" s="51"/>
      <c r="H1204" s="51"/>
      <c r="I1204" s="61"/>
      <c r="J1204" s="52" t="s">
        <v>248</v>
      </c>
      <c r="K1204" s="53"/>
      <c r="L1204" s="70"/>
      <c r="M1204" s="23"/>
      <c r="N1204" s="70"/>
      <c r="O1204" s="70"/>
      <c r="P1204" s="23"/>
      <c r="Q1204" s="23"/>
      <c r="R1204" s="23"/>
      <c r="S1204" s="70"/>
      <c r="T1204" s="70"/>
      <c r="U1204" s="70"/>
      <c r="V1204" s="23"/>
      <c r="W1204" s="23"/>
      <c r="X1204" s="23"/>
      <c r="Y1204" s="23"/>
      <c r="Z1204" s="4"/>
    </row>
    <row r="1205" spans="1:26" ht="23.25">
      <c r="A1205" s="4"/>
      <c r="B1205" s="51"/>
      <c r="C1205" s="51"/>
      <c r="D1205" s="51"/>
      <c r="E1205" s="51"/>
      <c r="F1205" s="51"/>
      <c r="G1205" s="51"/>
      <c r="H1205" s="51"/>
      <c r="I1205" s="61"/>
      <c r="J1205" s="52" t="s">
        <v>243</v>
      </c>
      <c r="K1205" s="53"/>
      <c r="L1205" s="70"/>
      <c r="M1205" s="23"/>
      <c r="N1205" s="70"/>
      <c r="O1205" s="70"/>
      <c r="P1205" s="23"/>
      <c r="Q1205" s="23"/>
      <c r="R1205" s="23"/>
      <c r="S1205" s="70"/>
      <c r="T1205" s="70"/>
      <c r="U1205" s="70"/>
      <c r="V1205" s="23"/>
      <c r="W1205" s="23"/>
      <c r="X1205" s="23"/>
      <c r="Y1205" s="23"/>
      <c r="Z1205" s="4"/>
    </row>
    <row r="1206" spans="1:26" ht="23.25">
      <c r="A1206" s="4"/>
      <c r="B1206" s="51"/>
      <c r="C1206" s="51"/>
      <c r="D1206" s="51"/>
      <c r="E1206" s="51"/>
      <c r="F1206" s="51"/>
      <c r="G1206" s="51"/>
      <c r="H1206" s="51"/>
      <c r="I1206" s="61"/>
      <c r="J1206" s="52" t="s">
        <v>50</v>
      </c>
      <c r="K1206" s="53"/>
      <c r="L1206" s="70">
        <f aca="true" t="shared" si="281" ref="L1206:P1207">SUM(L1213+L1246+L1269)</f>
        <v>1246725.2000000002</v>
      </c>
      <c r="M1206" s="23">
        <f t="shared" si="281"/>
        <v>456.8</v>
      </c>
      <c r="N1206" s="70">
        <f t="shared" si="281"/>
        <v>2311.8</v>
      </c>
      <c r="O1206" s="70">
        <f t="shared" si="281"/>
        <v>1552000</v>
      </c>
      <c r="P1206" s="23">
        <f t="shared" si="281"/>
        <v>0</v>
      </c>
      <c r="Q1206" s="23">
        <f>SUM(L1206:P1206)</f>
        <v>2801493.8000000003</v>
      </c>
      <c r="R1206" s="23">
        <f aca="true" t="shared" si="282" ref="R1206:U1207">SUM(R1213+R1246+R1269)</f>
        <v>1006500</v>
      </c>
      <c r="S1206" s="70">
        <f t="shared" si="282"/>
        <v>112809.5</v>
      </c>
      <c r="T1206" s="70">
        <f t="shared" si="282"/>
        <v>85190.5</v>
      </c>
      <c r="U1206" s="70">
        <f t="shared" si="282"/>
        <v>0</v>
      </c>
      <c r="V1206" s="23">
        <f>SUM(R1206:U1206)</f>
        <v>1204500</v>
      </c>
      <c r="W1206" s="23">
        <f>SUM(V1206,Q1206)</f>
        <v>4005993.8000000003</v>
      </c>
      <c r="X1206" s="23">
        <f>Q1206/W1206*100</f>
        <v>69.93255456361416</v>
      </c>
      <c r="Y1206" s="23">
        <f>V1206/W1206*100</f>
        <v>30.06744543638585</v>
      </c>
      <c r="Z1206" s="4"/>
    </row>
    <row r="1207" spans="1:26" ht="23.25">
      <c r="A1207" s="4"/>
      <c r="B1207" s="56"/>
      <c r="C1207" s="56"/>
      <c r="D1207" s="56"/>
      <c r="E1207" s="56"/>
      <c r="F1207" s="56"/>
      <c r="G1207" s="56"/>
      <c r="H1207" s="56"/>
      <c r="I1207" s="61"/>
      <c r="J1207" s="52" t="s">
        <v>51</v>
      </c>
      <c r="K1207" s="53"/>
      <c r="L1207" s="70">
        <f t="shared" si="281"/>
        <v>1216411.7999999998</v>
      </c>
      <c r="M1207" s="23">
        <f t="shared" si="281"/>
        <v>665.7</v>
      </c>
      <c r="N1207" s="70">
        <f t="shared" si="281"/>
        <v>1946.3</v>
      </c>
      <c r="O1207" s="70">
        <f t="shared" si="281"/>
        <v>1253069</v>
      </c>
      <c r="P1207" s="23">
        <f t="shared" si="281"/>
        <v>0</v>
      </c>
      <c r="Q1207" s="23">
        <f>SUM(L1207:P1207)</f>
        <v>2472092.8</v>
      </c>
      <c r="R1207" s="23">
        <f t="shared" si="282"/>
        <v>819207.5</v>
      </c>
      <c r="S1207" s="70">
        <f t="shared" si="282"/>
        <v>363629</v>
      </c>
      <c r="T1207" s="70">
        <f t="shared" si="282"/>
        <v>7273.8</v>
      </c>
      <c r="U1207" s="70">
        <f t="shared" si="282"/>
        <v>0</v>
      </c>
      <c r="V1207" s="23">
        <f>SUM(R1207:U1207)</f>
        <v>1190110.3</v>
      </c>
      <c r="W1207" s="23">
        <f>SUM(V1207,Q1207)</f>
        <v>3662203.0999999996</v>
      </c>
      <c r="X1207" s="23">
        <f>Q1207/W1207*100</f>
        <v>67.50288644559336</v>
      </c>
      <c r="Y1207" s="23">
        <f>V1207/W1207*100</f>
        <v>32.497113554406646</v>
      </c>
      <c r="Z1207" s="4"/>
    </row>
    <row r="1208" spans="1:26" ht="23.25">
      <c r="A1208" s="4"/>
      <c r="B1208" s="56"/>
      <c r="C1208" s="57"/>
      <c r="D1208" s="57"/>
      <c r="E1208" s="57"/>
      <c r="F1208" s="57"/>
      <c r="G1208" s="57"/>
      <c r="H1208" s="57"/>
      <c r="I1208" s="52"/>
      <c r="J1208" s="52" t="s">
        <v>52</v>
      </c>
      <c r="K1208" s="53"/>
      <c r="L1208" s="21">
        <f>SUM(L1224+L1248+L1271)</f>
        <v>1214516.9</v>
      </c>
      <c r="M1208" s="21">
        <f>SUM(M1224+M1248+M1271)</f>
        <v>662.7</v>
      </c>
      <c r="N1208" s="21">
        <f>SUM(N1224+N1248+N1271)</f>
        <v>1786.6</v>
      </c>
      <c r="O1208" s="21">
        <f>SUM(O1224+O1248+O1271)</f>
        <v>1252309.3</v>
      </c>
      <c r="P1208" s="21">
        <f>SUM(P1224+P1248+P1271)</f>
        <v>0</v>
      </c>
      <c r="Q1208" s="21">
        <f>SUM(L1208:P1208)</f>
        <v>2469275.5</v>
      </c>
      <c r="R1208" s="21">
        <f>SUM(R1224+R1248+R1271)</f>
        <v>819207.5</v>
      </c>
      <c r="S1208" s="21">
        <f>SUM(S1224+S1248+S1271)</f>
        <v>362291.2</v>
      </c>
      <c r="T1208" s="21">
        <f>SUM(T1224+T1248+T1271)</f>
        <v>7273.8</v>
      </c>
      <c r="U1208" s="21">
        <f>SUM(U1224+U1248+U1271)</f>
        <v>0</v>
      </c>
      <c r="V1208" s="21">
        <f>SUM(R1208:U1208)</f>
        <v>1188772.5</v>
      </c>
      <c r="W1208" s="21">
        <f>SUM(V1208,Q1208)</f>
        <v>3658048</v>
      </c>
      <c r="X1208" s="21">
        <f>Q1208/W1208*100</f>
        <v>67.50254507321938</v>
      </c>
      <c r="Y1208" s="21">
        <f>V1208/W1208*100</f>
        <v>32.49745492678062</v>
      </c>
      <c r="Z1208" s="4"/>
    </row>
    <row r="1209" spans="1:26" ht="23.25">
      <c r="A1209" s="4"/>
      <c r="B1209" s="56"/>
      <c r="C1209" s="56"/>
      <c r="D1209" s="56"/>
      <c r="E1209" s="56"/>
      <c r="F1209" s="56"/>
      <c r="G1209" s="56"/>
      <c r="H1209" s="56"/>
      <c r="I1209" s="61"/>
      <c r="J1209" s="52" t="s">
        <v>53</v>
      </c>
      <c r="K1209" s="53"/>
      <c r="L1209" s="70">
        <f aca="true" t="shared" si="283" ref="L1209:W1209">L1208/L1206*100</f>
        <v>97.41656782104026</v>
      </c>
      <c r="M1209" s="23">
        <f t="shared" si="283"/>
        <v>145.07443082311735</v>
      </c>
      <c r="N1209" s="70">
        <f t="shared" si="283"/>
        <v>77.2817717795657</v>
      </c>
      <c r="O1209" s="70">
        <f t="shared" si="283"/>
        <v>80.69003221649484</v>
      </c>
      <c r="P1209" s="23"/>
      <c r="Q1209" s="23">
        <f t="shared" si="283"/>
        <v>88.14138728416961</v>
      </c>
      <c r="R1209" s="23">
        <f t="shared" si="283"/>
        <v>81.39170392449081</v>
      </c>
      <c r="S1209" s="70">
        <f t="shared" si="283"/>
        <v>321.1530943759169</v>
      </c>
      <c r="T1209" s="70">
        <f t="shared" si="283"/>
        <v>8.538275981476808</v>
      </c>
      <c r="U1209" s="70"/>
      <c r="V1209" s="23">
        <f t="shared" si="283"/>
        <v>98.69427148194272</v>
      </c>
      <c r="W1209" s="23">
        <f t="shared" si="283"/>
        <v>91.31436998230001</v>
      </c>
      <c r="X1209" s="23"/>
      <c r="Y1209" s="23"/>
      <c r="Z1209" s="4"/>
    </row>
    <row r="1210" spans="1:26" ht="23.25">
      <c r="A1210" s="4"/>
      <c r="B1210" s="56"/>
      <c r="C1210" s="56"/>
      <c r="D1210" s="56"/>
      <c r="E1210" s="56"/>
      <c r="F1210" s="56"/>
      <c r="G1210" s="56"/>
      <c r="H1210" s="56"/>
      <c r="I1210" s="61"/>
      <c r="J1210" s="52" t="s">
        <v>54</v>
      </c>
      <c r="K1210" s="53"/>
      <c r="L1210" s="70">
        <f aca="true" t="shared" si="284" ref="L1210:W1210">L1208/L1207*100</f>
        <v>99.84422216226446</v>
      </c>
      <c r="M1210" s="23">
        <f t="shared" si="284"/>
        <v>99.54934655250113</v>
      </c>
      <c r="N1210" s="70">
        <f t="shared" si="284"/>
        <v>91.79468735549504</v>
      </c>
      <c r="O1210" s="70">
        <f t="shared" si="284"/>
        <v>99.93937285177434</v>
      </c>
      <c r="P1210" s="23"/>
      <c r="Q1210" s="23">
        <f t="shared" si="284"/>
        <v>99.88603583166457</v>
      </c>
      <c r="R1210" s="23">
        <f t="shared" si="284"/>
        <v>100</v>
      </c>
      <c r="S1210" s="70">
        <f t="shared" si="284"/>
        <v>99.63209754997538</v>
      </c>
      <c r="T1210" s="70">
        <f t="shared" si="284"/>
        <v>100</v>
      </c>
      <c r="U1210" s="70"/>
      <c r="V1210" s="23">
        <f t="shared" si="284"/>
        <v>99.88759025108848</v>
      </c>
      <c r="W1210" s="23">
        <f t="shared" si="284"/>
        <v>99.88654097310989</v>
      </c>
      <c r="X1210" s="23"/>
      <c r="Y1210" s="23"/>
      <c r="Z1210" s="4"/>
    </row>
    <row r="1211" spans="1:26" ht="23.25">
      <c r="A1211" s="4"/>
      <c r="B1211" s="56"/>
      <c r="C1211" s="56"/>
      <c r="D1211" s="56"/>
      <c r="E1211" s="56"/>
      <c r="F1211" s="56"/>
      <c r="G1211" s="56"/>
      <c r="H1211" s="56"/>
      <c r="I1211" s="61"/>
      <c r="J1211" s="52"/>
      <c r="K1211" s="53"/>
      <c r="L1211" s="70"/>
      <c r="M1211" s="23"/>
      <c r="N1211" s="70"/>
      <c r="O1211" s="70"/>
      <c r="P1211" s="23"/>
      <c r="Q1211" s="23"/>
      <c r="R1211" s="23"/>
      <c r="S1211" s="70"/>
      <c r="T1211" s="70"/>
      <c r="U1211" s="70"/>
      <c r="V1211" s="23"/>
      <c r="W1211" s="23"/>
      <c r="X1211" s="23"/>
      <c r="Y1211" s="23"/>
      <c r="Z1211" s="4"/>
    </row>
    <row r="1212" spans="1:26" ht="23.25">
      <c r="A1212" s="4"/>
      <c r="B1212" s="56"/>
      <c r="C1212" s="56"/>
      <c r="D1212" s="56"/>
      <c r="E1212" s="56"/>
      <c r="F1212" s="56"/>
      <c r="G1212" s="56" t="s">
        <v>249</v>
      </c>
      <c r="H1212" s="56"/>
      <c r="I1212" s="61"/>
      <c r="J1212" s="52" t="s">
        <v>250</v>
      </c>
      <c r="K1212" s="53"/>
      <c r="L1212" s="70"/>
      <c r="M1212" s="23"/>
      <c r="N1212" s="70"/>
      <c r="O1212" s="70"/>
      <c r="P1212" s="23"/>
      <c r="Q1212" s="23"/>
      <c r="R1212" s="23"/>
      <c r="S1212" s="70"/>
      <c r="T1212" s="70"/>
      <c r="U1212" s="70"/>
      <c r="V1212" s="23"/>
      <c r="W1212" s="23"/>
      <c r="X1212" s="23"/>
      <c r="Y1212" s="23"/>
      <c r="Z1212" s="4"/>
    </row>
    <row r="1213" spans="1:26" ht="23.25">
      <c r="A1213" s="4"/>
      <c r="B1213" s="56"/>
      <c r="C1213" s="56"/>
      <c r="D1213" s="56"/>
      <c r="E1213" s="56"/>
      <c r="F1213" s="56"/>
      <c r="G1213" s="56"/>
      <c r="H1213" s="56"/>
      <c r="I1213" s="61"/>
      <c r="J1213" s="52" t="s">
        <v>50</v>
      </c>
      <c r="K1213" s="53"/>
      <c r="L1213" s="70">
        <f aca="true" t="shared" si="285" ref="L1213:O1214">SUM(L1230+L1238)</f>
        <v>0</v>
      </c>
      <c r="M1213" s="23">
        <f t="shared" si="285"/>
        <v>0</v>
      </c>
      <c r="N1213" s="70">
        <f t="shared" si="285"/>
        <v>0</v>
      </c>
      <c r="O1213" s="70">
        <f t="shared" si="285"/>
        <v>497300</v>
      </c>
      <c r="P1213" s="23">
        <f>SUM(P1230)</f>
        <v>0</v>
      </c>
      <c r="Q1213" s="23">
        <f>SUM(L1213:P1213)</f>
        <v>497300</v>
      </c>
      <c r="R1213" s="23">
        <f aca="true" t="shared" si="286" ref="R1213:U1214">SUM(R1230+R1238)</f>
        <v>275900</v>
      </c>
      <c r="S1213" s="70">
        <f t="shared" si="286"/>
        <v>112809.5</v>
      </c>
      <c r="T1213" s="70">
        <f t="shared" si="286"/>
        <v>85190.5</v>
      </c>
      <c r="U1213" s="70">
        <f t="shared" si="286"/>
        <v>0</v>
      </c>
      <c r="V1213" s="23">
        <f>SUM(R1213:U1213)</f>
        <v>473900</v>
      </c>
      <c r="W1213" s="23">
        <f>SUM(V1213,Q1213)</f>
        <v>971200</v>
      </c>
      <c r="X1213" s="23">
        <f>Q1213/W1213*100</f>
        <v>51.20469522240527</v>
      </c>
      <c r="Y1213" s="23">
        <f>V1213/W1213*100</f>
        <v>48.79530477759473</v>
      </c>
      <c r="Z1213" s="4"/>
    </row>
    <row r="1214" spans="1:26" ht="23.25">
      <c r="A1214" s="4"/>
      <c r="B1214" s="56"/>
      <c r="C1214" s="56"/>
      <c r="D1214" s="56"/>
      <c r="E1214" s="56"/>
      <c r="F1214" s="56"/>
      <c r="G1214" s="56"/>
      <c r="H1214" s="56"/>
      <c r="I1214" s="61"/>
      <c r="J1214" s="52" t="s">
        <v>51</v>
      </c>
      <c r="K1214" s="53"/>
      <c r="L1214" s="70">
        <f t="shared" si="285"/>
        <v>0</v>
      </c>
      <c r="M1214" s="23">
        <f t="shared" si="285"/>
        <v>0</v>
      </c>
      <c r="N1214" s="70">
        <f t="shared" si="285"/>
        <v>0</v>
      </c>
      <c r="O1214" s="70">
        <f t="shared" si="285"/>
        <v>315494.6</v>
      </c>
      <c r="P1214" s="23">
        <f>SUM(P1231)</f>
        <v>0</v>
      </c>
      <c r="Q1214" s="23">
        <f>SUM(L1214:P1214)</f>
        <v>315494.6</v>
      </c>
      <c r="R1214" s="23">
        <f t="shared" si="286"/>
        <v>147725.4</v>
      </c>
      <c r="S1214" s="70">
        <f t="shared" si="286"/>
        <v>56623.7</v>
      </c>
      <c r="T1214" s="70">
        <f t="shared" si="286"/>
        <v>7273.8</v>
      </c>
      <c r="U1214" s="70">
        <f t="shared" si="286"/>
        <v>0</v>
      </c>
      <c r="V1214" s="23">
        <f>SUM(R1214:U1214)</f>
        <v>211622.89999999997</v>
      </c>
      <c r="W1214" s="23">
        <f>SUM(V1214,Q1214)</f>
        <v>527117.5</v>
      </c>
      <c r="X1214" s="23">
        <f>Q1214/W1214*100</f>
        <v>59.85280321749894</v>
      </c>
      <c r="Y1214" s="23">
        <f>V1214/W1214*100</f>
        <v>40.14719678250105</v>
      </c>
      <c r="Z1214" s="4"/>
    </row>
    <row r="1215" spans="1:26" ht="23.25">
      <c r="A1215" s="4"/>
      <c r="B1215" s="62"/>
      <c r="C1215" s="62"/>
      <c r="D1215" s="62"/>
      <c r="E1215" s="62"/>
      <c r="F1215" s="62"/>
      <c r="G1215" s="62"/>
      <c r="H1215" s="62"/>
      <c r="I1215" s="63"/>
      <c r="J1215" s="59"/>
      <c r="K1215" s="60"/>
      <c r="L1215" s="73"/>
      <c r="M1215" s="71"/>
      <c r="N1215" s="73"/>
      <c r="O1215" s="73"/>
      <c r="P1215" s="71"/>
      <c r="Q1215" s="71"/>
      <c r="R1215" s="71"/>
      <c r="S1215" s="73"/>
      <c r="T1215" s="73"/>
      <c r="U1215" s="73"/>
      <c r="V1215" s="71"/>
      <c r="W1215" s="71"/>
      <c r="X1215" s="71"/>
      <c r="Y1215" s="71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335</v>
      </c>
      <c r="Z1217" s="4"/>
    </row>
    <row r="1218" spans="1:26" ht="23.25">
      <c r="A1218" s="4"/>
      <c r="B1218" s="64" t="s">
        <v>39</v>
      </c>
      <c r="C1218" s="65"/>
      <c r="D1218" s="65"/>
      <c r="E1218" s="65"/>
      <c r="F1218" s="65"/>
      <c r="G1218" s="65"/>
      <c r="H1218" s="66"/>
      <c r="I1218" s="10"/>
      <c r="J1218" s="11"/>
      <c r="K1218" s="12"/>
      <c r="L1218" s="13" t="s">
        <v>2</v>
      </c>
      <c r="M1218" s="13"/>
      <c r="N1218" s="13"/>
      <c r="O1218" s="13"/>
      <c r="P1218" s="13"/>
      <c r="Q1218" s="13"/>
      <c r="R1218" s="14" t="s">
        <v>3</v>
      </c>
      <c r="S1218" s="13"/>
      <c r="T1218" s="13"/>
      <c r="U1218" s="13"/>
      <c r="V1218" s="15"/>
      <c r="W1218" s="13" t="s">
        <v>42</v>
      </c>
      <c r="X1218" s="13"/>
      <c r="Y1218" s="16"/>
      <c r="Z1218" s="4"/>
    </row>
    <row r="1219" spans="1:26" ht="23.25">
      <c r="A1219" s="4"/>
      <c r="B1219" s="17" t="s">
        <v>40</v>
      </c>
      <c r="C1219" s="18"/>
      <c r="D1219" s="18"/>
      <c r="E1219" s="18"/>
      <c r="F1219" s="18"/>
      <c r="G1219" s="18"/>
      <c r="H1219" s="67"/>
      <c r="I1219" s="19"/>
      <c r="J1219" s="20"/>
      <c r="K1219" s="21"/>
      <c r="L1219" s="22"/>
      <c r="M1219" s="23"/>
      <c r="N1219" s="24"/>
      <c r="O1219" s="25" t="s">
        <v>4</v>
      </c>
      <c r="P1219" s="26"/>
      <c r="Q1219" s="27"/>
      <c r="R1219" s="28" t="s">
        <v>4</v>
      </c>
      <c r="S1219" s="24"/>
      <c r="T1219" s="22"/>
      <c r="U1219" s="29"/>
      <c r="V1219" s="27"/>
      <c r="W1219" s="27"/>
      <c r="X1219" s="30" t="s">
        <v>5</v>
      </c>
      <c r="Y1219" s="31"/>
      <c r="Z1219" s="4"/>
    </row>
    <row r="1220" spans="1:26" ht="23.25">
      <c r="A1220" s="4"/>
      <c r="B1220" s="19"/>
      <c r="C1220" s="32"/>
      <c r="D1220" s="32"/>
      <c r="E1220" s="32"/>
      <c r="F1220" s="33"/>
      <c r="G1220" s="32"/>
      <c r="H1220" s="19"/>
      <c r="I1220" s="19"/>
      <c r="J1220" s="5" t="s">
        <v>6</v>
      </c>
      <c r="K1220" s="21"/>
      <c r="L1220" s="34" t="s">
        <v>7</v>
      </c>
      <c r="M1220" s="35" t="s">
        <v>8</v>
      </c>
      <c r="N1220" s="36" t="s">
        <v>7</v>
      </c>
      <c r="O1220" s="34" t="s">
        <v>9</v>
      </c>
      <c r="P1220" s="26" t="s">
        <v>10</v>
      </c>
      <c r="Q1220" s="23"/>
      <c r="R1220" s="37" t="s">
        <v>9</v>
      </c>
      <c r="S1220" s="35" t="s">
        <v>11</v>
      </c>
      <c r="T1220" s="34" t="s">
        <v>12</v>
      </c>
      <c r="U1220" s="29" t="s">
        <v>13</v>
      </c>
      <c r="V1220" s="27"/>
      <c r="W1220" s="27"/>
      <c r="X1220" s="27"/>
      <c r="Y1220" s="35"/>
      <c r="Z1220" s="4"/>
    </row>
    <row r="1221" spans="1:26" ht="23.25">
      <c r="A1221" s="4"/>
      <c r="B1221" s="38" t="s">
        <v>32</v>
      </c>
      <c r="C1221" s="38" t="s">
        <v>33</v>
      </c>
      <c r="D1221" s="38" t="s">
        <v>34</v>
      </c>
      <c r="E1221" s="38" t="s">
        <v>35</v>
      </c>
      <c r="F1221" s="38" t="s">
        <v>36</v>
      </c>
      <c r="G1221" s="38" t="s">
        <v>37</v>
      </c>
      <c r="H1221" s="38" t="s">
        <v>38</v>
      </c>
      <c r="I1221" s="19"/>
      <c r="J1221" s="39"/>
      <c r="K1221" s="21"/>
      <c r="L1221" s="34" t="s">
        <v>14</v>
      </c>
      <c r="M1221" s="35" t="s">
        <v>15</v>
      </c>
      <c r="N1221" s="36" t="s">
        <v>16</v>
      </c>
      <c r="O1221" s="34" t="s">
        <v>17</v>
      </c>
      <c r="P1221" s="26" t="s">
        <v>18</v>
      </c>
      <c r="Q1221" s="35" t="s">
        <v>19</v>
      </c>
      <c r="R1221" s="37" t="s">
        <v>17</v>
      </c>
      <c r="S1221" s="35" t="s">
        <v>20</v>
      </c>
      <c r="T1221" s="34" t="s">
        <v>21</v>
      </c>
      <c r="U1221" s="29" t="s">
        <v>22</v>
      </c>
      <c r="V1221" s="26" t="s">
        <v>19</v>
      </c>
      <c r="W1221" s="26" t="s">
        <v>23</v>
      </c>
      <c r="X1221" s="26" t="s">
        <v>24</v>
      </c>
      <c r="Y1221" s="35" t="s">
        <v>25</v>
      </c>
      <c r="Z1221" s="4"/>
    </row>
    <row r="1222" spans="1:26" ht="23.25">
      <c r="A1222" s="4"/>
      <c r="B1222" s="40"/>
      <c r="C1222" s="40"/>
      <c r="D1222" s="40"/>
      <c r="E1222" s="40"/>
      <c r="F1222" s="40"/>
      <c r="G1222" s="40"/>
      <c r="H1222" s="40"/>
      <c r="I1222" s="40"/>
      <c r="J1222" s="41"/>
      <c r="K1222" s="42"/>
      <c r="L1222" s="43"/>
      <c r="M1222" s="44"/>
      <c r="N1222" s="45"/>
      <c r="O1222" s="46" t="s">
        <v>26</v>
      </c>
      <c r="P1222" s="47"/>
      <c r="Q1222" s="48"/>
      <c r="R1222" s="49" t="s">
        <v>26</v>
      </c>
      <c r="S1222" s="44" t="s">
        <v>27</v>
      </c>
      <c r="T1222" s="43"/>
      <c r="U1222" s="50" t="s">
        <v>28</v>
      </c>
      <c r="V1222" s="48"/>
      <c r="W1222" s="48"/>
      <c r="X1222" s="48"/>
      <c r="Y1222" s="49"/>
      <c r="Z1222" s="4"/>
    </row>
    <row r="1223" spans="1:26" ht="23.25">
      <c r="A1223" s="4"/>
      <c r="B1223" s="51"/>
      <c r="C1223" s="51"/>
      <c r="D1223" s="51"/>
      <c r="E1223" s="51"/>
      <c r="F1223" s="51"/>
      <c r="G1223" s="51"/>
      <c r="H1223" s="51"/>
      <c r="I1223" s="61"/>
      <c r="J1223" s="52"/>
      <c r="K1223" s="53"/>
      <c r="L1223" s="22"/>
      <c r="M1223" s="23"/>
      <c r="N1223" s="24"/>
      <c r="O1223" s="3"/>
      <c r="P1223" s="27"/>
      <c r="Q1223" s="27"/>
      <c r="R1223" s="23"/>
      <c r="S1223" s="24"/>
      <c r="T1223" s="22"/>
      <c r="U1223" s="72"/>
      <c r="V1223" s="27"/>
      <c r="W1223" s="27"/>
      <c r="X1223" s="27"/>
      <c r="Y1223" s="23"/>
      <c r="Z1223" s="4"/>
    </row>
    <row r="1224" spans="1:26" ht="23.25">
      <c r="A1224" s="4"/>
      <c r="B1224" s="51" t="s">
        <v>72</v>
      </c>
      <c r="C1224" s="51" t="s">
        <v>242</v>
      </c>
      <c r="D1224" s="51" t="s">
        <v>72</v>
      </c>
      <c r="E1224" s="51" t="s">
        <v>58</v>
      </c>
      <c r="F1224" s="51" t="s">
        <v>247</v>
      </c>
      <c r="G1224" s="51" t="s">
        <v>249</v>
      </c>
      <c r="H1224" s="51"/>
      <c r="I1224" s="61"/>
      <c r="J1224" s="54" t="s">
        <v>52</v>
      </c>
      <c r="K1224" s="55"/>
      <c r="L1224" s="70">
        <f>SUM(L1232+L1240)</f>
        <v>0</v>
      </c>
      <c r="M1224" s="70">
        <f>SUM(M1232+M1240)</f>
        <v>0</v>
      </c>
      <c r="N1224" s="70">
        <f>SUM(N1232+N1240)</f>
        <v>0</v>
      </c>
      <c r="O1224" s="70">
        <f>SUM(O1232+O1240)</f>
        <v>315494.5</v>
      </c>
      <c r="P1224" s="70">
        <f>SUM(P1232)</f>
        <v>0</v>
      </c>
      <c r="Q1224" s="70">
        <f>SUM(L1224:P1224)</f>
        <v>315494.5</v>
      </c>
      <c r="R1224" s="70">
        <f>SUM(R1232+R1240)</f>
        <v>147725.4</v>
      </c>
      <c r="S1224" s="70">
        <f>SUM(S1232+S1240)</f>
        <v>55285.9</v>
      </c>
      <c r="T1224" s="70">
        <f>SUM(T1232+T1240)</f>
        <v>7273.8</v>
      </c>
      <c r="U1224" s="74">
        <f>SUM(U1232+U1240)</f>
        <v>0</v>
      </c>
      <c r="V1224" s="23">
        <f>SUM(R1224:U1224)</f>
        <v>210285.09999999998</v>
      </c>
      <c r="W1224" s="23">
        <f>SUM(V1224,Q1224)</f>
        <v>525779.6</v>
      </c>
      <c r="X1224" s="23">
        <f>Q1224/W1224*100</f>
        <v>60.005085781190445</v>
      </c>
      <c r="Y1224" s="23">
        <f>V1224/W1224*100</f>
        <v>39.994914218809555</v>
      </c>
      <c r="Z1224" s="4"/>
    </row>
    <row r="1225" spans="1:26" ht="23.25">
      <c r="A1225" s="4"/>
      <c r="B1225" s="51"/>
      <c r="C1225" s="51"/>
      <c r="D1225" s="51"/>
      <c r="E1225" s="51"/>
      <c r="F1225" s="51"/>
      <c r="G1225" s="51"/>
      <c r="H1225" s="51"/>
      <c r="I1225" s="61"/>
      <c r="J1225" s="54" t="s">
        <v>53</v>
      </c>
      <c r="K1225" s="55"/>
      <c r="L1225" s="70"/>
      <c r="M1225" s="70"/>
      <c r="N1225" s="70"/>
      <c r="O1225" s="70">
        <f aca="true" t="shared" si="287" ref="O1225:W1225">O1224/O1213*100</f>
        <v>63.44148401367384</v>
      </c>
      <c r="P1225" s="70"/>
      <c r="Q1225" s="70">
        <f t="shared" si="287"/>
        <v>63.44148401367384</v>
      </c>
      <c r="R1225" s="70">
        <f t="shared" si="287"/>
        <v>53.543095324392894</v>
      </c>
      <c r="S1225" s="70">
        <f t="shared" si="287"/>
        <v>49.008195231784555</v>
      </c>
      <c r="T1225" s="70">
        <f t="shared" si="287"/>
        <v>8.538275981476808</v>
      </c>
      <c r="U1225" s="70"/>
      <c r="V1225" s="23">
        <f t="shared" si="287"/>
        <v>44.373306604768935</v>
      </c>
      <c r="W1225" s="23">
        <f t="shared" si="287"/>
        <v>54.13710873146622</v>
      </c>
      <c r="X1225" s="23"/>
      <c r="Y1225" s="23"/>
      <c r="Z1225" s="4"/>
    </row>
    <row r="1226" spans="1:26" ht="23.25">
      <c r="A1226" s="4"/>
      <c r="B1226" s="51"/>
      <c r="C1226" s="51"/>
      <c r="D1226" s="51"/>
      <c r="E1226" s="51"/>
      <c r="F1226" s="51"/>
      <c r="G1226" s="51"/>
      <c r="H1226" s="51"/>
      <c r="I1226" s="61"/>
      <c r="J1226" s="52" t="s">
        <v>54</v>
      </c>
      <c r="K1226" s="53"/>
      <c r="L1226" s="70"/>
      <c r="M1226" s="70"/>
      <c r="N1226" s="70"/>
      <c r="O1226" s="70">
        <f aca="true" t="shared" si="288" ref="O1226:W1226">O1224/O1214*100</f>
        <v>99.99996830373644</v>
      </c>
      <c r="P1226" s="70"/>
      <c r="Q1226" s="23">
        <f t="shared" si="288"/>
        <v>99.99996830373644</v>
      </c>
      <c r="R1226" s="70">
        <f t="shared" si="288"/>
        <v>100</v>
      </c>
      <c r="S1226" s="70">
        <f t="shared" si="288"/>
        <v>97.63738505254868</v>
      </c>
      <c r="T1226" s="70">
        <f t="shared" si="288"/>
        <v>100</v>
      </c>
      <c r="U1226" s="70"/>
      <c r="V1226" s="23">
        <f t="shared" si="288"/>
        <v>99.36783779071169</v>
      </c>
      <c r="W1226" s="23">
        <f t="shared" si="288"/>
        <v>99.74618562275013</v>
      </c>
      <c r="X1226" s="23"/>
      <c r="Y1226" s="23"/>
      <c r="Z1226" s="4"/>
    </row>
    <row r="1227" spans="1:26" ht="23.25">
      <c r="A1227" s="4"/>
      <c r="B1227" s="51"/>
      <c r="C1227" s="51"/>
      <c r="D1227" s="51"/>
      <c r="E1227" s="51"/>
      <c r="F1227" s="51"/>
      <c r="G1227" s="51"/>
      <c r="H1227" s="51"/>
      <c r="I1227" s="61"/>
      <c r="J1227" s="52"/>
      <c r="K1227" s="53"/>
      <c r="L1227" s="70"/>
      <c r="M1227" s="23"/>
      <c r="N1227" s="70"/>
      <c r="O1227" s="70"/>
      <c r="P1227" s="23"/>
      <c r="Q1227" s="23"/>
      <c r="R1227" s="23"/>
      <c r="S1227" s="70"/>
      <c r="T1227" s="70"/>
      <c r="U1227" s="70"/>
      <c r="V1227" s="23"/>
      <c r="W1227" s="23"/>
      <c r="X1227" s="23"/>
      <c r="Y1227" s="23"/>
      <c r="Z1227" s="4"/>
    </row>
    <row r="1228" spans="1:26" ht="23.25">
      <c r="A1228" s="4"/>
      <c r="B1228" s="51"/>
      <c r="C1228" s="51"/>
      <c r="D1228" s="51"/>
      <c r="E1228" s="51"/>
      <c r="F1228" s="51"/>
      <c r="G1228" s="51"/>
      <c r="H1228" s="51" t="s">
        <v>251</v>
      </c>
      <c r="I1228" s="61"/>
      <c r="J1228" s="52" t="s">
        <v>252</v>
      </c>
      <c r="K1228" s="53"/>
      <c r="L1228" s="70"/>
      <c r="M1228" s="23"/>
      <c r="N1228" s="70"/>
      <c r="O1228" s="70"/>
      <c r="P1228" s="23"/>
      <c r="Q1228" s="23"/>
      <c r="R1228" s="23"/>
      <c r="S1228" s="70"/>
      <c r="T1228" s="70"/>
      <c r="U1228" s="70"/>
      <c r="V1228" s="23"/>
      <c r="W1228" s="23"/>
      <c r="X1228" s="23"/>
      <c r="Y1228" s="23"/>
      <c r="Z1228" s="4"/>
    </row>
    <row r="1229" spans="1:26" ht="23.25">
      <c r="A1229" s="4"/>
      <c r="B1229" s="51"/>
      <c r="C1229" s="51"/>
      <c r="D1229" s="51"/>
      <c r="E1229" s="51"/>
      <c r="F1229" s="51"/>
      <c r="G1229" s="51"/>
      <c r="H1229" s="51"/>
      <c r="I1229" s="61"/>
      <c r="J1229" s="52" t="s">
        <v>253</v>
      </c>
      <c r="K1229" s="53"/>
      <c r="L1229" s="70"/>
      <c r="M1229" s="23"/>
      <c r="N1229" s="70"/>
      <c r="O1229" s="70"/>
      <c r="P1229" s="23"/>
      <c r="Q1229" s="23"/>
      <c r="R1229" s="23"/>
      <c r="S1229" s="70"/>
      <c r="T1229" s="70"/>
      <c r="U1229" s="70"/>
      <c r="V1229" s="23"/>
      <c r="W1229" s="23"/>
      <c r="X1229" s="23"/>
      <c r="Y1229" s="23"/>
      <c r="Z1229" s="4"/>
    </row>
    <row r="1230" spans="1:26" ht="23.25">
      <c r="A1230" s="4"/>
      <c r="B1230" s="51"/>
      <c r="C1230" s="51"/>
      <c r="D1230" s="51"/>
      <c r="E1230" s="51"/>
      <c r="F1230" s="51"/>
      <c r="G1230" s="51"/>
      <c r="H1230" s="51"/>
      <c r="I1230" s="61"/>
      <c r="J1230" s="52" t="s">
        <v>50</v>
      </c>
      <c r="K1230" s="53"/>
      <c r="L1230" s="70"/>
      <c r="M1230" s="23"/>
      <c r="N1230" s="70"/>
      <c r="O1230" s="70">
        <v>497300</v>
      </c>
      <c r="P1230" s="23"/>
      <c r="Q1230" s="23">
        <f>SUM(L1230:P1230)</f>
        <v>497300</v>
      </c>
      <c r="R1230" s="23">
        <v>275900</v>
      </c>
      <c r="S1230" s="70">
        <v>112809.5</v>
      </c>
      <c r="T1230" s="70">
        <v>85190.5</v>
      </c>
      <c r="U1230" s="70"/>
      <c r="V1230" s="23">
        <f>SUM(R1230:U1230)</f>
        <v>473900</v>
      </c>
      <c r="W1230" s="23">
        <f>SUM(V1230,Q1230)</f>
        <v>971200</v>
      </c>
      <c r="X1230" s="23">
        <f>Q1230/W1230*100</f>
        <v>51.20469522240527</v>
      </c>
      <c r="Y1230" s="23">
        <f>V1230/W1230*100</f>
        <v>48.79530477759473</v>
      </c>
      <c r="Z1230" s="4"/>
    </row>
    <row r="1231" spans="1:26" ht="23.25">
      <c r="A1231" s="4"/>
      <c r="B1231" s="51"/>
      <c r="C1231" s="51"/>
      <c r="D1231" s="51"/>
      <c r="E1231" s="51"/>
      <c r="F1231" s="51"/>
      <c r="G1231" s="51"/>
      <c r="H1231" s="51"/>
      <c r="I1231" s="61"/>
      <c r="J1231" s="52" t="s">
        <v>51</v>
      </c>
      <c r="K1231" s="53"/>
      <c r="L1231" s="70"/>
      <c r="M1231" s="23"/>
      <c r="N1231" s="70"/>
      <c r="O1231" s="70">
        <v>315494.6</v>
      </c>
      <c r="P1231" s="23"/>
      <c r="Q1231" s="23">
        <f>SUM(L1231:P1231)</f>
        <v>315494.6</v>
      </c>
      <c r="R1231" s="23">
        <v>147725.4</v>
      </c>
      <c r="S1231" s="70"/>
      <c r="T1231" s="70"/>
      <c r="U1231" s="70"/>
      <c r="V1231" s="23">
        <f>SUM(R1231:U1231)</f>
        <v>147725.4</v>
      </c>
      <c r="W1231" s="23">
        <f>SUM(V1231,Q1231)</f>
        <v>463220</v>
      </c>
      <c r="X1231" s="23">
        <f>Q1231/W1231*100</f>
        <v>68.10901947238892</v>
      </c>
      <c r="Y1231" s="23">
        <f>V1231/W1231*100</f>
        <v>31.890980527611067</v>
      </c>
      <c r="Z1231" s="4"/>
    </row>
    <row r="1232" spans="1:26" ht="23.25">
      <c r="A1232" s="4"/>
      <c r="B1232" s="51"/>
      <c r="C1232" s="51"/>
      <c r="D1232" s="51"/>
      <c r="E1232" s="51"/>
      <c r="F1232" s="51"/>
      <c r="G1232" s="51"/>
      <c r="H1232" s="51"/>
      <c r="I1232" s="61"/>
      <c r="J1232" s="52" t="s">
        <v>52</v>
      </c>
      <c r="K1232" s="53"/>
      <c r="L1232" s="70"/>
      <c r="M1232" s="23"/>
      <c r="N1232" s="70"/>
      <c r="O1232" s="70">
        <v>315494.5</v>
      </c>
      <c r="P1232" s="23"/>
      <c r="Q1232" s="23">
        <f>SUM(L1232:P1232)</f>
        <v>315494.5</v>
      </c>
      <c r="R1232" s="23">
        <v>147725.4</v>
      </c>
      <c r="S1232" s="70"/>
      <c r="T1232" s="70"/>
      <c r="U1232" s="70"/>
      <c r="V1232" s="23">
        <f>SUM(R1232:U1232)</f>
        <v>147725.4</v>
      </c>
      <c r="W1232" s="23">
        <f>SUM(V1232,Q1232)</f>
        <v>463219.9</v>
      </c>
      <c r="X1232" s="23">
        <f>Q1232/W1232*100</f>
        <v>68.10901258775799</v>
      </c>
      <c r="Y1232" s="23">
        <f>V1232/W1232*100</f>
        <v>31.890987412242</v>
      </c>
      <c r="Z1232" s="4"/>
    </row>
    <row r="1233" spans="1:26" ht="23.25">
      <c r="A1233" s="4"/>
      <c r="B1233" s="51"/>
      <c r="C1233" s="51"/>
      <c r="D1233" s="51"/>
      <c r="E1233" s="51"/>
      <c r="F1233" s="51"/>
      <c r="G1233" s="51"/>
      <c r="H1233" s="51"/>
      <c r="I1233" s="61"/>
      <c r="J1233" s="52" t="s">
        <v>53</v>
      </c>
      <c r="K1233" s="53"/>
      <c r="L1233" s="70"/>
      <c r="M1233" s="23"/>
      <c r="N1233" s="70"/>
      <c r="O1233" s="70">
        <f aca="true" t="shared" si="289" ref="O1233:W1233">O1232/O1230*100</f>
        <v>63.44148401367384</v>
      </c>
      <c r="P1233" s="23"/>
      <c r="Q1233" s="23">
        <f t="shared" si="289"/>
        <v>63.44148401367384</v>
      </c>
      <c r="R1233" s="23">
        <f t="shared" si="289"/>
        <v>53.543095324392894</v>
      </c>
      <c r="S1233" s="70">
        <f t="shared" si="289"/>
        <v>0</v>
      </c>
      <c r="T1233" s="70">
        <f t="shared" si="289"/>
        <v>0</v>
      </c>
      <c r="U1233" s="70"/>
      <c r="V1233" s="23">
        <f t="shared" si="289"/>
        <v>31.172272631356822</v>
      </c>
      <c r="W1233" s="23">
        <f t="shared" si="289"/>
        <v>47.69562397034597</v>
      </c>
      <c r="X1233" s="23"/>
      <c r="Y1233" s="23"/>
      <c r="Z1233" s="4"/>
    </row>
    <row r="1234" spans="1:26" ht="23.25">
      <c r="A1234" s="4"/>
      <c r="B1234" s="51"/>
      <c r="C1234" s="51"/>
      <c r="D1234" s="51"/>
      <c r="E1234" s="51"/>
      <c r="F1234" s="51"/>
      <c r="G1234" s="51"/>
      <c r="H1234" s="51"/>
      <c r="I1234" s="61"/>
      <c r="J1234" s="52" t="s">
        <v>54</v>
      </c>
      <c r="K1234" s="53"/>
      <c r="L1234" s="70"/>
      <c r="M1234" s="23"/>
      <c r="N1234" s="70"/>
      <c r="O1234" s="70">
        <f aca="true" t="shared" si="290" ref="O1234:W1234">O1232/O1231*100</f>
        <v>99.99996830373644</v>
      </c>
      <c r="P1234" s="23"/>
      <c r="Q1234" s="23">
        <f t="shared" si="290"/>
        <v>99.99996830373644</v>
      </c>
      <c r="R1234" s="23">
        <f t="shared" si="290"/>
        <v>100</v>
      </c>
      <c r="S1234" s="70"/>
      <c r="T1234" s="70"/>
      <c r="U1234" s="70"/>
      <c r="V1234" s="23">
        <f t="shared" si="290"/>
        <v>100</v>
      </c>
      <c r="W1234" s="23">
        <f t="shared" si="290"/>
        <v>99.99997841198567</v>
      </c>
      <c r="X1234" s="23"/>
      <c r="Y1234" s="23"/>
      <c r="Z1234" s="4"/>
    </row>
    <row r="1235" spans="1:26" ht="23.25">
      <c r="A1235" s="4"/>
      <c r="B1235" s="51"/>
      <c r="C1235" s="51"/>
      <c r="D1235" s="51"/>
      <c r="E1235" s="51"/>
      <c r="F1235" s="51"/>
      <c r="G1235" s="51"/>
      <c r="H1235" s="51"/>
      <c r="I1235" s="61"/>
      <c r="J1235" s="52"/>
      <c r="K1235" s="53"/>
      <c r="L1235" s="70"/>
      <c r="M1235" s="23"/>
      <c r="N1235" s="70"/>
      <c r="O1235" s="70"/>
      <c r="P1235" s="23"/>
      <c r="Q1235" s="23"/>
      <c r="R1235" s="23"/>
      <c r="S1235" s="70"/>
      <c r="T1235" s="70"/>
      <c r="U1235" s="70"/>
      <c r="V1235" s="23"/>
      <c r="W1235" s="23"/>
      <c r="X1235" s="23"/>
      <c r="Y1235" s="23"/>
      <c r="Z1235" s="4"/>
    </row>
    <row r="1236" spans="1:26" ht="23.25">
      <c r="A1236" s="4"/>
      <c r="B1236" s="51"/>
      <c r="C1236" s="51"/>
      <c r="D1236" s="51"/>
      <c r="E1236" s="51"/>
      <c r="F1236" s="51"/>
      <c r="G1236" s="51"/>
      <c r="H1236" s="51" t="s">
        <v>254</v>
      </c>
      <c r="I1236" s="61"/>
      <c r="J1236" s="52" t="s">
        <v>255</v>
      </c>
      <c r="K1236" s="53"/>
      <c r="L1236" s="70"/>
      <c r="M1236" s="23"/>
      <c r="N1236" s="70"/>
      <c r="O1236" s="70"/>
      <c r="P1236" s="23"/>
      <c r="Q1236" s="23"/>
      <c r="R1236" s="23"/>
      <c r="S1236" s="70"/>
      <c r="T1236" s="70"/>
      <c r="U1236" s="70"/>
      <c r="V1236" s="23"/>
      <c r="W1236" s="23"/>
      <c r="X1236" s="23"/>
      <c r="Y1236" s="23"/>
      <c r="Z1236" s="4"/>
    </row>
    <row r="1237" spans="1:26" ht="23.25">
      <c r="A1237" s="4"/>
      <c r="B1237" s="51"/>
      <c r="C1237" s="51"/>
      <c r="D1237" s="51"/>
      <c r="E1237" s="51"/>
      <c r="F1237" s="51"/>
      <c r="G1237" s="51"/>
      <c r="H1237" s="51"/>
      <c r="I1237" s="61"/>
      <c r="J1237" s="52" t="s">
        <v>372</v>
      </c>
      <c r="K1237" s="53"/>
      <c r="L1237" s="70"/>
      <c r="M1237" s="23"/>
      <c r="N1237" s="70"/>
      <c r="O1237" s="70"/>
      <c r="P1237" s="23"/>
      <c r="Q1237" s="23"/>
      <c r="R1237" s="23"/>
      <c r="S1237" s="70"/>
      <c r="T1237" s="70"/>
      <c r="U1237" s="70"/>
      <c r="V1237" s="23"/>
      <c r="W1237" s="23"/>
      <c r="X1237" s="23"/>
      <c r="Y1237" s="23"/>
      <c r="Z1237" s="4"/>
    </row>
    <row r="1238" spans="1:26" ht="23.25">
      <c r="A1238" s="4"/>
      <c r="B1238" s="56"/>
      <c r="C1238" s="57"/>
      <c r="D1238" s="57"/>
      <c r="E1238" s="57"/>
      <c r="F1238" s="57"/>
      <c r="G1238" s="57"/>
      <c r="H1238" s="57"/>
      <c r="I1238" s="52"/>
      <c r="J1238" s="52" t="s">
        <v>50</v>
      </c>
      <c r="K1238" s="53"/>
      <c r="L1238" s="21"/>
      <c r="M1238" s="21"/>
      <c r="N1238" s="21"/>
      <c r="O1238" s="21"/>
      <c r="P1238" s="21"/>
      <c r="Q1238" s="21">
        <f>SUM(O1238:P1238)</f>
        <v>0</v>
      </c>
      <c r="R1238" s="21"/>
      <c r="S1238" s="21"/>
      <c r="T1238" s="21"/>
      <c r="U1238" s="21"/>
      <c r="V1238" s="21">
        <f>SUM(R1238:U1238)</f>
        <v>0</v>
      </c>
      <c r="W1238" s="21">
        <f>SUM(V1238,Q1238)</f>
        <v>0</v>
      </c>
      <c r="X1238" s="21"/>
      <c r="Y1238" s="21"/>
      <c r="Z1238" s="4"/>
    </row>
    <row r="1239" spans="1:26" ht="23.25">
      <c r="A1239" s="4"/>
      <c r="B1239" s="51"/>
      <c r="C1239" s="51"/>
      <c r="D1239" s="51"/>
      <c r="E1239" s="51"/>
      <c r="F1239" s="51"/>
      <c r="G1239" s="51"/>
      <c r="H1239" s="51"/>
      <c r="I1239" s="61"/>
      <c r="J1239" s="52" t="s">
        <v>51</v>
      </c>
      <c r="K1239" s="53"/>
      <c r="L1239" s="70"/>
      <c r="M1239" s="23"/>
      <c r="N1239" s="70"/>
      <c r="O1239" s="70"/>
      <c r="P1239" s="23"/>
      <c r="Q1239" s="23">
        <f>SUM(O1239:P1239)</f>
        <v>0</v>
      </c>
      <c r="R1239" s="23"/>
      <c r="S1239" s="70">
        <v>56623.7</v>
      </c>
      <c r="T1239" s="70">
        <v>7273.8</v>
      </c>
      <c r="U1239" s="70"/>
      <c r="V1239" s="23">
        <f>SUM(R1239:U1239)</f>
        <v>63897.5</v>
      </c>
      <c r="W1239" s="23">
        <f>SUM(V1239,Q1239)</f>
        <v>63897.5</v>
      </c>
      <c r="X1239" s="23">
        <f>Q1239/W1239*100</f>
        <v>0</v>
      </c>
      <c r="Y1239" s="23">
        <f>V1239/W1239*100</f>
        <v>100</v>
      </c>
      <c r="Z1239" s="4"/>
    </row>
    <row r="1240" spans="1:26" ht="23.25">
      <c r="A1240" s="4"/>
      <c r="B1240" s="51"/>
      <c r="C1240" s="51"/>
      <c r="D1240" s="51"/>
      <c r="E1240" s="51"/>
      <c r="F1240" s="51"/>
      <c r="G1240" s="51"/>
      <c r="H1240" s="51"/>
      <c r="I1240" s="61"/>
      <c r="J1240" s="52" t="s">
        <v>52</v>
      </c>
      <c r="K1240" s="53"/>
      <c r="L1240" s="70"/>
      <c r="M1240" s="23"/>
      <c r="N1240" s="70"/>
      <c r="O1240" s="70"/>
      <c r="P1240" s="23"/>
      <c r="Q1240" s="23">
        <f>SUM(O1240:P1240)</f>
        <v>0</v>
      </c>
      <c r="R1240" s="23"/>
      <c r="S1240" s="70">
        <v>55285.9</v>
      </c>
      <c r="T1240" s="70">
        <v>7273.8</v>
      </c>
      <c r="U1240" s="70"/>
      <c r="V1240" s="23">
        <f>SUM(R1240:U1240)</f>
        <v>62559.700000000004</v>
      </c>
      <c r="W1240" s="23">
        <f>SUM(V1240,Q1240)</f>
        <v>62559.700000000004</v>
      </c>
      <c r="X1240" s="23">
        <f>Q1240/W1240*100</f>
        <v>0</v>
      </c>
      <c r="Y1240" s="23">
        <f>V1240/W1240*100</f>
        <v>100</v>
      </c>
      <c r="Z1240" s="4"/>
    </row>
    <row r="1241" spans="1:26" ht="23.25">
      <c r="A1241" s="4"/>
      <c r="B1241" s="51"/>
      <c r="C1241" s="51"/>
      <c r="D1241" s="51"/>
      <c r="E1241" s="51"/>
      <c r="F1241" s="51"/>
      <c r="G1241" s="51"/>
      <c r="H1241" s="51"/>
      <c r="I1241" s="61"/>
      <c r="J1241" s="52" t="s">
        <v>53</v>
      </c>
      <c r="K1241" s="53"/>
      <c r="L1241" s="70"/>
      <c r="M1241" s="23"/>
      <c r="N1241" s="70"/>
      <c r="O1241" s="70"/>
      <c r="P1241" s="23"/>
      <c r="Q1241" s="23"/>
      <c r="R1241" s="23"/>
      <c r="S1241" s="70"/>
      <c r="T1241" s="70"/>
      <c r="U1241" s="70"/>
      <c r="V1241" s="23"/>
      <c r="W1241" s="23"/>
      <c r="X1241" s="23"/>
      <c r="Y1241" s="23"/>
      <c r="Z1241" s="4"/>
    </row>
    <row r="1242" spans="1:26" ht="23.25">
      <c r="A1242" s="4"/>
      <c r="B1242" s="51"/>
      <c r="C1242" s="51"/>
      <c r="D1242" s="51"/>
      <c r="E1242" s="51"/>
      <c r="F1242" s="51"/>
      <c r="G1242" s="51"/>
      <c r="H1242" s="51"/>
      <c r="I1242" s="61"/>
      <c r="J1242" s="52" t="s">
        <v>54</v>
      </c>
      <c r="K1242" s="53"/>
      <c r="L1242" s="70"/>
      <c r="M1242" s="23"/>
      <c r="N1242" s="70"/>
      <c r="O1242" s="70"/>
      <c r="P1242" s="23"/>
      <c r="Q1242" s="23"/>
      <c r="R1242" s="23"/>
      <c r="S1242" s="70">
        <f>S1240/S1239*100</f>
        <v>97.63738505254868</v>
      </c>
      <c r="T1242" s="70">
        <f>T1240/T1239*100</f>
        <v>100</v>
      </c>
      <c r="U1242" s="70"/>
      <c r="V1242" s="23">
        <f>V1240/V1239*100</f>
        <v>97.90633436362926</v>
      </c>
      <c r="W1242" s="23">
        <f>W1240/W1239*100</f>
        <v>97.90633436362926</v>
      </c>
      <c r="X1242" s="23"/>
      <c r="Y1242" s="23"/>
      <c r="Z1242" s="4"/>
    </row>
    <row r="1243" spans="1:26" ht="23.25">
      <c r="A1243" s="4"/>
      <c r="B1243" s="51"/>
      <c r="C1243" s="51"/>
      <c r="D1243" s="51"/>
      <c r="E1243" s="51"/>
      <c r="F1243" s="51"/>
      <c r="G1243" s="51"/>
      <c r="H1243" s="51"/>
      <c r="I1243" s="61"/>
      <c r="J1243" s="52"/>
      <c r="K1243" s="53"/>
      <c r="L1243" s="70"/>
      <c r="M1243" s="23"/>
      <c r="N1243" s="70"/>
      <c r="O1243" s="70"/>
      <c r="P1243" s="23"/>
      <c r="Q1243" s="23"/>
      <c r="R1243" s="23"/>
      <c r="S1243" s="70"/>
      <c r="T1243" s="70"/>
      <c r="U1243" s="70"/>
      <c r="V1243" s="23"/>
      <c r="W1243" s="23"/>
      <c r="X1243" s="23"/>
      <c r="Y1243" s="23"/>
      <c r="Z1243" s="4"/>
    </row>
    <row r="1244" spans="1:26" ht="23.25">
      <c r="A1244" s="4"/>
      <c r="B1244" s="51"/>
      <c r="C1244" s="51"/>
      <c r="D1244" s="51"/>
      <c r="E1244" s="51"/>
      <c r="F1244" s="51"/>
      <c r="G1244" s="51" t="s">
        <v>256</v>
      </c>
      <c r="H1244" s="51"/>
      <c r="I1244" s="61"/>
      <c r="J1244" s="52" t="s">
        <v>257</v>
      </c>
      <c r="K1244" s="53"/>
      <c r="L1244" s="70"/>
      <c r="M1244" s="23"/>
      <c r="N1244" s="70"/>
      <c r="O1244" s="70"/>
      <c r="P1244" s="23"/>
      <c r="Q1244" s="23"/>
      <c r="R1244" s="23"/>
      <c r="S1244" s="70"/>
      <c r="T1244" s="70"/>
      <c r="U1244" s="70"/>
      <c r="V1244" s="23"/>
      <c r="W1244" s="23"/>
      <c r="X1244" s="23"/>
      <c r="Y1244" s="23"/>
      <c r="Z1244" s="4"/>
    </row>
    <row r="1245" spans="1:26" ht="23.25">
      <c r="A1245" s="4"/>
      <c r="B1245" s="51"/>
      <c r="C1245" s="51"/>
      <c r="D1245" s="51"/>
      <c r="E1245" s="51"/>
      <c r="F1245" s="51"/>
      <c r="G1245" s="51"/>
      <c r="H1245" s="51"/>
      <c r="I1245" s="61"/>
      <c r="J1245" s="52" t="s">
        <v>258</v>
      </c>
      <c r="K1245" s="53"/>
      <c r="L1245" s="70"/>
      <c r="M1245" s="23"/>
      <c r="N1245" s="70"/>
      <c r="O1245" s="70"/>
      <c r="P1245" s="23"/>
      <c r="Q1245" s="23"/>
      <c r="R1245" s="23"/>
      <c r="S1245" s="70"/>
      <c r="T1245" s="70"/>
      <c r="U1245" s="70"/>
      <c r="V1245" s="23"/>
      <c r="W1245" s="23"/>
      <c r="X1245" s="23"/>
      <c r="Y1245" s="23"/>
      <c r="Z1245" s="4"/>
    </row>
    <row r="1246" spans="1:26" ht="23.25">
      <c r="A1246" s="4"/>
      <c r="B1246" s="51"/>
      <c r="C1246" s="51"/>
      <c r="D1246" s="51"/>
      <c r="E1246" s="51"/>
      <c r="F1246" s="51"/>
      <c r="G1246" s="51"/>
      <c r="H1246" s="51"/>
      <c r="I1246" s="61"/>
      <c r="J1246" s="52" t="s">
        <v>50</v>
      </c>
      <c r="K1246" s="53"/>
      <c r="L1246" s="70">
        <f>SUM(L1253)</f>
        <v>0</v>
      </c>
      <c r="M1246" s="23">
        <f>SUM(M1253)</f>
        <v>0</v>
      </c>
      <c r="N1246" s="70">
        <f>SUM(N1253)</f>
        <v>0</v>
      </c>
      <c r="O1246" s="70">
        <f>SUM(O1253)</f>
        <v>0</v>
      </c>
      <c r="P1246" s="23">
        <f>SUM(P1253)</f>
        <v>0</v>
      </c>
      <c r="Q1246" s="23">
        <f>SUM(O1246:P1246)</f>
        <v>0</v>
      </c>
      <c r="R1246" s="23">
        <f aca="true" t="shared" si="291" ref="R1246:U1248">SUM(R1253)</f>
        <v>22100</v>
      </c>
      <c r="S1246" s="70">
        <f t="shared" si="291"/>
        <v>0</v>
      </c>
      <c r="T1246" s="70">
        <f t="shared" si="291"/>
        <v>0</v>
      </c>
      <c r="U1246" s="70">
        <f t="shared" si="291"/>
        <v>0</v>
      </c>
      <c r="V1246" s="23">
        <f>SUM(R1246:U1246)</f>
        <v>22100</v>
      </c>
      <c r="W1246" s="23">
        <f>SUM(V1246,Q1246)</f>
        <v>22100</v>
      </c>
      <c r="X1246" s="23">
        <f>Q1246/W1246*100</f>
        <v>0</v>
      </c>
      <c r="Y1246" s="23">
        <f>V1246/W1246*100</f>
        <v>100</v>
      </c>
      <c r="Z1246" s="4"/>
    </row>
    <row r="1247" spans="1:26" ht="23.25">
      <c r="A1247" s="4"/>
      <c r="B1247" s="56"/>
      <c r="C1247" s="57"/>
      <c r="D1247" s="57"/>
      <c r="E1247" s="57"/>
      <c r="F1247" s="57"/>
      <c r="G1247" s="57"/>
      <c r="H1247" s="57"/>
      <c r="I1247" s="52"/>
      <c r="J1247" s="52" t="s">
        <v>51</v>
      </c>
      <c r="K1247" s="53"/>
      <c r="L1247" s="21">
        <f aca="true" t="shared" si="292" ref="L1247:P1248">SUM(L1254)</f>
        <v>0</v>
      </c>
      <c r="M1247" s="21">
        <f t="shared" si="292"/>
        <v>0</v>
      </c>
      <c r="N1247" s="21">
        <f t="shared" si="292"/>
        <v>0</v>
      </c>
      <c r="O1247" s="21">
        <f t="shared" si="292"/>
        <v>0</v>
      </c>
      <c r="P1247" s="21">
        <f t="shared" si="292"/>
        <v>0</v>
      </c>
      <c r="Q1247" s="21">
        <f>SUM(O1247:P1247)</f>
        <v>0</v>
      </c>
      <c r="R1247" s="21">
        <f t="shared" si="291"/>
        <v>0</v>
      </c>
      <c r="S1247" s="21">
        <f t="shared" si="291"/>
        <v>0</v>
      </c>
      <c r="T1247" s="21">
        <f t="shared" si="291"/>
        <v>0</v>
      </c>
      <c r="U1247" s="21">
        <f t="shared" si="291"/>
        <v>0</v>
      </c>
      <c r="V1247" s="21">
        <f>SUM(R1247:U1247)</f>
        <v>0</v>
      </c>
      <c r="W1247" s="21">
        <f>SUM(V1247,Q1247)</f>
        <v>0</v>
      </c>
      <c r="X1247" s="21"/>
      <c r="Y1247" s="21"/>
      <c r="Z1247" s="4"/>
    </row>
    <row r="1248" spans="1:26" ht="23.25">
      <c r="A1248" s="4"/>
      <c r="B1248" s="51"/>
      <c r="C1248" s="51"/>
      <c r="D1248" s="51"/>
      <c r="E1248" s="51"/>
      <c r="F1248" s="51"/>
      <c r="G1248" s="51"/>
      <c r="H1248" s="51"/>
      <c r="I1248" s="61"/>
      <c r="J1248" s="52" t="s">
        <v>52</v>
      </c>
      <c r="K1248" s="53"/>
      <c r="L1248" s="70">
        <f t="shared" si="292"/>
        <v>0</v>
      </c>
      <c r="M1248" s="23">
        <f t="shared" si="292"/>
        <v>0</v>
      </c>
      <c r="N1248" s="70">
        <f t="shared" si="292"/>
        <v>0</v>
      </c>
      <c r="O1248" s="70">
        <f t="shared" si="292"/>
        <v>0</v>
      </c>
      <c r="P1248" s="23">
        <f t="shared" si="292"/>
        <v>0</v>
      </c>
      <c r="Q1248" s="23">
        <f>SUM(O1248:P1248)</f>
        <v>0</v>
      </c>
      <c r="R1248" s="23">
        <f t="shared" si="291"/>
        <v>0</v>
      </c>
      <c r="S1248" s="70">
        <f t="shared" si="291"/>
        <v>0</v>
      </c>
      <c r="T1248" s="70">
        <f t="shared" si="291"/>
        <v>0</v>
      </c>
      <c r="U1248" s="70">
        <f t="shared" si="291"/>
        <v>0</v>
      </c>
      <c r="V1248" s="23">
        <f>SUM(R1248:U1248)</f>
        <v>0</v>
      </c>
      <c r="W1248" s="23">
        <f>SUM(V1248,Q1248)</f>
        <v>0</v>
      </c>
      <c r="X1248" s="23"/>
      <c r="Y1248" s="23"/>
      <c r="Z1248" s="4"/>
    </row>
    <row r="1249" spans="1:26" ht="23.25">
      <c r="A1249" s="4"/>
      <c r="B1249" s="51"/>
      <c r="C1249" s="51"/>
      <c r="D1249" s="51"/>
      <c r="E1249" s="51"/>
      <c r="F1249" s="51"/>
      <c r="G1249" s="51"/>
      <c r="H1249" s="51"/>
      <c r="I1249" s="61"/>
      <c r="J1249" s="52" t="s">
        <v>53</v>
      </c>
      <c r="K1249" s="53"/>
      <c r="L1249" s="70"/>
      <c r="M1249" s="23"/>
      <c r="N1249" s="70"/>
      <c r="O1249" s="70"/>
      <c r="P1249" s="23"/>
      <c r="Q1249" s="23"/>
      <c r="R1249" s="23">
        <f>R1248/R1246*100</f>
        <v>0</v>
      </c>
      <c r="S1249" s="70"/>
      <c r="T1249" s="70"/>
      <c r="U1249" s="70"/>
      <c r="V1249" s="23">
        <f>V1248/V1246*100</f>
        <v>0</v>
      </c>
      <c r="W1249" s="23">
        <f>W1248/W1246*100</f>
        <v>0</v>
      </c>
      <c r="X1249" s="23"/>
      <c r="Y1249" s="23"/>
      <c r="Z1249" s="4"/>
    </row>
    <row r="1250" spans="1:26" ht="23.25">
      <c r="A1250" s="4"/>
      <c r="B1250" s="51"/>
      <c r="C1250" s="51"/>
      <c r="D1250" s="51"/>
      <c r="E1250" s="51"/>
      <c r="F1250" s="51"/>
      <c r="G1250" s="51"/>
      <c r="H1250" s="51"/>
      <c r="I1250" s="61"/>
      <c r="J1250" s="52" t="s">
        <v>54</v>
      </c>
      <c r="K1250" s="53"/>
      <c r="L1250" s="70"/>
      <c r="M1250" s="23"/>
      <c r="N1250" s="70"/>
      <c r="O1250" s="70"/>
      <c r="P1250" s="23"/>
      <c r="Q1250" s="23"/>
      <c r="R1250" s="23"/>
      <c r="S1250" s="70"/>
      <c r="T1250" s="70"/>
      <c r="U1250" s="70"/>
      <c r="V1250" s="23"/>
      <c r="W1250" s="23"/>
      <c r="X1250" s="23"/>
      <c r="Y1250" s="23"/>
      <c r="Z1250" s="4"/>
    </row>
    <row r="1251" spans="1:26" ht="23.25">
      <c r="A1251" s="4"/>
      <c r="B1251" s="51"/>
      <c r="C1251" s="51"/>
      <c r="D1251" s="51"/>
      <c r="E1251" s="51"/>
      <c r="F1251" s="51"/>
      <c r="G1251" s="51"/>
      <c r="H1251" s="51"/>
      <c r="I1251" s="61"/>
      <c r="J1251" s="52"/>
      <c r="K1251" s="53"/>
      <c r="L1251" s="70"/>
      <c r="M1251" s="23"/>
      <c r="N1251" s="70"/>
      <c r="O1251" s="70"/>
      <c r="P1251" s="23"/>
      <c r="Q1251" s="23"/>
      <c r="R1251" s="23"/>
      <c r="S1251" s="70"/>
      <c r="T1251" s="70"/>
      <c r="U1251" s="70"/>
      <c r="V1251" s="23"/>
      <c r="W1251" s="23"/>
      <c r="X1251" s="23"/>
      <c r="Y1251" s="23"/>
      <c r="Z1251" s="4"/>
    </row>
    <row r="1252" spans="1:26" ht="23.25">
      <c r="A1252" s="4"/>
      <c r="B1252" s="56"/>
      <c r="C1252" s="56"/>
      <c r="D1252" s="56"/>
      <c r="E1252" s="56"/>
      <c r="F1252" s="56"/>
      <c r="G1252" s="56"/>
      <c r="H1252" s="56" t="s">
        <v>259</v>
      </c>
      <c r="I1252" s="61"/>
      <c r="J1252" s="52" t="s">
        <v>260</v>
      </c>
      <c r="K1252" s="53"/>
      <c r="L1252" s="70"/>
      <c r="M1252" s="23"/>
      <c r="N1252" s="70"/>
      <c r="O1252" s="70"/>
      <c r="P1252" s="23"/>
      <c r="Q1252" s="23"/>
      <c r="R1252" s="23"/>
      <c r="S1252" s="70"/>
      <c r="T1252" s="70"/>
      <c r="U1252" s="70"/>
      <c r="V1252" s="23"/>
      <c r="W1252" s="23"/>
      <c r="X1252" s="23"/>
      <c r="Y1252" s="23"/>
      <c r="Z1252" s="4"/>
    </row>
    <row r="1253" spans="1:26" ht="23.25">
      <c r="A1253" s="4"/>
      <c r="B1253" s="56"/>
      <c r="C1253" s="57"/>
      <c r="D1253" s="57"/>
      <c r="E1253" s="57"/>
      <c r="F1253" s="57"/>
      <c r="G1253" s="57"/>
      <c r="H1253" s="57"/>
      <c r="I1253" s="52"/>
      <c r="J1253" s="52" t="s">
        <v>50</v>
      </c>
      <c r="K1253" s="53"/>
      <c r="L1253" s="21"/>
      <c r="M1253" s="21"/>
      <c r="N1253" s="21"/>
      <c r="O1253" s="21"/>
      <c r="P1253" s="21"/>
      <c r="Q1253" s="21">
        <f>SUM(O1253:P1253)</f>
        <v>0</v>
      </c>
      <c r="R1253" s="21">
        <v>22100</v>
      </c>
      <c r="S1253" s="21"/>
      <c r="T1253" s="21"/>
      <c r="U1253" s="21"/>
      <c r="V1253" s="21">
        <f>SUM(R1253:U1253)</f>
        <v>22100</v>
      </c>
      <c r="W1253" s="21">
        <f>SUM(V1253,Q1253)</f>
        <v>22100</v>
      </c>
      <c r="X1253" s="21">
        <f>Q1253/W1253*100</f>
        <v>0</v>
      </c>
      <c r="Y1253" s="21">
        <f>V1253/W1253*100</f>
        <v>100</v>
      </c>
      <c r="Z1253" s="4"/>
    </row>
    <row r="1254" spans="1:26" ht="23.25">
      <c r="A1254" s="4"/>
      <c r="B1254" s="56"/>
      <c r="C1254" s="56"/>
      <c r="D1254" s="56"/>
      <c r="E1254" s="56"/>
      <c r="F1254" s="56"/>
      <c r="G1254" s="56"/>
      <c r="H1254" s="56"/>
      <c r="I1254" s="61"/>
      <c r="J1254" s="52" t="s">
        <v>51</v>
      </c>
      <c r="K1254" s="53"/>
      <c r="L1254" s="70"/>
      <c r="M1254" s="23"/>
      <c r="N1254" s="70"/>
      <c r="O1254" s="70"/>
      <c r="P1254" s="23"/>
      <c r="Q1254" s="23">
        <f>SUM(O1254:P1254)</f>
        <v>0</v>
      </c>
      <c r="R1254" s="23"/>
      <c r="S1254" s="70"/>
      <c r="T1254" s="70"/>
      <c r="U1254" s="70"/>
      <c r="V1254" s="23">
        <f>SUM(R1254:U1254)</f>
        <v>0</v>
      </c>
      <c r="W1254" s="23">
        <f>SUM(V1254,Q1254)</f>
        <v>0</v>
      </c>
      <c r="X1254" s="23"/>
      <c r="Y1254" s="23"/>
      <c r="Z1254" s="4"/>
    </row>
    <row r="1255" spans="1:26" ht="23.25">
      <c r="A1255" s="4"/>
      <c r="B1255" s="56"/>
      <c r="C1255" s="56"/>
      <c r="D1255" s="56"/>
      <c r="E1255" s="56"/>
      <c r="F1255" s="56"/>
      <c r="G1255" s="56"/>
      <c r="H1255" s="56"/>
      <c r="I1255" s="61"/>
      <c r="J1255" s="52" t="s">
        <v>52</v>
      </c>
      <c r="K1255" s="53"/>
      <c r="L1255" s="70"/>
      <c r="M1255" s="23"/>
      <c r="N1255" s="70"/>
      <c r="O1255" s="70"/>
      <c r="P1255" s="23"/>
      <c r="Q1255" s="23">
        <f>SUM(O1255:P1255)</f>
        <v>0</v>
      </c>
      <c r="R1255" s="23"/>
      <c r="S1255" s="70"/>
      <c r="T1255" s="70"/>
      <c r="U1255" s="70"/>
      <c r="V1255" s="23">
        <f>SUM(R1255:U1255)</f>
        <v>0</v>
      </c>
      <c r="W1255" s="23">
        <f>SUM(V1255,Q1255)</f>
        <v>0</v>
      </c>
      <c r="X1255" s="23"/>
      <c r="Y1255" s="23"/>
      <c r="Z1255" s="4"/>
    </row>
    <row r="1256" spans="1:26" ht="23.25">
      <c r="A1256" s="4"/>
      <c r="B1256" s="56"/>
      <c r="C1256" s="56"/>
      <c r="D1256" s="56"/>
      <c r="E1256" s="56"/>
      <c r="F1256" s="56"/>
      <c r="G1256" s="56"/>
      <c r="H1256" s="56"/>
      <c r="I1256" s="61"/>
      <c r="J1256" s="52" t="s">
        <v>53</v>
      </c>
      <c r="K1256" s="53"/>
      <c r="L1256" s="70"/>
      <c r="M1256" s="23"/>
      <c r="N1256" s="70"/>
      <c r="O1256" s="70"/>
      <c r="P1256" s="23"/>
      <c r="Q1256" s="23"/>
      <c r="R1256" s="23">
        <f>R1255/R1253*100</f>
        <v>0</v>
      </c>
      <c r="S1256" s="70"/>
      <c r="T1256" s="70"/>
      <c r="U1256" s="70"/>
      <c r="V1256" s="23">
        <f>V1255/V1253*100</f>
        <v>0</v>
      </c>
      <c r="W1256" s="23">
        <f>W1255/W1253*100</f>
        <v>0</v>
      </c>
      <c r="X1256" s="23"/>
      <c r="Y1256" s="23"/>
      <c r="Z1256" s="4"/>
    </row>
    <row r="1257" spans="1:26" ht="23.25">
      <c r="A1257" s="4"/>
      <c r="B1257" s="56"/>
      <c r="C1257" s="56"/>
      <c r="D1257" s="56"/>
      <c r="E1257" s="56"/>
      <c r="F1257" s="56"/>
      <c r="G1257" s="56"/>
      <c r="H1257" s="56"/>
      <c r="I1257" s="61"/>
      <c r="J1257" s="52" t="s">
        <v>54</v>
      </c>
      <c r="K1257" s="53"/>
      <c r="L1257" s="70"/>
      <c r="M1257" s="23"/>
      <c r="N1257" s="70"/>
      <c r="O1257" s="70"/>
      <c r="P1257" s="23"/>
      <c r="Q1257" s="23"/>
      <c r="R1257" s="23"/>
      <c r="S1257" s="70"/>
      <c r="T1257" s="70"/>
      <c r="U1257" s="70"/>
      <c r="V1257" s="23"/>
      <c r="W1257" s="23"/>
      <c r="X1257" s="23"/>
      <c r="Y1257" s="23"/>
      <c r="Z1257" s="4"/>
    </row>
    <row r="1258" spans="1:26" ht="23.25">
      <c r="A1258" s="4"/>
      <c r="B1258" s="56"/>
      <c r="C1258" s="56"/>
      <c r="D1258" s="56"/>
      <c r="E1258" s="56"/>
      <c r="F1258" s="56"/>
      <c r="G1258" s="56"/>
      <c r="H1258" s="56"/>
      <c r="I1258" s="61"/>
      <c r="J1258" s="52"/>
      <c r="K1258" s="53"/>
      <c r="L1258" s="70"/>
      <c r="M1258" s="23"/>
      <c r="N1258" s="70"/>
      <c r="O1258" s="70"/>
      <c r="P1258" s="23"/>
      <c r="Q1258" s="23"/>
      <c r="R1258" s="23"/>
      <c r="S1258" s="70"/>
      <c r="T1258" s="70"/>
      <c r="U1258" s="70"/>
      <c r="V1258" s="23"/>
      <c r="W1258" s="23"/>
      <c r="X1258" s="23"/>
      <c r="Y1258" s="23"/>
      <c r="Z1258" s="4"/>
    </row>
    <row r="1259" spans="1:26" ht="23.25">
      <c r="A1259" s="4"/>
      <c r="B1259" s="56"/>
      <c r="C1259" s="56"/>
      <c r="D1259" s="56"/>
      <c r="E1259" s="56"/>
      <c r="F1259" s="56"/>
      <c r="G1259" s="56" t="s">
        <v>64</v>
      </c>
      <c r="H1259" s="56"/>
      <c r="I1259" s="61"/>
      <c r="J1259" s="52" t="s">
        <v>65</v>
      </c>
      <c r="K1259" s="53"/>
      <c r="L1259" s="70"/>
      <c r="M1259" s="23"/>
      <c r="N1259" s="70"/>
      <c r="O1259" s="70"/>
      <c r="P1259" s="23"/>
      <c r="Q1259" s="23"/>
      <c r="R1259" s="23"/>
      <c r="S1259" s="70"/>
      <c r="T1259" s="70"/>
      <c r="U1259" s="70"/>
      <c r="V1259" s="23"/>
      <c r="W1259" s="23"/>
      <c r="X1259" s="23"/>
      <c r="Y1259" s="23"/>
      <c r="Z1259" s="4"/>
    </row>
    <row r="1260" spans="1:26" ht="23.25">
      <c r="A1260" s="4"/>
      <c r="B1260" s="62"/>
      <c r="C1260" s="62"/>
      <c r="D1260" s="62"/>
      <c r="E1260" s="62"/>
      <c r="F1260" s="62"/>
      <c r="G1260" s="62"/>
      <c r="H1260" s="62"/>
      <c r="I1260" s="63"/>
      <c r="J1260" s="59"/>
      <c r="K1260" s="60"/>
      <c r="L1260" s="73"/>
      <c r="M1260" s="71"/>
      <c r="N1260" s="73"/>
      <c r="O1260" s="73"/>
      <c r="P1260" s="71"/>
      <c r="Q1260" s="71"/>
      <c r="R1260" s="71"/>
      <c r="S1260" s="73"/>
      <c r="T1260" s="73"/>
      <c r="U1260" s="73"/>
      <c r="V1260" s="71"/>
      <c r="W1260" s="71"/>
      <c r="X1260" s="71"/>
      <c r="Y1260" s="71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336</v>
      </c>
      <c r="Z1262" s="4"/>
    </row>
    <row r="1263" spans="1:26" ht="23.25">
      <c r="A1263" s="4"/>
      <c r="B1263" s="64" t="s">
        <v>39</v>
      </c>
      <c r="C1263" s="65"/>
      <c r="D1263" s="65"/>
      <c r="E1263" s="65"/>
      <c r="F1263" s="65"/>
      <c r="G1263" s="65"/>
      <c r="H1263" s="66"/>
      <c r="I1263" s="10"/>
      <c r="J1263" s="11"/>
      <c r="K1263" s="12"/>
      <c r="L1263" s="13" t="s">
        <v>2</v>
      </c>
      <c r="M1263" s="13"/>
      <c r="N1263" s="13"/>
      <c r="O1263" s="13"/>
      <c r="P1263" s="13"/>
      <c r="Q1263" s="13"/>
      <c r="R1263" s="14" t="s">
        <v>3</v>
      </c>
      <c r="S1263" s="13"/>
      <c r="T1263" s="13"/>
      <c r="U1263" s="13"/>
      <c r="V1263" s="15"/>
      <c r="W1263" s="13" t="s">
        <v>42</v>
      </c>
      <c r="X1263" s="13"/>
      <c r="Y1263" s="16"/>
      <c r="Z1263" s="4"/>
    </row>
    <row r="1264" spans="1:26" ht="23.25">
      <c r="A1264" s="4"/>
      <c r="B1264" s="17" t="s">
        <v>40</v>
      </c>
      <c r="C1264" s="18"/>
      <c r="D1264" s="18"/>
      <c r="E1264" s="18"/>
      <c r="F1264" s="18"/>
      <c r="G1264" s="18"/>
      <c r="H1264" s="67"/>
      <c r="I1264" s="19"/>
      <c r="J1264" s="20"/>
      <c r="K1264" s="21"/>
      <c r="L1264" s="22"/>
      <c r="M1264" s="23"/>
      <c r="N1264" s="24"/>
      <c r="O1264" s="25" t="s">
        <v>4</v>
      </c>
      <c r="P1264" s="26"/>
      <c r="Q1264" s="27"/>
      <c r="R1264" s="28" t="s">
        <v>4</v>
      </c>
      <c r="S1264" s="24"/>
      <c r="T1264" s="22"/>
      <c r="U1264" s="29"/>
      <c r="V1264" s="27"/>
      <c r="W1264" s="27"/>
      <c r="X1264" s="30" t="s">
        <v>5</v>
      </c>
      <c r="Y1264" s="31"/>
      <c r="Z1264" s="4"/>
    </row>
    <row r="1265" spans="1:26" ht="23.25">
      <c r="A1265" s="4"/>
      <c r="B1265" s="19"/>
      <c r="C1265" s="32"/>
      <c r="D1265" s="32"/>
      <c r="E1265" s="32"/>
      <c r="F1265" s="33"/>
      <c r="G1265" s="32"/>
      <c r="H1265" s="19"/>
      <c r="I1265" s="19"/>
      <c r="J1265" s="5" t="s">
        <v>6</v>
      </c>
      <c r="K1265" s="21"/>
      <c r="L1265" s="34" t="s">
        <v>7</v>
      </c>
      <c r="M1265" s="35" t="s">
        <v>8</v>
      </c>
      <c r="N1265" s="36" t="s">
        <v>7</v>
      </c>
      <c r="O1265" s="34" t="s">
        <v>9</v>
      </c>
      <c r="P1265" s="26" t="s">
        <v>10</v>
      </c>
      <c r="Q1265" s="23"/>
      <c r="R1265" s="37" t="s">
        <v>9</v>
      </c>
      <c r="S1265" s="35" t="s">
        <v>11</v>
      </c>
      <c r="T1265" s="34" t="s">
        <v>12</v>
      </c>
      <c r="U1265" s="29" t="s">
        <v>13</v>
      </c>
      <c r="V1265" s="27"/>
      <c r="W1265" s="27"/>
      <c r="X1265" s="27"/>
      <c r="Y1265" s="35"/>
      <c r="Z1265" s="4"/>
    </row>
    <row r="1266" spans="1:26" ht="23.25">
      <c r="A1266" s="4"/>
      <c r="B1266" s="38" t="s">
        <v>32</v>
      </c>
      <c r="C1266" s="38" t="s">
        <v>33</v>
      </c>
      <c r="D1266" s="38" t="s">
        <v>34</v>
      </c>
      <c r="E1266" s="38" t="s">
        <v>35</v>
      </c>
      <c r="F1266" s="38" t="s">
        <v>36</v>
      </c>
      <c r="G1266" s="38" t="s">
        <v>37</v>
      </c>
      <c r="H1266" s="38" t="s">
        <v>38</v>
      </c>
      <c r="I1266" s="19"/>
      <c r="J1266" s="39"/>
      <c r="K1266" s="21"/>
      <c r="L1266" s="34" t="s">
        <v>14</v>
      </c>
      <c r="M1266" s="35" t="s">
        <v>15</v>
      </c>
      <c r="N1266" s="36" t="s">
        <v>16</v>
      </c>
      <c r="O1266" s="34" t="s">
        <v>17</v>
      </c>
      <c r="P1266" s="26" t="s">
        <v>18</v>
      </c>
      <c r="Q1266" s="35" t="s">
        <v>19</v>
      </c>
      <c r="R1266" s="37" t="s">
        <v>17</v>
      </c>
      <c r="S1266" s="35" t="s">
        <v>20</v>
      </c>
      <c r="T1266" s="34" t="s">
        <v>21</v>
      </c>
      <c r="U1266" s="29" t="s">
        <v>22</v>
      </c>
      <c r="V1266" s="26" t="s">
        <v>19</v>
      </c>
      <c r="W1266" s="26" t="s">
        <v>23</v>
      </c>
      <c r="X1266" s="26" t="s">
        <v>24</v>
      </c>
      <c r="Y1266" s="35" t="s">
        <v>25</v>
      </c>
      <c r="Z1266" s="4"/>
    </row>
    <row r="1267" spans="1:26" ht="23.25">
      <c r="A1267" s="4"/>
      <c r="B1267" s="40"/>
      <c r="C1267" s="40"/>
      <c r="D1267" s="40"/>
      <c r="E1267" s="40"/>
      <c r="F1267" s="40"/>
      <c r="G1267" s="40"/>
      <c r="H1267" s="40"/>
      <c r="I1267" s="40"/>
      <c r="J1267" s="41"/>
      <c r="K1267" s="42"/>
      <c r="L1267" s="43"/>
      <c r="M1267" s="44"/>
      <c r="N1267" s="45"/>
      <c r="O1267" s="46" t="s">
        <v>26</v>
      </c>
      <c r="P1267" s="47"/>
      <c r="Q1267" s="48"/>
      <c r="R1267" s="49" t="s">
        <v>26</v>
      </c>
      <c r="S1267" s="44" t="s">
        <v>27</v>
      </c>
      <c r="T1267" s="43"/>
      <c r="U1267" s="50" t="s">
        <v>28</v>
      </c>
      <c r="V1267" s="48"/>
      <c r="W1267" s="48"/>
      <c r="X1267" s="48"/>
      <c r="Y1267" s="49"/>
      <c r="Z1267" s="4"/>
    </row>
    <row r="1268" spans="1:26" ht="23.25">
      <c r="A1268" s="4"/>
      <c r="B1268" s="51"/>
      <c r="C1268" s="51"/>
      <c r="D1268" s="51"/>
      <c r="E1268" s="51"/>
      <c r="F1268" s="51"/>
      <c r="G1268" s="51"/>
      <c r="H1268" s="51"/>
      <c r="I1268" s="61"/>
      <c r="J1268" s="52"/>
      <c r="K1268" s="53"/>
      <c r="L1268" s="22"/>
      <c r="M1268" s="23"/>
      <c r="N1268" s="24"/>
      <c r="O1268" s="3"/>
      <c r="P1268" s="27"/>
      <c r="Q1268" s="27"/>
      <c r="R1268" s="23"/>
      <c r="S1268" s="24"/>
      <c r="T1268" s="22"/>
      <c r="U1268" s="72"/>
      <c r="V1268" s="27"/>
      <c r="W1268" s="27"/>
      <c r="X1268" s="27"/>
      <c r="Y1268" s="23"/>
      <c r="Z1268" s="4"/>
    </row>
    <row r="1269" spans="1:26" ht="23.25">
      <c r="A1269" s="4"/>
      <c r="B1269" s="51" t="s">
        <v>72</v>
      </c>
      <c r="C1269" s="51" t="s">
        <v>242</v>
      </c>
      <c r="D1269" s="51" t="s">
        <v>72</v>
      </c>
      <c r="E1269" s="51" t="s">
        <v>58</v>
      </c>
      <c r="F1269" s="51" t="s">
        <v>247</v>
      </c>
      <c r="G1269" s="51" t="s">
        <v>64</v>
      </c>
      <c r="H1269" s="51"/>
      <c r="I1269" s="61"/>
      <c r="J1269" s="54" t="s">
        <v>50</v>
      </c>
      <c r="K1269" s="55"/>
      <c r="L1269" s="70">
        <f aca="true" t="shared" si="293" ref="L1269:P1271">SUM(L1276+L1284+L1292+L1299+L1315)</f>
        <v>1246725.2000000002</v>
      </c>
      <c r="M1269" s="70">
        <f t="shared" si="293"/>
        <v>456.8</v>
      </c>
      <c r="N1269" s="70">
        <f t="shared" si="293"/>
        <v>2311.8</v>
      </c>
      <c r="O1269" s="70">
        <f t="shared" si="293"/>
        <v>1054700</v>
      </c>
      <c r="P1269" s="70">
        <f t="shared" si="293"/>
        <v>0</v>
      </c>
      <c r="Q1269" s="70">
        <f>SUM(L1269:P1269)</f>
        <v>2304193.8000000003</v>
      </c>
      <c r="R1269" s="70">
        <f aca="true" t="shared" si="294" ref="R1269:U1271">SUM(R1276+R1284+R1292+R1299+R1315)</f>
        <v>708500</v>
      </c>
      <c r="S1269" s="70">
        <f t="shared" si="294"/>
        <v>0</v>
      </c>
      <c r="T1269" s="70">
        <f t="shared" si="294"/>
        <v>0</v>
      </c>
      <c r="U1269" s="74">
        <f t="shared" si="294"/>
        <v>0</v>
      </c>
      <c r="V1269" s="23">
        <f>SUM(R1269:U1269)</f>
        <v>708500</v>
      </c>
      <c r="W1269" s="23">
        <f>SUM(V1269,Q1269)</f>
        <v>3012693.8000000003</v>
      </c>
      <c r="X1269" s="23">
        <f>Q1269/W1269*100</f>
        <v>76.48284070555063</v>
      </c>
      <c r="Y1269" s="23">
        <f>V1269/W1269*100</f>
        <v>23.51715929444937</v>
      </c>
      <c r="Z1269" s="4"/>
    </row>
    <row r="1270" spans="1:26" ht="23.25">
      <c r="A1270" s="4"/>
      <c r="B1270" s="51"/>
      <c r="C1270" s="51"/>
      <c r="D1270" s="51"/>
      <c r="E1270" s="51"/>
      <c r="F1270" s="51"/>
      <c r="G1270" s="51"/>
      <c r="H1270" s="51"/>
      <c r="I1270" s="61"/>
      <c r="J1270" s="54" t="s">
        <v>51</v>
      </c>
      <c r="K1270" s="55"/>
      <c r="L1270" s="70">
        <f t="shared" si="293"/>
        <v>1216411.7999999998</v>
      </c>
      <c r="M1270" s="70">
        <f t="shared" si="293"/>
        <v>665.7</v>
      </c>
      <c r="N1270" s="70">
        <f t="shared" si="293"/>
        <v>1946.3</v>
      </c>
      <c r="O1270" s="70">
        <f t="shared" si="293"/>
        <v>937574.4</v>
      </c>
      <c r="P1270" s="70">
        <f t="shared" si="293"/>
        <v>0</v>
      </c>
      <c r="Q1270" s="70">
        <f>SUM(L1270:P1270)</f>
        <v>2156598.1999999997</v>
      </c>
      <c r="R1270" s="70">
        <f t="shared" si="294"/>
        <v>671482.1</v>
      </c>
      <c r="S1270" s="70">
        <f t="shared" si="294"/>
        <v>307005.3</v>
      </c>
      <c r="T1270" s="70">
        <f t="shared" si="294"/>
        <v>0</v>
      </c>
      <c r="U1270" s="70">
        <f t="shared" si="294"/>
        <v>0</v>
      </c>
      <c r="V1270" s="23">
        <f>SUM(R1270:U1270)</f>
        <v>978487.3999999999</v>
      </c>
      <c r="W1270" s="23">
        <f>SUM(V1270,Q1270)</f>
        <v>3135085.5999999996</v>
      </c>
      <c r="X1270" s="23">
        <f>Q1270/W1270*100</f>
        <v>68.78913290278263</v>
      </c>
      <c r="Y1270" s="23">
        <f>V1270/W1270*100</f>
        <v>31.210867097217378</v>
      </c>
      <c r="Z1270" s="4"/>
    </row>
    <row r="1271" spans="1:26" ht="23.25">
      <c r="A1271" s="4"/>
      <c r="B1271" s="51"/>
      <c r="C1271" s="51"/>
      <c r="D1271" s="51"/>
      <c r="E1271" s="51"/>
      <c r="F1271" s="51"/>
      <c r="G1271" s="51"/>
      <c r="H1271" s="51"/>
      <c r="I1271" s="61"/>
      <c r="J1271" s="52" t="s">
        <v>52</v>
      </c>
      <c r="K1271" s="53"/>
      <c r="L1271" s="70">
        <f t="shared" si="293"/>
        <v>1214516.9</v>
      </c>
      <c r="M1271" s="70">
        <f t="shared" si="293"/>
        <v>662.7</v>
      </c>
      <c r="N1271" s="70">
        <f t="shared" si="293"/>
        <v>1786.6</v>
      </c>
      <c r="O1271" s="70">
        <f t="shared" si="293"/>
        <v>936814.8</v>
      </c>
      <c r="P1271" s="70">
        <f t="shared" si="293"/>
        <v>0</v>
      </c>
      <c r="Q1271" s="23">
        <f>SUM(L1271:P1271)</f>
        <v>2153781</v>
      </c>
      <c r="R1271" s="70">
        <f t="shared" si="294"/>
        <v>671482.1</v>
      </c>
      <c r="S1271" s="70">
        <f t="shared" si="294"/>
        <v>307005.3</v>
      </c>
      <c r="T1271" s="70">
        <f t="shared" si="294"/>
        <v>0</v>
      </c>
      <c r="U1271" s="70">
        <f t="shared" si="294"/>
        <v>0</v>
      </c>
      <c r="V1271" s="23">
        <f>SUM(R1271:U1271)</f>
        <v>978487.3999999999</v>
      </c>
      <c r="W1271" s="23">
        <f>SUM(V1271,Q1271)</f>
        <v>3132268.4</v>
      </c>
      <c r="X1271" s="23">
        <f>Q1271/W1271*100</f>
        <v>68.76106147225443</v>
      </c>
      <c r="Y1271" s="23">
        <f>V1271/W1271*100</f>
        <v>31.238938527745574</v>
      </c>
      <c r="Z1271" s="4"/>
    </row>
    <row r="1272" spans="1:26" ht="23.25">
      <c r="A1272" s="4"/>
      <c r="B1272" s="51"/>
      <c r="C1272" s="51"/>
      <c r="D1272" s="51"/>
      <c r="E1272" s="51"/>
      <c r="F1272" s="51"/>
      <c r="G1272" s="51"/>
      <c r="H1272" s="51"/>
      <c r="I1272" s="61"/>
      <c r="J1272" s="52" t="s">
        <v>53</v>
      </c>
      <c r="K1272" s="53"/>
      <c r="L1272" s="70">
        <f aca="true" t="shared" si="295" ref="L1272:W1272">L1271/L1269*100</f>
        <v>97.41656782104026</v>
      </c>
      <c r="M1272" s="23">
        <f t="shared" si="295"/>
        <v>145.07443082311735</v>
      </c>
      <c r="N1272" s="70">
        <f t="shared" si="295"/>
        <v>77.2817717795657</v>
      </c>
      <c r="O1272" s="70">
        <f t="shared" si="295"/>
        <v>88.8228690622926</v>
      </c>
      <c r="P1272" s="23"/>
      <c r="Q1272" s="23">
        <f t="shared" si="295"/>
        <v>93.47221574851906</v>
      </c>
      <c r="R1272" s="23">
        <f t="shared" si="295"/>
        <v>94.775172900494</v>
      </c>
      <c r="S1272" s="70"/>
      <c r="T1272" s="70"/>
      <c r="U1272" s="70"/>
      <c r="V1272" s="23">
        <f t="shared" si="295"/>
        <v>138.106901905434</v>
      </c>
      <c r="W1272" s="23">
        <f t="shared" si="295"/>
        <v>103.96902599261828</v>
      </c>
      <c r="X1272" s="23"/>
      <c r="Y1272" s="23"/>
      <c r="Z1272" s="4"/>
    </row>
    <row r="1273" spans="1:26" ht="23.25">
      <c r="A1273" s="4"/>
      <c r="B1273" s="51"/>
      <c r="C1273" s="51"/>
      <c r="D1273" s="51"/>
      <c r="E1273" s="51"/>
      <c r="F1273" s="51"/>
      <c r="G1273" s="51"/>
      <c r="H1273" s="51"/>
      <c r="I1273" s="61"/>
      <c r="J1273" s="52" t="s">
        <v>54</v>
      </c>
      <c r="K1273" s="53"/>
      <c r="L1273" s="70">
        <f>L1271/L1270*100</f>
        <v>99.84422216226446</v>
      </c>
      <c r="M1273" s="23">
        <f aca="true" t="shared" si="296" ref="M1273:W1273">M1271/M1270*100</f>
        <v>99.54934655250113</v>
      </c>
      <c r="N1273" s="70">
        <f t="shared" si="296"/>
        <v>91.79468735549504</v>
      </c>
      <c r="O1273" s="70">
        <f t="shared" si="296"/>
        <v>99.91898242955439</v>
      </c>
      <c r="P1273" s="23"/>
      <c r="Q1273" s="23">
        <f t="shared" si="296"/>
        <v>99.86936834130718</v>
      </c>
      <c r="R1273" s="23">
        <f t="shared" si="296"/>
        <v>100</v>
      </c>
      <c r="S1273" s="70">
        <f t="shared" si="296"/>
        <v>100</v>
      </c>
      <c r="T1273" s="70"/>
      <c r="U1273" s="70"/>
      <c r="V1273" s="23">
        <f t="shared" si="296"/>
        <v>100</v>
      </c>
      <c r="W1273" s="23">
        <f t="shared" si="296"/>
        <v>99.91013961468867</v>
      </c>
      <c r="X1273" s="23"/>
      <c r="Y1273" s="23"/>
      <c r="Z1273" s="4"/>
    </row>
    <row r="1274" spans="1:26" ht="23.25">
      <c r="A1274" s="4"/>
      <c r="B1274" s="51"/>
      <c r="C1274" s="51"/>
      <c r="D1274" s="51"/>
      <c r="E1274" s="51"/>
      <c r="F1274" s="51"/>
      <c r="G1274" s="51"/>
      <c r="H1274" s="51"/>
      <c r="I1274" s="61"/>
      <c r="J1274" s="52"/>
      <c r="K1274" s="53"/>
      <c r="L1274" s="70"/>
      <c r="M1274" s="23"/>
      <c r="N1274" s="70"/>
      <c r="O1274" s="70"/>
      <c r="P1274" s="23"/>
      <c r="Q1274" s="23"/>
      <c r="R1274" s="23"/>
      <c r="S1274" s="70"/>
      <c r="T1274" s="70"/>
      <c r="U1274" s="70"/>
      <c r="V1274" s="23"/>
      <c r="W1274" s="23"/>
      <c r="X1274" s="23"/>
      <c r="Y1274" s="23"/>
      <c r="Z1274" s="4"/>
    </row>
    <row r="1275" spans="1:26" ht="23.25">
      <c r="A1275" s="4"/>
      <c r="B1275" s="51"/>
      <c r="C1275" s="51"/>
      <c r="D1275" s="51"/>
      <c r="E1275" s="51"/>
      <c r="F1275" s="51"/>
      <c r="G1275" s="51"/>
      <c r="H1275" s="51" t="s">
        <v>261</v>
      </c>
      <c r="I1275" s="61"/>
      <c r="J1275" s="52" t="s">
        <v>262</v>
      </c>
      <c r="K1275" s="53"/>
      <c r="L1275" s="70"/>
      <c r="M1275" s="23"/>
      <c r="N1275" s="70"/>
      <c r="O1275" s="70"/>
      <c r="P1275" s="23"/>
      <c r="Q1275" s="23"/>
      <c r="R1275" s="23"/>
      <c r="S1275" s="70"/>
      <c r="T1275" s="70"/>
      <c r="U1275" s="70"/>
      <c r="V1275" s="23"/>
      <c r="W1275" s="23"/>
      <c r="X1275" s="23"/>
      <c r="Y1275" s="23"/>
      <c r="Z1275" s="4"/>
    </row>
    <row r="1276" spans="1:26" ht="23.25">
      <c r="A1276" s="4"/>
      <c r="B1276" s="51"/>
      <c r="C1276" s="51"/>
      <c r="D1276" s="51"/>
      <c r="E1276" s="51"/>
      <c r="F1276" s="51"/>
      <c r="G1276" s="51"/>
      <c r="H1276" s="51"/>
      <c r="I1276" s="61"/>
      <c r="J1276" s="52" t="s">
        <v>50</v>
      </c>
      <c r="K1276" s="53"/>
      <c r="L1276" s="70">
        <v>540210.5</v>
      </c>
      <c r="M1276" s="23"/>
      <c r="N1276" s="70"/>
      <c r="O1276" s="70">
        <v>534500</v>
      </c>
      <c r="P1276" s="23"/>
      <c r="Q1276" s="23">
        <f>SUM(L1276:P1276)</f>
        <v>1074710.5</v>
      </c>
      <c r="R1276" s="23">
        <v>695400</v>
      </c>
      <c r="S1276" s="70"/>
      <c r="T1276" s="70"/>
      <c r="U1276" s="70"/>
      <c r="V1276" s="23">
        <f>SUM(R1276:U1276)</f>
        <v>695400</v>
      </c>
      <c r="W1276" s="23">
        <f>SUM(V1276,Q1276)</f>
        <v>1770110.5</v>
      </c>
      <c r="X1276" s="23">
        <f>Q1276/W1276*100</f>
        <v>60.71431698755529</v>
      </c>
      <c r="Y1276" s="23">
        <f>V1276/W1276*100</f>
        <v>39.28568301244471</v>
      </c>
      <c r="Z1276" s="4"/>
    </row>
    <row r="1277" spans="1:26" ht="23.25">
      <c r="A1277" s="4"/>
      <c r="B1277" s="51"/>
      <c r="C1277" s="51"/>
      <c r="D1277" s="51"/>
      <c r="E1277" s="51"/>
      <c r="F1277" s="51"/>
      <c r="G1277" s="51"/>
      <c r="H1277" s="51"/>
      <c r="I1277" s="61"/>
      <c r="J1277" s="52" t="s">
        <v>51</v>
      </c>
      <c r="K1277" s="53"/>
      <c r="L1277" s="70">
        <v>447091.1</v>
      </c>
      <c r="M1277" s="23"/>
      <c r="N1277" s="70"/>
      <c r="O1277" s="70">
        <v>747781.6</v>
      </c>
      <c r="P1277" s="23"/>
      <c r="Q1277" s="23">
        <f>SUM(L1277:P1277)</f>
        <v>1194872.7</v>
      </c>
      <c r="R1277" s="23">
        <v>664597.4</v>
      </c>
      <c r="S1277" s="70"/>
      <c r="T1277" s="70"/>
      <c r="U1277" s="70"/>
      <c r="V1277" s="23">
        <f>SUM(R1277:U1277)</f>
        <v>664597.4</v>
      </c>
      <c r="W1277" s="23">
        <f>SUM(V1277,Q1277)</f>
        <v>1859470.1</v>
      </c>
      <c r="X1277" s="23">
        <f>Q1277/W1277*100</f>
        <v>64.25877458314602</v>
      </c>
      <c r="Y1277" s="23">
        <f>V1277/W1277*100</f>
        <v>35.74122541685397</v>
      </c>
      <c r="Z1277" s="4"/>
    </row>
    <row r="1278" spans="1:26" ht="23.25">
      <c r="A1278" s="4"/>
      <c r="B1278" s="51"/>
      <c r="C1278" s="51"/>
      <c r="D1278" s="51"/>
      <c r="E1278" s="51"/>
      <c r="F1278" s="51"/>
      <c r="G1278" s="51"/>
      <c r="H1278" s="51"/>
      <c r="I1278" s="61"/>
      <c r="J1278" s="52" t="s">
        <v>52</v>
      </c>
      <c r="K1278" s="53"/>
      <c r="L1278" s="70">
        <v>446446.6</v>
      </c>
      <c r="M1278" s="23"/>
      <c r="N1278" s="70"/>
      <c r="O1278" s="70">
        <v>747199.3</v>
      </c>
      <c r="P1278" s="23"/>
      <c r="Q1278" s="23">
        <f>SUM(L1278:P1278)</f>
        <v>1193645.9</v>
      </c>
      <c r="R1278" s="23">
        <v>664597.4</v>
      </c>
      <c r="S1278" s="70"/>
      <c r="T1278" s="70"/>
      <c r="U1278" s="70"/>
      <c r="V1278" s="23">
        <f>SUM(R1278:U1278)</f>
        <v>664597.4</v>
      </c>
      <c r="W1278" s="23">
        <f>SUM(V1278,Q1278)</f>
        <v>1858243.2999999998</v>
      </c>
      <c r="X1278" s="23">
        <f>Q1278/W1278*100</f>
        <v>64.23517846129191</v>
      </c>
      <c r="Y1278" s="23">
        <f>V1278/W1278*100</f>
        <v>35.7648215387081</v>
      </c>
      <c r="Z1278" s="4"/>
    </row>
    <row r="1279" spans="1:26" ht="23.25">
      <c r="A1279" s="4"/>
      <c r="B1279" s="51"/>
      <c r="C1279" s="51"/>
      <c r="D1279" s="51"/>
      <c r="E1279" s="51"/>
      <c r="F1279" s="51"/>
      <c r="G1279" s="51"/>
      <c r="H1279" s="51"/>
      <c r="I1279" s="61"/>
      <c r="J1279" s="52" t="s">
        <v>53</v>
      </c>
      <c r="K1279" s="53"/>
      <c r="L1279" s="70">
        <f>L1278/L1276*100</f>
        <v>82.64308079905888</v>
      </c>
      <c r="M1279" s="23"/>
      <c r="N1279" s="70"/>
      <c r="O1279" s="70">
        <f>O1278/O1276*100</f>
        <v>139.79406922357344</v>
      </c>
      <c r="P1279" s="23"/>
      <c r="Q1279" s="23">
        <f>Q1278/Q1276*100</f>
        <v>111.06673843793283</v>
      </c>
      <c r="R1279" s="23">
        <f>R1278/R1276*100</f>
        <v>95.57052056370435</v>
      </c>
      <c r="S1279" s="70"/>
      <c r="T1279" s="70"/>
      <c r="U1279" s="70"/>
      <c r="V1279" s="23">
        <f>V1278/V1276*100</f>
        <v>95.57052056370435</v>
      </c>
      <c r="W1279" s="23">
        <f>W1278/W1276*100</f>
        <v>104.97894340494562</v>
      </c>
      <c r="X1279" s="23"/>
      <c r="Y1279" s="23"/>
      <c r="Z1279" s="4"/>
    </row>
    <row r="1280" spans="1:26" ht="23.25">
      <c r="A1280" s="4"/>
      <c r="B1280" s="51"/>
      <c r="C1280" s="51"/>
      <c r="D1280" s="51"/>
      <c r="E1280" s="51"/>
      <c r="F1280" s="51"/>
      <c r="G1280" s="51"/>
      <c r="H1280" s="51"/>
      <c r="I1280" s="61"/>
      <c r="J1280" s="52" t="s">
        <v>54</v>
      </c>
      <c r="K1280" s="53"/>
      <c r="L1280" s="70">
        <f>L1278/L1277*100</f>
        <v>99.85584593386001</v>
      </c>
      <c r="M1280" s="23"/>
      <c r="N1280" s="70"/>
      <c r="O1280" s="70">
        <f>O1278/O1277*100</f>
        <v>99.92212966994643</v>
      </c>
      <c r="P1280" s="23"/>
      <c r="Q1280" s="23">
        <f>Q1278/Q1277*100</f>
        <v>99.89732797477086</v>
      </c>
      <c r="R1280" s="23">
        <f>R1278/R1277*100</f>
        <v>100</v>
      </c>
      <c r="S1280" s="70"/>
      <c r="T1280" s="70"/>
      <c r="U1280" s="70"/>
      <c r="V1280" s="23">
        <f>V1278/V1277*100</f>
        <v>100</v>
      </c>
      <c r="W1280" s="23">
        <f>W1278/W1277*100</f>
        <v>99.93402421474805</v>
      </c>
      <c r="X1280" s="23"/>
      <c r="Y1280" s="23"/>
      <c r="Z1280" s="4"/>
    </row>
    <row r="1281" spans="1:26" ht="23.25">
      <c r="A1281" s="4"/>
      <c r="B1281" s="51"/>
      <c r="C1281" s="51"/>
      <c r="D1281" s="51"/>
      <c r="E1281" s="51"/>
      <c r="F1281" s="51"/>
      <c r="G1281" s="51"/>
      <c r="H1281" s="51"/>
      <c r="I1281" s="61"/>
      <c r="J1281" s="52"/>
      <c r="K1281" s="53"/>
      <c r="L1281" s="70"/>
      <c r="M1281" s="23"/>
      <c r="N1281" s="70"/>
      <c r="O1281" s="70"/>
      <c r="P1281" s="23"/>
      <c r="Q1281" s="23"/>
      <c r="R1281" s="23"/>
      <c r="S1281" s="70"/>
      <c r="T1281" s="70"/>
      <c r="U1281" s="70"/>
      <c r="V1281" s="23"/>
      <c r="W1281" s="23"/>
      <c r="X1281" s="23"/>
      <c r="Y1281" s="23"/>
      <c r="Z1281" s="4"/>
    </row>
    <row r="1282" spans="1:26" ht="23.25">
      <c r="A1282" s="4"/>
      <c r="B1282" s="51"/>
      <c r="C1282" s="51"/>
      <c r="D1282" s="51"/>
      <c r="E1282" s="51"/>
      <c r="F1282" s="51"/>
      <c r="G1282" s="51"/>
      <c r="H1282" s="51" t="s">
        <v>263</v>
      </c>
      <c r="I1282" s="61"/>
      <c r="J1282" s="52" t="s">
        <v>264</v>
      </c>
      <c r="K1282" s="53"/>
      <c r="L1282" s="70"/>
      <c r="M1282" s="23"/>
      <c r="N1282" s="70"/>
      <c r="O1282" s="70"/>
      <c r="P1282" s="23"/>
      <c r="Q1282" s="23"/>
      <c r="R1282" s="23"/>
      <c r="S1282" s="70"/>
      <c r="T1282" s="70"/>
      <c r="U1282" s="70"/>
      <c r="V1282" s="23"/>
      <c r="W1282" s="23"/>
      <c r="X1282" s="23"/>
      <c r="Y1282" s="23"/>
      <c r="Z1282" s="4"/>
    </row>
    <row r="1283" spans="1:26" ht="23.25">
      <c r="A1283" s="4"/>
      <c r="B1283" s="56"/>
      <c r="C1283" s="57"/>
      <c r="D1283" s="57"/>
      <c r="E1283" s="57"/>
      <c r="F1283" s="57"/>
      <c r="G1283" s="57"/>
      <c r="H1283" s="57"/>
      <c r="I1283" s="52"/>
      <c r="J1283" s="52" t="s">
        <v>265</v>
      </c>
      <c r="K1283" s="53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4"/>
    </row>
    <row r="1284" spans="1:26" ht="23.25">
      <c r="A1284" s="4"/>
      <c r="B1284" s="51"/>
      <c r="C1284" s="51"/>
      <c r="D1284" s="51"/>
      <c r="E1284" s="51"/>
      <c r="F1284" s="51"/>
      <c r="G1284" s="51"/>
      <c r="H1284" s="51"/>
      <c r="I1284" s="61"/>
      <c r="J1284" s="52" t="s">
        <v>50</v>
      </c>
      <c r="K1284" s="53"/>
      <c r="L1284" s="70">
        <v>31552.8</v>
      </c>
      <c r="M1284" s="23">
        <v>456.8</v>
      </c>
      <c r="N1284" s="70">
        <v>2311.8</v>
      </c>
      <c r="O1284" s="70"/>
      <c r="P1284" s="23"/>
      <c r="Q1284" s="23">
        <f>SUM(L1284:P1284)</f>
        <v>34321.4</v>
      </c>
      <c r="R1284" s="23"/>
      <c r="S1284" s="70"/>
      <c r="T1284" s="70"/>
      <c r="U1284" s="70"/>
      <c r="V1284" s="23">
        <f>SUM(R1284:U1284)</f>
        <v>0</v>
      </c>
      <c r="W1284" s="23">
        <f>SUM(V1284,Q1284)</f>
        <v>34321.4</v>
      </c>
      <c r="X1284" s="23">
        <f>Q1284/W1284*100</f>
        <v>100</v>
      </c>
      <c r="Y1284" s="23">
        <f>V1284/W1284*100</f>
        <v>0</v>
      </c>
      <c r="Z1284" s="4"/>
    </row>
    <row r="1285" spans="1:26" ht="23.25">
      <c r="A1285" s="4"/>
      <c r="B1285" s="51"/>
      <c r="C1285" s="51"/>
      <c r="D1285" s="51"/>
      <c r="E1285" s="51"/>
      <c r="F1285" s="51"/>
      <c r="G1285" s="51"/>
      <c r="H1285" s="51"/>
      <c r="I1285" s="61"/>
      <c r="J1285" s="52" t="s">
        <v>51</v>
      </c>
      <c r="K1285" s="53"/>
      <c r="L1285" s="70">
        <v>29433.6</v>
      </c>
      <c r="M1285" s="23">
        <v>665.7</v>
      </c>
      <c r="N1285" s="70">
        <v>1946.3</v>
      </c>
      <c r="O1285" s="70"/>
      <c r="P1285" s="23"/>
      <c r="Q1285" s="23">
        <f>SUM(L1285:P1285)</f>
        <v>32045.6</v>
      </c>
      <c r="R1285" s="23"/>
      <c r="S1285" s="70">
        <v>5.3</v>
      </c>
      <c r="T1285" s="70"/>
      <c r="U1285" s="70"/>
      <c r="V1285" s="23">
        <f>SUM(R1285:U1285)</f>
        <v>5.3</v>
      </c>
      <c r="W1285" s="23">
        <f>SUM(V1285,Q1285)</f>
        <v>32050.899999999998</v>
      </c>
      <c r="X1285" s="23">
        <f>Q1285/W1285*100</f>
        <v>99.98346380288852</v>
      </c>
      <c r="Y1285" s="23">
        <f>V1285/W1285*100</f>
        <v>0.01653619711146957</v>
      </c>
      <c r="Z1285" s="4"/>
    </row>
    <row r="1286" spans="1:26" ht="23.25">
      <c r="A1286" s="4"/>
      <c r="B1286" s="51"/>
      <c r="C1286" s="51"/>
      <c r="D1286" s="51"/>
      <c r="E1286" s="51"/>
      <c r="F1286" s="51"/>
      <c r="G1286" s="51"/>
      <c r="H1286" s="51"/>
      <c r="I1286" s="61"/>
      <c r="J1286" s="52" t="s">
        <v>52</v>
      </c>
      <c r="K1286" s="53"/>
      <c r="L1286" s="70">
        <v>29373.7</v>
      </c>
      <c r="M1286" s="23">
        <v>662.7</v>
      </c>
      <c r="N1286" s="70">
        <v>1786.6</v>
      </c>
      <c r="O1286" s="70"/>
      <c r="P1286" s="23"/>
      <c r="Q1286" s="23">
        <f>SUM(L1286:P1286)</f>
        <v>31823</v>
      </c>
      <c r="R1286" s="23"/>
      <c r="S1286" s="70">
        <v>5.3</v>
      </c>
      <c r="T1286" s="70"/>
      <c r="U1286" s="70"/>
      <c r="V1286" s="23">
        <f>SUM(R1286:U1286)</f>
        <v>5.3</v>
      </c>
      <c r="W1286" s="23">
        <f>SUM(V1286,Q1286)</f>
        <v>31828.3</v>
      </c>
      <c r="X1286" s="23">
        <f>Q1286/W1286*100</f>
        <v>99.98334815243038</v>
      </c>
      <c r="Y1286" s="23">
        <f>V1286/W1286*100</f>
        <v>0.016651847569615717</v>
      </c>
      <c r="Z1286" s="4"/>
    </row>
    <row r="1287" spans="1:26" ht="23.25">
      <c r="A1287" s="4"/>
      <c r="B1287" s="51"/>
      <c r="C1287" s="51"/>
      <c r="D1287" s="51"/>
      <c r="E1287" s="51"/>
      <c r="F1287" s="51"/>
      <c r="G1287" s="51"/>
      <c r="H1287" s="51"/>
      <c r="I1287" s="61"/>
      <c r="J1287" s="52" t="s">
        <v>53</v>
      </c>
      <c r="K1287" s="53"/>
      <c r="L1287" s="70">
        <f>L1286/L1284*100</f>
        <v>93.0937983316853</v>
      </c>
      <c r="M1287" s="23">
        <f>M1286/M1284*100</f>
        <v>145.07443082311735</v>
      </c>
      <c r="N1287" s="70">
        <f>N1286/N1284*100</f>
        <v>77.2817717795657</v>
      </c>
      <c r="O1287" s="70"/>
      <c r="P1287" s="23"/>
      <c r="Q1287" s="23">
        <f>Q1286/Q1284*100</f>
        <v>92.72057666645298</v>
      </c>
      <c r="R1287" s="23"/>
      <c r="S1287" s="70"/>
      <c r="T1287" s="70"/>
      <c r="U1287" s="70"/>
      <c r="V1287" s="23"/>
      <c r="W1287" s="23">
        <f>W1286/W1284*100</f>
        <v>92.73601892696685</v>
      </c>
      <c r="X1287" s="23"/>
      <c r="Y1287" s="23"/>
      <c r="Z1287" s="4"/>
    </row>
    <row r="1288" spans="1:26" ht="23.25">
      <c r="A1288" s="4"/>
      <c r="B1288" s="51"/>
      <c r="C1288" s="51"/>
      <c r="D1288" s="51"/>
      <c r="E1288" s="51"/>
      <c r="F1288" s="51"/>
      <c r="G1288" s="51"/>
      <c r="H1288" s="51"/>
      <c r="I1288" s="61"/>
      <c r="J1288" s="52" t="s">
        <v>54</v>
      </c>
      <c r="K1288" s="53"/>
      <c r="L1288" s="70">
        <f>L1286/L1285*100</f>
        <v>99.79649108501849</v>
      </c>
      <c r="M1288" s="23">
        <f>M1286/M1285*100</f>
        <v>99.54934655250113</v>
      </c>
      <c r="N1288" s="70">
        <f>N1286/N1285*100</f>
        <v>91.79468735549504</v>
      </c>
      <c r="O1288" s="70"/>
      <c r="P1288" s="23"/>
      <c r="Q1288" s="23">
        <f>Q1286/Q1285*100</f>
        <v>99.3053648550815</v>
      </c>
      <c r="R1288" s="23"/>
      <c r="S1288" s="70">
        <f>S1286/S1285*100</f>
        <v>100</v>
      </c>
      <c r="T1288" s="70"/>
      <c r="U1288" s="70"/>
      <c r="V1288" s="23">
        <f>V1286/V1285*100</f>
        <v>100</v>
      </c>
      <c r="W1288" s="23">
        <f>W1286/W1285*100</f>
        <v>99.30547972131828</v>
      </c>
      <c r="X1288" s="23"/>
      <c r="Y1288" s="23"/>
      <c r="Z1288" s="4"/>
    </row>
    <row r="1289" spans="1:26" ht="23.25">
      <c r="A1289" s="4"/>
      <c r="B1289" s="51"/>
      <c r="C1289" s="51"/>
      <c r="D1289" s="51"/>
      <c r="E1289" s="51"/>
      <c r="F1289" s="51"/>
      <c r="G1289" s="51"/>
      <c r="H1289" s="51"/>
      <c r="I1289" s="61"/>
      <c r="J1289" s="52"/>
      <c r="K1289" s="53"/>
      <c r="L1289" s="70"/>
      <c r="M1289" s="23"/>
      <c r="N1289" s="70"/>
      <c r="O1289" s="70"/>
      <c r="P1289" s="23"/>
      <c r="Q1289" s="23"/>
      <c r="R1289" s="23"/>
      <c r="S1289" s="70"/>
      <c r="T1289" s="70"/>
      <c r="U1289" s="70"/>
      <c r="V1289" s="23"/>
      <c r="W1289" s="23"/>
      <c r="X1289" s="23"/>
      <c r="Y1289" s="23"/>
      <c r="Z1289" s="4"/>
    </row>
    <row r="1290" spans="1:26" ht="23.25">
      <c r="A1290" s="4"/>
      <c r="B1290" s="51"/>
      <c r="C1290" s="51"/>
      <c r="D1290" s="51"/>
      <c r="E1290" s="51"/>
      <c r="F1290" s="51"/>
      <c r="G1290" s="51"/>
      <c r="H1290" s="51" t="s">
        <v>251</v>
      </c>
      <c r="I1290" s="61"/>
      <c r="J1290" s="52" t="s">
        <v>252</v>
      </c>
      <c r="K1290" s="53"/>
      <c r="L1290" s="70"/>
      <c r="M1290" s="23"/>
      <c r="N1290" s="70"/>
      <c r="O1290" s="70"/>
      <c r="P1290" s="23"/>
      <c r="Q1290" s="23"/>
      <c r="R1290" s="23"/>
      <c r="S1290" s="70"/>
      <c r="T1290" s="70"/>
      <c r="U1290" s="70"/>
      <c r="V1290" s="23"/>
      <c r="W1290" s="23"/>
      <c r="X1290" s="23"/>
      <c r="Y1290" s="23"/>
      <c r="Z1290" s="4"/>
    </row>
    <row r="1291" spans="1:26" ht="23.25">
      <c r="A1291" s="4"/>
      <c r="B1291" s="51"/>
      <c r="C1291" s="51"/>
      <c r="D1291" s="51"/>
      <c r="E1291" s="51"/>
      <c r="F1291" s="51"/>
      <c r="G1291" s="51"/>
      <c r="H1291" s="51"/>
      <c r="I1291" s="61"/>
      <c r="J1291" s="52" t="s">
        <v>373</v>
      </c>
      <c r="K1291" s="53"/>
      <c r="L1291" s="70"/>
      <c r="M1291" s="23"/>
      <c r="N1291" s="70"/>
      <c r="O1291" s="70"/>
      <c r="P1291" s="23"/>
      <c r="Q1291" s="23"/>
      <c r="R1291" s="23"/>
      <c r="S1291" s="70"/>
      <c r="T1291" s="70"/>
      <c r="U1291" s="70"/>
      <c r="V1291" s="23"/>
      <c r="W1291" s="23"/>
      <c r="X1291" s="23"/>
      <c r="Y1291" s="23"/>
      <c r="Z1291" s="4"/>
    </row>
    <row r="1292" spans="1:26" ht="23.25">
      <c r="A1292" s="4"/>
      <c r="B1292" s="56"/>
      <c r="C1292" s="57"/>
      <c r="D1292" s="57"/>
      <c r="E1292" s="57"/>
      <c r="F1292" s="57"/>
      <c r="G1292" s="57"/>
      <c r="H1292" s="57"/>
      <c r="I1292" s="52"/>
      <c r="J1292" s="52" t="s">
        <v>50</v>
      </c>
      <c r="K1292" s="53"/>
      <c r="L1292" s="21">
        <v>70593.1</v>
      </c>
      <c r="M1292" s="21"/>
      <c r="N1292" s="21"/>
      <c r="O1292" s="21">
        <v>111300</v>
      </c>
      <c r="P1292" s="21"/>
      <c r="Q1292" s="21">
        <f>SUM(L1292:P1292)</f>
        <v>181893.1</v>
      </c>
      <c r="R1292" s="21">
        <v>13100</v>
      </c>
      <c r="S1292" s="21"/>
      <c r="T1292" s="21"/>
      <c r="U1292" s="21"/>
      <c r="V1292" s="21">
        <f>SUM(R1292:U1292)</f>
        <v>13100</v>
      </c>
      <c r="W1292" s="21">
        <f>SUM(V1292,Q1292)</f>
        <v>194993.1</v>
      </c>
      <c r="X1292" s="21">
        <f>Q1292/W1292*100</f>
        <v>93.28181356160808</v>
      </c>
      <c r="Y1292" s="21">
        <f>V1292/W1292*100</f>
        <v>6.718186438391922</v>
      </c>
      <c r="Z1292" s="4"/>
    </row>
    <row r="1293" spans="1:26" ht="23.25">
      <c r="A1293" s="4"/>
      <c r="B1293" s="51"/>
      <c r="C1293" s="51"/>
      <c r="D1293" s="51"/>
      <c r="E1293" s="51"/>
      <c r="F1293" s="51"/>
      <c r="G1293" s="51"/>
      <c r="H1293" s="51"/>
      <c r="I1293" s="61"/>
      <c r="J1293" s="52" t="s">
        <v>51</v>
      </c>
      <c r="K1293" s="53"/>
      <c r="L1293" s="70">
        <v>99689</v>
      </c>
      <c r="M1293" s="23"/>
      <c r="N1293" s="70"/>
      <c r="O1293" s="70">
        <v>95033.4</v>
      </c>
      <c r="P1293" s="23"/>
      <c r="Q1293" s="23">
        <f>SUM(L1293:P1293)</f>
        <v>194722.4</v>
      </c>
      <c r="R1293" s="23">
        <v>6884.7</v>
      </c>
      <c r="S1293" s="70"/>
      <c r="T1293" s="70"/>
      <c r="U1293" s="70"/>
      <c r="V1293" s="23">
        <f>SUM(R1293:U1293)</f>
        <v>6884.7</v>
      </c>
      <c r="W1293" s="23">
        <f>SUM(V1293,Q1293)</f>
        <v>201607.1</v>
      </c>
      <c r="X1293" s="23">
        <f>Q1293/W1293*100</f>
        <v>96.58509050524509</v>
      </c>
      <c r="Y1293" s="23">
        <f>V1293/W1293*100</f>
        <v>3.414909494754897</v>
      </c>
      <c r="Z1293" s="4"/>
    </row>
    <row r="1294" spans="1:26" ht="23.25">
      <c r="A1294" s="4"/>
      <c r="B1294" s="51"/>
      <c r="C1294" s="51"/>
      <c r="D1294" s="51"/>
      <c r="E1294" s="51"/>
      <c r="F1294" s="51"/>
      <c r="G1294" s="51"/>
      <c r="H1294" s="51"/>
      <c r="I1294" s="61"/>
      <c r="J1294" s="52" t="s">
        <v>52</v>
      </c>
      <c r="K1294" s="53"/>
      <c r="L1294" s="70">
        <v>99662.3</v>
      </c>
      <c r="M1294" s="23"/>
      <c r="N1294" s="70"/>
      <c r="O1294" s="70">
        <v>94856.1</v>
      </c>
      <c r="P1294" s="23"/>
      <c r="Q1294" s="23">
        <f>SUM(L1294:P1294)</f>
        <v>194518.40000000002</v>
      </c>
      <c r="R1294" s="23">
        <v>6884.7</v>
      </c>
      <c r="S1294" s="70"/>
      <c r="T1294" s="70"/>
      <c r="U1294" s="70"/>
      <c r="V1294" s="23">
        <f>SUM(R1294:U1294)</f>
        <v>6884.7</v>
      </c>
      <c r="W1294" s="23">
        <f>SUM(V1294,Q1294)</f>
        <v>201403.10000000003</v>
      </c>
      <c r="X1294" s="23">
        <f>Q1294/W1294*100</f>
        <v>96.5816315637644</v>
      </c>
      <c r="Y1294" s="23">
        <f>V1294/W1294*100</f>
        <v>3.4183684362355886</v>
      </c>
      <c r="Z1294" s="4"/>
    </row>
    <row r="1295" spans="1:26" ht="23.25">
      <c r="A1295" s="4"/>
      <c r="B1295" s="51"/>
      <c r="C1295" s="51"/>
      <c r="D1295" s="51"/>
      <c r="E1295" s="51"/>
      <c r="F1295" s="51"/>
      <c r="G1295" s="51"/>
      <c r="H1295" s="51"/>
      <c r="I1295" s="61"/>
      <c r="J1295" s="52" t="s">
        <v>53</v>
      </c>
      <c r="K1295" s="53"/>
      <c r="L1295" s="70">
        <f>L1294/L1292*100</f>
        <v>141.17852877972493</v>
      </c>
      <c r="M1295" s="23"/>
      <c r="N1295" s="70"/>
      <c r="O1295" s="70">
        <f>O1294/O1292*100</f>
        <v>85.2256064690027</v>
      </c>
      <c r="P1295" s="23"/>
      <c r="Q1295" s="23">
        <f>Q1294/Q1292*100</f>
        <v>106.94105493831267</v>
      </c>
      <c r="R1295" s="23">
        <f>R1294/R1292*100</f>
        <v>52.55496183206107</v>
      </c>
      <c r="S1295" s="70"/>
      <c r="T1295" s="70"/>
      <c r="U1295" s="70"/>
      <c r="V1295" s="23">
        <f>V1294/V1292*100</f>
        <v>52.55496183206107</v>
      </c>
      <c r="W1295" s="23">
        <f>W1294/W1292*100</f>
        <v>103.28729580687728</v>
      </c>
      <c r="X1295" s="23"/>
      <c r="Y1295" s="23"/>
      <c r="Z1295" s="4"/>
    </row>
    <row r="1296" spans="1:26" ht="23.25">
      <c r="A1296" s="4"/>
      <c r="B1296" s="51"/>
      <c r="C1296" s="51"/>
      <c r="D1296" s="51"/>
      <c r="E1296" s="51"/>
      <c r="F1296" s="51"/>
      <c r="G1296" s="51"/>
      <c r="H1296" s="51"/>
      <c r="I1296" s="61"/>
      <c r="J1296" s="52" t="s">
        <v>54</v>
      </c>
      <c r="K1296" s="53"/>
      <c r="L1296" s="70">
        <f>L1294/L1293*100</f>
        <v>99.97321670394929</v>
      </c>
      <c r="M1296" s="23"/>
      <c r="N1296" s="70"/>
      <c r="O1296" s="70">
        <f>O1294/O1293*100</f>
        <v>99.81343401372571</v>
      </c>
      <c r="P1296" s="23"/>
      <c r="Q1296" s="23">
        <f>Q1294/Q1293*100</f>
        <v>99.89523547367946</v>
      </c>
      <c r="R1296" s="23">
        <f>R1294/R1293*100</f>
        <v>100</v>
      </c>
      <c r="S1296" s="70"/>
      <c r="T1296" s="70"/>
      <c r="U1296" s="70"/>
      <c r="V1296" s="23">
        <f>V1294/V1293*100</f>
        <v>100</v>
      </c>
      <c r="W1296" s="23">
        <f>W1294/W1293*100</f>
        <v>99.89881308743593</v>
      </c>
      <c r="X1296" s="23"/>
      <c r="Y1296" s="23"/>
      <c r="Z1296" s="4"/>
    </row>
    <row r="1297" spans="1:26" ht="23.25">
      <c r="A1297" s="4"/>
      <c r="B1297" s="56"/>
      <c r="C1297" s="56"/>
      <c r="D1297" s="56"/>
      <c r="E1297" s="56"/>
      <c r="F1297" s="56"/>
      <c r="G1297" s="56"/>
      <c r="H1297" s="56"/>
      <c r="I1297" s="61"/>
      <c r="J1297" s="52"/>
      <c r="K1297" s="53"/>
      <c r="L1297" s="70"/>
      <c r="M1297" s="23"/>
      <c r="N1297" s="70"/>
      <c r="O1297" s="70"/>
      <c r="P1297" s="23"/>
      <c r="Q1297" s="23"/>
      <c r="R1297" s="23"/>
      <c r="S1297" s="70"/>
      <c r="T1297" s="70"/>
      <c r="U1297" s="70"/>
      <c r="V1297" s="23"/>
      <c r="W1297" s="23"/>
      <c r="X1297" s="23"/>
      <c r="Y1297" s="23"/>
      <c r="Z1297" s="4"/>
    </row>
    <row r="1298" spans="1:26" ht="23.25">
      <c r="A1298" s="4"/>
      <c r="B1298" s="56"/>
      <c r="C1298" s="57"/>
      <c r="D1298" s="57"/>
      <c r="E1298" s="57"/>
      <c r="F1298" s="57"/>
      <c r="G1298" s="57"/>
      <c r="H1298" s="57" t="s">
        <v>259</v>
      </c>
      <c r="I1298" s="52"/>
      <c r="J1298" s="52" t="s">
        <v>374</v>
      </c>
      <c r="K1298" s="53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4"/>
    </row>
    <row r="1299" spans="1:26" ht="23.25">
      <c r="A1299" s="4"/>
      <c r="B1299" s="56"/>
      <c r="C1299" s="56"/>
      <c r="D1299" s="56"/>
      <c r="E1299" s="56"/>
      <c r="F1299" s="56"/>
      <c r="G1299" s="56"/>
      <c r="H1299" s="56"/>
      <c r="I1299" s="61"/>
      <c r="J1299" s="52" t="s">
        <v>50</v>
      </c>
      <c r="K1299" s="53"/>
      <c r="L1299" s="70">
        <v>604368.8</v>
      </c>
      <c r="M1299" s="23"/>
      <c r="N1299" s="70"/>
      <c r="O1299" s="70">
        <v>408900</v>
      </c>
      <c r="P1299" s="23"/>
      <c r="Q1299" s="23">
        <f>SUM(L1299:P1299)</f>
        <v>1013268.8</v>
      </c>
      <c r="R1299" s="23"/>
      <c r="S1299" s="70"/>
      <c r="T1299" s="70"/>
      <c r="U1299" s="70"/>
      <c r="V1299" s="23">
        <f>SUM(R1299:U1299)</f>
        <v>0</v>
      </c>
      <c r="W1299" s="23">
        <f>SUM(V1299,Q1299)</f>
        <v>1013268.8</v>
      </c>
      <c r="X1299" s="23">
        <f>Q1299/W1299*100</f>
        <v>100</v>
      </c>
      <c r="Y1299" s="23">
        <f>V1299/W1299*100</f>
        <v>0</v>
      </c>
      <c r="Z1299" s="4"/>
    </row>
    <row r="1300" spans="1:26" ht="23.25">
      <c r="A1300" s="4"/>
      <c r="B1300" s="56"/>
      <c r="C1300" s="56"/>
      <c r="D1300" s="56"/>
      <c r="E1300" s="56"/>
      <c r="F1300" s="56"/>
      <c r="G1300" s="56"/>
      <c r="H1300" s="56"/>
      <c r="I1300" s="61"/>
      <c r="J1300" s="52" t="s">
        <v>51</v>
      </c>
      <c r="K1300" s="53"/>
      <c r="L1300" s="70">
        <v>640198.1</v>
      </c>
      <c r="M1300" s="23"/>
      <c r="N1300" s="70"/>
      <c r="O1300" s="70">
        <v>94759.4</v>
      </c>
      <c r="P1300" s="23"/>
      <c r="Q1300" s="23">
        <f>SUM(L1300:P1300)</f>
        <v>734957.5</v>
      </c>
      <c r="R1300" s="23"/>
      <c r="S1300" s="70"/>
      <c r="T1300" s="70"/>
      <c r="U1300" s="70"/>
      <c r="V1300" s="23">
        <f>SUM(R1300:U1300)</f>
        <v>0</v>
      </c>
      <c r="W1300" s="23">
        <f>SUM(V1300,Q1300)</f>
        <v>734957.5</v>
      </c>
      <c r="X1300" s="23">
        <f>Q1300/W1300*100</f>
        <v>100</v>
      </c>
      <c r="Y1300" s="23">
        <f>V1300/W1300*100</f>
        <v>0</v>
      </c>
      <c r="Z1300" s="4"/>
    </row>
    <row r="1301" spans="1:26" ht="23.25">
      <c r="A1301" s="4"/>
      <c r="B1301" s="56"/>
      <c r="C1301" s="56"/>
      <c r="D1301" s="56"/>
      <c r="E1301" s="56"/>
      <c r="F1301" s="56"/>
      <c r="G1301" s="56"/>
      <c r="H1301" s="56"/>
      <c r="I1301" s="61"/>
      <c r="J1301" s="52" t="s">
        <v>52</v>
      </c>
      <c r="K1301" s="53"/>
      <c r="L1301" s="70">
        <v>639034.3</v>
      </c>
      <c r="M1301" s="23"/>
      <c r="N1301" s="70"/>
      <c r="O1301" s="70">
        <v>94759.4</v>
      </c>
      <c r="P1301" s="23"/>
      <c r="Q1301" s="23">
        <f>SUM(L1301:P1301)</f>
        <v>733793.7000000001</v>
      </c>
      <c r="R1301" s="23"/>
      <c r="S1301" s="70"/>
      <c r="T1301" s="70"/>
      <c r="U1301" s="70"/>
      <c r="V1301" s="23">
        <f>SUM(R1301:U1301)</f>
        <v>0</v>
      </c>
      <c r="W1301" s="23">
        <f>SUM(V1301,Q1301)</f>
        <v>733793.7000000001</v>
      </c>
      <c r="X1301" s="23">
        <f>Q1301/W1301*100</f>
        <v>100</v>
      </c>
      <c r="Y1301" s="23">
        <f>V1301/W1301*100</f>
        <v>0</v>
      </c>
      <c r="Z1301" s="4"/>
    </row>
    <row r="1302" spans="1:26" ht="23.25">
      <c r="A1302" s="4"/>
      <c r="B1302" s="56"/>
      <c r="C1302" s="56"/>
      <c r="D1302" s="56"/>
      <c r="E1302" s="56"/>
      <c r="F1302" s="56"/>
      <c r="G1302" s="56"/>
      <c r="H1302" s="56"/>
      <c r="I1302" s="61"/>
      <c r="J1302" s="52" t="s">
        <v>53</v>
      </c>
      <c r="K1302" s="53"/>
      <c r="L1302" s="70">
        <f>L1301/L1299*100</f>
        <v>105.73581892380943</v>
      </c>
      <c r="M1302" s="23"/>
      <c r="N1302" s="70"/>
      <c r="O1302" s="70">
        <f>O1301/O1299*100</f>
        <v>23.174223526534604</v>
      </c>
      <c r="P1302" s="23"/>
      <c r="Q1302" s="23">
        <f>Q1301/Q1299*100</f>
        <v>72.41846388638434</v>
      </c>
      <c r="R1302" s="23"/>
      <c r="S1302" s="70"/>
      <c r="T1302" s="70"/>
      <c r="U1302" s="70"/>
      <c r="V1302" s="23"/>
      <c r="W1302" s="23">
        <f>W1301/W1299*100</f>
        <v>72.41846388638434</v>
      </c>
      <c r="X1302" s="23"/>
      <c r="Y1302" s="23"/>
      <c r="Z1302" s="4"/>
    </row>
    <row r="1303" spans="1:26" ht="23.25">
      <c r="A1303" s="4"/>
      <c r="B1303" s="56"/>
      <c r="C1303" s="56"/>
      <c r="D1303" s="56"/>
      <c r="E1303" s="56"/>
      <c r="F1303" s="56"/>
      <c r="G1303" s="56"/>
      <c r="H1303" s="56"/>
      <c r="I1303" s="61"/>
      <c r="J1303" s="52" t="s">
        <v>54</v>
      </c>
      <c r="K1303" s="53"/>
      <c r="L1303" s="70">
        <f>L1301/L1300*100</f>
        <v>99.81821251890626</v>
      </c>
      <c r="M1303" s="23"/>
      <c r="N1303" s="70"/>
      <c r="O1303" s="70">
        <f>O1301/O1300*100</f>
        <v>100</v>
      </c>
      <c r="P1303" s="23"/>
      <c r="Q1303" s="23">
        <f>Q1301/Q1300*100</f>
        <v>99.841650707694</v>
      </c>
      <c r="R1303" s="23"/>
      <c r="S1303" s="70"/>
      <c r="T1303" s="70"/>
      <c r="U1303" s="70"/>
      <c r="V1303" s="23"/>
      <c r="W1303" s="23">
        <f>W1301/W1300*100</f>
        <v>99.841650707694</v>
      </c>
      <c r="X1303" s="23"/>
      <c r="Y1303" s="23"/>
      <c r="Z1303" s="4"/>
    </row>
    <row r="1304" spans="1:26" ht="23.25">
      <c r="A1304" s="4"/>
      <c r="B1304" s="56"/>
      <c r="C1304" s="56"/>
      <c r="D1304" s="56"/>
      <c r="E1304" s="56"/>
      <c r="F1304" s="56"/>
      <c r="G1304" s="56"/>
      <c r="H1304" s="56"/>
      <c r="I1304" s="61"/>
      <c r="J1304" s="52"/>
      <c r="K1304" s="53"/>
      <c r="L1304" s="70"/>
      <c r="M1304" s="23"/>
      <c r="N1304" s="70"/>
      <c r="O1304" s="70"/>
      <c r="P1304" s="23"/>
      <c r="Q1304" s="23"/>
      <c r="R1304" s="23"/>
      <c r="S1304" s="70"/>
      <c r="T1304" s="70"/>
      <c r="U1304" s="70"/>
      <c r="V1304" s="23"/>
      <c r="W1304" s="23"/>
      <c r="X1304" s="23"/>
      <c r="Y1304" s="23"/>
      <c r="Z1304" s="4"/>
    </row>
    <row r="1305" spans="1:26" ht="23.25">
      <c r="A1305" s="4"/>
      <c r="B1305" s="62"/>
      <c r="C1305" s="62"/>
      <c r="D1305" s="62"/>
      <c r="E1305" s="62"/>
      <c r="F1305" s="62"/>
      <c r="G1305" s="62"/>
      <c r="H1305" s="62"/>
      <c r="I1305" s="63"/>
      <c r="J1305" s="59"/>
      <c r="K1305" s="60"/>
      <c r="L1305" s="73"/>
      <c r="M1305" s="71"/>
      <c r="N1305" s="73"/>
      <c r="O1305" s="73"/>
      <c r="P1305" s="71"/>
      <c r="Q1305" s="71"/>
      <c r="R1305" s="71"/>
      <c r="S1305" s="73"/>
      <c r="T1305" s="73"/>
      <c r="U1305" s="73"/>
      <c r="V1305" s="71"/>
      <c r="W1305" s="71"/>
      <c r="X1305" s="71"/>
      <c r="Y1305" s="71"/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337</v>
      </c>
      <c r="Z1307" s="4"/>
    </row>
    <row r="1308" spans="1:26" ht="23.25">
      <c r="A1308" s="4"/>
      <c r="B1308" s="64" t="s">
        <v>39</v>
      </c>
      <c r="C1308" s="65"/>
      <c r="D1308" s="65"/>
      <c r="E1308" s="65"/>
      <c r="F1308" s="65"/>
      <c r="G1308" s="65"/>
      <c r="H1308" s="66"/>
      <c r="I1308" s="10"/>
      <c r="J1308" s="11"/>
      <c r="K1308" s="12"/>
      <c r="L1308" s="13" t="s">
        <v>2</v>
      </c>
      <c r="M1308" s="13"/>
      <c r="N1308" s="13"/>
      <c r="O1308" s="13"/>
      <c r="P1308" s="13"/>
      <c r="Q1308" s="13"/>
      <c r="R1308" s="14" t="s">
        <v>3</v>
      </c>
      <c r="S1308" s="13"/>
      <c r="T1308" s="13"/>
      <c r="U1308" s="13"/>
      <c r="V1308" s="15"/>
      <c r="W1308" s="13" t="s">
        <v>42</v>
      </c>
      <c r="X1308" s="13"/>
      <c r="Y1308" s="16"/>
      <c r="Z1308" s="4"/>
    </row>
    <row r="1309" spans="1:26" ht="23.25">
      <c r="A1309" s="4"/>
      <c r="B1309" s="17" t="s">
        <v>40</v>
      </c>
      <c r="C1309" s="18"/>
      <c r="D1309" s="18"/>
      <c r="E1309" s="18"/>
      <c r="F1309" s="18"/>
      <c r="G1309" s="18"/>
      <c r="H1309" s="67"/>
      <c r="I1309" s="19"/>
      <c r="J1309" s="20"/>
      <c r="K1309" s="21"/>
      <c r="L1309" s="22"/>
      <c r="M1309" s="23"/>
      <c r="N1309" s="24"/>
      <c r="O1309" s="25" t="s">
        <v>4</v>
      </c>
      <c r="P1309" s="26"/>
      <c r="Q1309" s="27"/>
      <c r="R1309" s="28" t="s">
        <v>4</v>
      </c>
      <c r="S1309" s="24"/>
      <c r="T1309" s="22"/>
      <c r="U1309" s="29"/>
      <c r="V1309" s="27"/>
      <c r="W1309" s="27"/>
      <c r="X1309" s="30" t="s">
        <v>5</v>
      </c>
      <c r="Y1309" s="31"/>
      <c r="Z1309" s="4"/>
    </row>
    <row r="1310" spans="1:26" ht="23.25">
      <c r="A1310" s="4"/>
      <c r="B1310" s="19"/>
      <c r="C1310" s="32"/>
      <c r="D1310" s="32"/>
      <c r="E1310" s="32"/>
      <c r="F1310" s="33"/>
      <c r="G1310" s="32"/>
      <c r="H1310" s="19"/>
      <c r="I1310" s="19"/>
      <c r="J1310" s="5" t="s">
        <v>6</v>
      </c>
      <c r="K1310" s="21"/>
      <c r="L1310" s="34" t="s">
        <v>7</v>
      </c>
      <c r="M1310" s="35" t="s">
        <v>8</v>
      </c>
      <c r="N1310" s="36" t="s">
        <v>7</v>
      </c>
      <c r="O1310" s="34" t="s">
        <v>9</v>
      </c>
      <c r="P1310" s="26" t="s">
        <v>10</v>
      </c>
      <c r="Q1310" s="23"/>
      <c r="R1310" s="37" t="s">
        <v>9</v>
      </c>
      <c r="S1310" s="35" t="s">
        <v>11</v>
      </c>
      <c r="T1310" s="34" t="s">
        <v>12</v>
      </c>
      <c r="U1310" s="29" t="s">
        <v>13</v>
      </c>
      <c r="V1310" s="27"/>
      <c r="W1310" s="27"/>
      <c r="X1310" s="27"/>
      <c r="Y1310" s="35"/>
      <c r="Z1310" s="4"/>
    </row>
    <row r="1311" spans="1:26" ht="23.25">
      <c r="A1311" s="4"/>
      <c r="B1311" s="38" t="s">
        <v>32</v>
      </c>
      <c r="C1311" s="38" t="s">
        <v>33</v>
      </c>
      <c r="D1311" s="38" t="s">
        <v>34</v>
      </c>
      <c r="E1311" s="38" t="s">
        <v>35</v>
      </c>
      <c r="F1311" s="38" t="s">
        <v>36</v>
      </c>
      <c r="G1311" s="38" t="s">
        <v>37</v>
      </c>
      <c r="H1311" s="38" t="s">
        <v>38</v>
      </c>
      <c r="I1311" s="19"/>
      <c r="J1311" s="39"/>
      <c r="K1311" s="21"/>
      <c r="L1311" s="34" t="s">
        <v>14</v>
      </c>
      <c r="M1311" s="35" t="s">
        <v>15</v>
      </c>
      <c r="N1311" s="36" t="s">
        <v>16</v>
      </c>
      <c r="O1311" s="34" t="s">
        <v>17</v>
      </c>
      <c r="P1311" s="26" t="s">
        <v>18</v>
      </c>
      <c r="Q1311" s="35" t="s">
        <v>19</v>
      </c>
      <c r="R1311" s="37" t="s">
        <v>17</v>
      </c>
      <c r="S1311" s="35" t="s">
        <v>20</v>
      </c>
      <c r="T1311" s="34" t="s">
        <v>21</v>
      </c>
      <c r="U1311" s="29" t="s">
        <v>22</v>
      </c>
      <c r="V1311" s="26" t="s">
        <v>19</v>
      </c>
      <c r="W1311" s="26" t="s">
        <v>23</v>
      </c>
      <c r="X1311" s="26" t="s">
        <v>24</v>
      </c>
      <c r="Y1311" s="35" t="s">
        <v>25</v>
      </c>
      <c r="Z1311" s="4"/>
    </row>
    <row r="1312" spans="1:26" ht="23.25">
      <c r="A1312" s="4"/>
      <c r="B1312" s="40"/>
      <c r="C1312" s="40"/>
      <c r="D1312" s="40"/>
      <c r="E1312" s="40"/>
      <c r="F1312" s="40"/>
      <c r="G1312" s="40"/>
      <c r="H1312" s="40"/>
      <c r="I1312" s="40"/>
      <c r="J1312" s="41"/>
      <c r="K1312" s="42"/>
      <c r="L1312" s="43"/>
      <c r="M1312" s="44"/>
      <c r="N1312" s="45"/>
      <c r="O1312" s="46" t="s">
        <v>26</v>
      </c>
      <c r="P1312" s="47"/>
      <c r="Q1312" s="48"/>
      <c r="R1312" s="49" t="s">
        <v>26</v>
      </c>
      <c r="S1312" s="44" t="s">
        <v>27</v>
      </c>
      <c r="T1312" s="43"/>
      <c r="U1312" s="50" t="s">
        <v>28</v>
      </c>
      <c r="V1312" s="48"/>
      <c r="W1312" s="48"/>
      <c r="X1312" s="48"/>
      <c r="Y1312" s="49"/>
      <c r="Z1312" s="4"/>
    </row>
    <row r="1313" spans="1:26" ht="23.25">
      <c r="A1313" s="4"/>
      <c r="B1313" s="51"/>
      <c r="C1313" s="51"/>
      <c r="D1313" s="51"/>
      <c r="E1313" s="51"/>
      <c r="F1313" s="51"/>
      <c r="G1313" s="51"/>
      <c r="H1313" s="51"/>
      <c r="I1313" s="61"/>
      <c r="J1313" s="52"/>
      <c r="K1313" s="53"/>
      <c r="L1313" s="22"/>
      <c r="M1313" s="23"/>
      <c r="N1313" s="24"/>
      <c r="O1313" s="3"/>
      <c r="P1313" s="27"/>
      <c r="Q1313" s="27"/>
      <c r="R1313" s="23"/>
      <c r="S1313" s="24"/>
      <c r="T1313" s="22"/>
      <c r="U1313" s="72"/>
      <c r="V1313" s="27"/>
      <c r="W1313" s="27"/>
      <c r="X1313" s="27"/>
      <c r="Y1313" s="23"/>
      <c r="Z1313" s="4"/>
    </row>
    <row r="1314" spans="1:26" ht="23.25">
      <c r="A1314" s="4"/>
      <c r="B1314" s="51" t="s">
        <v>72</v>
      </c>
      <c r="C1314" s="51" t="s">
        <v>242</v>
      </c>
      <c r="D1314" s="51" t="s">
        <v>72</v>
      </c>
      <c r="E1314" s="51" t="s">
        <v>58</v>
      </c>
      <c r="F1314" s="51" t="s">
        <v>247</v>
      </c>
      <c r="G1314" s="51" t="s">
        <v>64</v>
      </c>
      <c r="H1314" s="51" t="s">
        <v>161</v>
      </c>
      <c r="I1314" s="61"/>
      <c r="J1314" s="54" t="s">
        <v>375</v>
      </c>
      <c r="K1314" s="55"/>
      <c r="L1314" s="70"/>
      <c r="M1314" s="70"/>
      <c r="N1314" s="70"/>
      <c r="O1314" s="70"/>
      <c r="P1314" s="70"/>
      <c r="Q1314" s="70"/>
      <c r="R1314" s="70"/>
      <c r="S1314" s="70"/>
      <c r="T1314" s="70"/>
      <c r="U1314" s="74"/>
      <c r="V1314" s="23"/>
      <c r="W1314" s="23"/>
      <c r="X1314" s="23"/>
      <c r="Y1314" s="23"/>
      <c r="Z1314" s="4"/>
    </row>
    <row r="1315" spans="1:26" ht="23.25">
      <c r="A1315" s="4"/>
      <c r="B1315" s="51"/>
      <c r="C1315" s="51"/>
      <c r="D1315" s="51"/>
      <c r="E1315" s="51"/>
      <c r="F1315" s="51"/>
      <c r="G1315" s="51"/>
      <c r="H1315" s="51"/>
      <c r="I1315" s="61"/>
      <c r="J1315" s="54" t="s">
        <v>50</v>
      </c>
      <c r="K1315" s="55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23">
        <f>SUM(R1315:U1315)</f>
        <v>0</v>
      </c>
      <c r="W1315" s="23">
        <f>SUM(V1315,Q1315)</f>
        <v>0</v>
      </c>
      <c r="X1315" s="23"/>
      <c r="Y1315" s="23"/>
      <c r="Z1315" s="4"/>
    </row>
    <row r="1316" spans="1:26" ht="23.25">
      <c r="A1316" s="4"/>
      <c r="B1316" s="51"/>
      <c r="C1316" s="51"/>
      <c r="D1316" s="51"/>
      <c r="E1316" s="51"/>
      <c r="F1316" s="51"/>
      <c r="G1316" s="51"/>
      <c r="H1316" s="51"/>
      <c r="I1316" s="61"/>
      <c r="J1316" s="52" t="s">
        <v>51</v>
      </c>
      <c r="K1316" s="53"/>
      <c r="L1316" s="70"/>
      <c r="M1316" s="70"/>
      <c r="N1316" s="70"/>
      <c r="O1316" s="70"/>
      <c r="P1316" s="70"/>
      <c r="Q1316" s="23"/>
      <c r="R1316" s="70"/>
      <c r="S1316" s="70">
        <v>307000</v>
      </c>
      <c r="T1316" s="70"/>
      <c r="U1316" s="70"/>
      <c r="V1316" s="23">
        <f>SUM(R1316:U1316)</f>
        <v>307000</v>
      </c>
      <c r="W1316" s="23">
        <f>SUM(V1316,Q1316)</f>
        <v>307000</v>
      </c>
      <c r="X1316" s="23">
        <f>Q1316/W1316*100</f>
        <v>0</v>
      </c>
      <c r="Y1316" s="23">
        <f>V1316/W1316*100</f>
        <v>100</v>
      </c>
      <c r="Z1316" s="4"/>
    </row>
    <row r="1317" spans="1:26" ht="23.25">
      <c r="A1317" s="4"/>
      <c r="B1317" s="51"/>
      <c r="C1317" s="51"/>
      <c r="D1317" s="51"/>
      <c r="E1317" s="51"/>
      <c r="F1317" s="51"/>
      <c r="G1317" s="51"/>
      <c r="H1317" s="51"/>
      <c r="I1317" s="61"/>
      <c r="J1317" s="52" t="s">
        <v>52</v>
      </c>
      <c r="K1317" s="53"/>
      <c r="L1317" s="70"/>
      <c r="M1317" s="23"/>
      <c r="N1317" s="70"/>
      <c r="O1317" s="70"/>
      <c r="P1317" s="23"/>
      <c r="Q1317" s="23"/>
      <c r="R1317" s="23"/>
      <c r="S1317" s="70">
        <v>307000</v>
      </c>
      <c r="T1317" s="70"/>
      <c r="U1317" s="70"/>
      <c r="V1317" s="23">
        <f>SUM(R1317:U1317)</f>
        <v>307000</v>
      </c>
      <c r="W1317" s="23">
        <f>SUM(V1317,Q1317)</f>
        <v>307000</v>
      </c>
      <c r="X1317" s="23">
        <f>Q1317/W1317*100</f>
        <v>0</v>
      </c>
      <c r="Y1317" s="23">
        <f>V1317/W1317*100</f>
        <v>100</v>
      </c>
      <c r="Z1317" s="4"/>
    </row>
    <row r="1318" spans="1:26" ht="23.25">
      <c r="A1318" s="4"/>
      <c r="B1318" s="51"/>
      <c r="C1318" s="51"/>
      <c r="D1318" s="51"/>
      <c r="E1318" s="51"/>
      <c r="F1318" s="51"/>
      <c r="G1318" s="51"/>
      <c r="H1318" s="51"/>
      <c r="I1318" s="61"/>
      <c r="J1318" s="52" t="s">
        <v>53</v>
      </c>
      <c r="K1318" s="53"/>
      <c r="L1318" s="70"/>
      <c r="M1318" s="23"/>
      <c r="N1318" s="70"/>
      <c r="O1318" s="70"/>
      <c r="P1318" s="23"/>
      <c r="Q1318" s="23"/>
      <c r="R1318" s="23"/>
      <c r="S1318" s="70"/>
      <c r="T1318" s="70"/>
      <c r="U1318" s="70"/>
      <c r="V1318" s="23"/>
      <c r="W1318" s="23"/>
      <c r="X1318" s="23"/>
      <c r="Y1318" s="23"/>
      <c r="Z1318" s="4"/>
    </row>
    <row r="1319" spans="1:26" ht="23.25">
      <c r="A1319" s="4"/>
      <c r="B1319" s="51"/>
      <c r="C1319" s="51"/>
      <c r="D1319" s="51"/>
      <c r="E1319" s="51"/>
      <c r="F1319" s="51"/>
      <c r="G1319" s="51"/>
      <c r="H1319" s="51"/>
      <c r="I1319" s="61"/>
      <c r="J1319" s="52" t="s">
        <v>54</v>
      </c>
      <c r="K1319" s="53"/>
      <c r="L1319" s="70"/>
      <c r="M1319" s="23"/>
      <c r="N1319" s="70"/>
      <c r="O1319" s="70"/>
      <c r="P1319" s="23"/>
      <c r="Q1319" s="23"/>
      <c r="R1319" s="23"/>
      <c r="S1319" s="70">
        <f>S1317/S1316*100</f>
        <v>100</v>
      </c>
      <c r="T1319" s="70"/>
      <c r="U1319" s="70"/>
      <c r="V1319" s="23">
        <f>V1317/V1316*100</f>
        <v>100</v>
      </c>
      <c r="W1319" s="23">
        <f>W1317/W1316*100</f>
        <v>100</v>
      </c>
      <c r="X1319" s="23"/>
      <c r="Y1319" s="23"/>
      <c r="Z1319" s="4"/>
    </row>
    <row r="1320" spans="1:26" ht="23.25">
      <c r="A1320" s="4"/>
      <c r="B1320" s="51"/>
      <c r="C1320" s="51"/>
      <c r="D1320" s="51"/>
      <c r="E1320" s="51"/>
      <c r="F1320" s="51"/>
      <c r="G1320" s="51"/>
      <c r="H1320" s="51"/>
      <c r="I1320" s="61"/>
      <c r="J1320" s="52"/>
      <c r="K1320" s="53"/>
      <c r="L1320" s="70"/>
      <c r="M1320" s="23"/>
      <c r="N1320" s="70"/>
      <c r="O1320" s="70"/>
      <c r="P1320" s="23"/>
      <c r="Q1320" s="23"/>
      <c r="R1320" s="23"/>
      <c r="S1320" s="70"/>
      <c r="T1320" s="70"/>
      <c r="U1320" s="70"/>
      <c r="V1320" s="23"/>
      <c r="W1320" s="23"/>
      <c r="X1320" s="23"/>
      <c r="Y1320" s="23"/>
      <c r="Z1320" s="4"/>
    </row>
    <row r="1321" spans="1:26" ht="23.25">
      <c r="A1321" s="4"/>
      <c r="B1321" s="51"/>
      <c r="C1321" s="51"/>
      <c r="D1321" s="51"/>
      <c r="E1321" s="51"/>
      <c r="F1321" s="51" t="s">
        <v>173</v>
      </c>
      <c r="G1321" s="51"/>
      <c r="H1321" s="51"/>
      <c r="I1321" s="61"/>
      <c r="J1321" s="52" t="s">
        <v>266</v>
      </c>
      <c r="K1321" s="53"/>
      <c r="L1321" s="70"/>
      <c r="M1321" s="23"/>
      <c r="N1321" s="70"/>
      <c r="O1321" s="70"/>
      <c r="P1321" s="23"/>
      <c r="Q1321" s="23"/>
      <c r="R1321" s="23"/>
      <c r="S1321" s="70"/>
      <c r="T1321" s="70"/>
      <c r="U1321" s="70"/>
      <c r="V1321" s="23"/>
      <c r="W1321" s="23"/>
      <c r="X1321" s="23"/>
      <c r="Y1321" s="23"/>
      <c r="Z1321" s="4"/>
    </row>
    <row r="1322" spans="1:26" ht="23.25">
      <c r="A1322" s="4"/>
      <c r="B1322" s="51"/>
      <c r="C1322" s="51"/>
      <c r="D1322" s="51"/>
      <c r="E1322" s="51"/>
      <c r="F1322" s="51"/>
      <c r="G1322" s="51"/>
      <c r="H1322" s="51"/>
      <c r="I1322" s="61"/>
      <c r="J1322" s="52" t="s">
        <v>175</v>
      </c>
      <c r="K1322" s="53"/>
      <c r="L1322" s="70"/>
      <c r="M1322" s="23"/>
      <c r="N1322" s="70"/>
      <c r="O1322" s="70"/>
      <c r="P1322" s="23"/>
      <c r="Q1322" s="23"/>
      <c r="R1322" s="23"/>
      <c r="S1322" s="70"/>
      <c r="T1322" s="70"/>
      <c r="U1322" s="70"/>
      <c r="V1322" s="23"/>
      <c r="W1322" s="23"/>
      <c r="X1322" s="23"/>
      <c r="Y1322" s="23"/>
      <c r="Z1322" s="4"/>
    </row>
    <row r="1323" spans="1:26" ht="23.25">
      <c r="A1323" s="4"/>
      <c r="B1323" s="51"/>
      <c r="C1323" s="51"/>
      <c r="D1323" s="51"/>
      <c r="E1323" s="51"/>
      <c r="F1323" s="51"/>
      <c r="G1323" s="51"/>
      <c r="H1323" s="51"/>
      <c r="I1323" s="61"/>
      <c r="J1323" s="52" t="s">
        <v>50</v>
      </c>
      <c r="K1323" s="53"/>
      <c r="L1323" s="70">
        <f aca="true" t="shared" si="297" ref="L1323:P1325">SUM(L1330)</f>
        <v>136430</v>
      </c>
      <c r="M1323" s="23">
        <f t="shared" si="297"/>
        <v>0</v>
      </c>
      <c r="N1323" s="70">
        <f t="shared" si="297"/>
        <v>0</v>
      </c>
      <c r="O1323" s="70">
        <f t="shared" si="297"/>
        <v>0</v>
      </c>
      <c r="P1323" s="23">
        <f t="shared" si="297"/>
        <v>0</v>
      </c>
      <c r="Q1323" s="23">
        <f>SUM(L1323:P1323)</f>
        <v>136430</v>
      </c>
      <c r="R1323" s="23">
        <f aca="true" t="shared" si="298" ref="R1323:U1325">SUM(R1330)</f>
        <v>0</v>
      </c>
      <c r="S1323" s="70">
        <f t="shared" si="298"/>
        <v>0</v>
      </c>
      <c r="T1323" s="70">
        <f t="shared" si="298"/>
        <v>0</v>
      </c>
      <c r="U1323" s="70">
        <f t="shared" si="298"/>
        <v>0</v>
      </c>
      <c r="V1323" s="23">
        <f>SUM(R1323:U1323)</f>
        <v>0</v>
      </c>
      <c r="W1323" s="23">
        <f>SUM(V1323,Q1323)</f>
        <v>136430</v>
      </c>
      <c r="X1323" s="23">
        <f>Q1323/W1323*100</f>
        <v>100</v>
      </c>
      <c r="Y1323" s="23">
        <f>V1323/W1323*100</f>
        <v>0</v>
      </c>
      <c r="Z1323" s="4"/>
    </row>
    <row r="1324" spans="1:26" ht="23.25">
      <c r="A1324" s="4"/>
      <c r="B1324" s="51"/>
      <c r="C1324" s="51"/>
      <c r="D1324" s="51"/>
      <c r="E1324" s="51"/>
      <c r="F1324" s="51"/>
      <c r="G1324" s="51"/>
      <c r="H1324" s="51"/>
      <c r="I1324" s="61"/>
      <c r="J1324" s="52" t="s">
        <v>51</v>
      </c>
      <c r="K1324" s="53"/>
      <c r="L1324" s="70">
        <f t="shared" si="297"/>
        <v>9</v>
      </c>
      <c r="M1324" s="23">
        <f t="shared" si="297"/>
        <v>0</v>
      </c>
      <c r="N1324" s="70">
        <f t="shared" si="297"/>
        <v>0</v>
      </c>
      <c r="O1324" s="70">
        <f t="shared" si="297"/>
        <v>0</v>
      </c>
      <c r="P1324" s="23">
        <f t="shared" si="297"/>
        <v>0</v>
      </c>
      <c r="Q1324" s="23">
        <f>SUM(L1324:P1324)</f>
        <v>9</v>
      </c>
      <c r="R1324" s="23">
        <f t="shared" si="298"/>
        <v>0</v>
      </c>
      <c r="S1324" s="70">
        <f t="shared" si="298"/>
        <v>0</v>
      </c>
      <c r="T1324" s="70">
        <f t="shared" si="298"/>
        <v>0</v>
      </c>
      <c r="U1324" s="70">
        <f t="shared" si="298"/>
        <v>0</v>
      </c>
      <c r="V1324" s="23">
        <f>SUM(R1324:U1324)</f>
        <v>0</v>
      </c>
      <c r="W1324" s="23">
        <f>SUM(V1324,Q1324)</f>
        <v>9</v>
      </c>
      <c r="X1324" s="23">
        <f>Q1324/W1324*100</f>
        <v>100</v>
      </c>
      <c r="Y1324" s="23">
        <f>V1324/W1324*100</f>
        <v>0</v>
      </c>
      <c r="Z1324" s="4"/>
    </row>
    <row r="1325" spans="1:26" ht="23.25">
      <c r="A1325" s="4"/>
      <c r="B1325" s="51"/>
      <c r="C1325" s="51"/>
      <c r="D1325" s="51"/>
      <c r="E1325" s="51"/>
      <c r="F1325" s="51"/>
      <c r="G1325" s="51"/>
      <c r="H1325" s="51"/>
      <c r="I1325" s="61"/>
      <c r="J1325" s="52" t="s">
        <v>52</v>
      </c>
      <c r="K1325" s="53"/>
      <c r="L1325" s="70">
        <f t="shared" si="297"/>
        <v>0</v>
      </c>
      <c r="M1325" s="23">
        <f t="shared" si="297"/>
        <v>0</v>
      </c>
      <c r="N1325" s="70">
        <f t="shared" si="297"/>
        <v>0</v>
      </c>
      <c r="O1325" s="70">
        <f t="shared" si="297"/>
        <v>0</v>
      </c>
      <c r="P1325" s="23">
        <f t="shared" si="297"/>
        <v>0</v>
      </c>
      <c r="Q1325" s="23">
        <f>SUM(L1325:P1325)</f>
        <v>0</v>
      </c>
      <c r="R1325" s="23">
        <f t="shared" si="298"/>
        <v>0</v>
      </c>
      <c r="S1325" s="70">
        <f t="shared" si="298"/>
        <v>0</v>
      </c>
      <c r="T1325" s="70">
        <f t="shared" si="298"/>
        <v>0</v>
      </c>
      <c r="U1325" s="70">
        <f t="shared" si="298"/>
        <v>0</v>
      </c>
      <c r="V1325" s="23">
        <f>SUM(R1325:U1325)</f>
        <v>0</v>
      </c>
      <c r="W1325" s="23">
        <f>SUM(V1325,Q1325)</f>
        <v>0</v>
      </c>
      <c r="X1325" s="23"/>
      <c r="Y1325" s="23"/>
      <c r="Z1325" s="4"/>
    </row>
    <row r="1326" spans="1:26" ht="23.25">
      <c r="A1326" s="4"/>
      <c r="B1326" s="51"/>
      <c r="C1326" s="51"/>
      <c r="D1326" s="51"/>
      <c r="E1326" s="51"/>
      <c r="F1326" s="51"/>
      <c r="G1326" s="51"/>
      <c r="H1326" s="51"/>
      <c r="I1326" s="61"/>
      <c r="J1326" s="52" t="s">
        <v>53</v>
      </c>
      <c r="K1326" s="53"/>
      <c r="L1326" s="70">
        <f>L1325/L1323*100</f>
        <v>0</v>
      </c>
      <c r="M1326" s="23"/>
      <c r="N1326" s="70"/>
      <c r="O1326" s="70"/>
      <c r="P1326" s="23"/>
      <c r="Q1326" s="23"/>
      <c r="R1326" s="23"/>
      <c r="S1326" s="70"/>
      <c r="T1326" s="70"/>
      <c r="U1326" s="70"/>
      <c r="V1326" s="23"/>
      <c r="W1326" s="23">
        <f>W1325/W1323*100</f>
        <v>0</v>
      </c>
      <c r="X1326" s="23"/>
      <c r="Y1326" s="23"/>
      <c r="Z1326" s="4"/>
    </row>
    <row r="1327" spans="1:26" ht="23.25">
      <c r="A1327" s="4"/>
      <c r="B1327" s="51"/>
      <c r="C1327" s="51"/>
      <c r="D1327" s="51"/>
      <c r="E1327" s="51"/>
      <c r="F1327" s="51"/>
      <c r="G1327" s="51"/>
      <c r="H1327" s="51"/>
      <c r="I1327" s="61"/>
      <c r="J1327" s="52" t="s">
        <v>54</v>
      </c>
      <c r="K1327" s="53"/>
      <c r="L1327" s="70">
        <f>L1325/L1324*100</f>
        <v>0</v>
      </c>
      <c r="M1327" s="23"/>
      <c r="N1327" s="70"/>
      <c r="O1327" s="70"/>
      <c r="P1327" s="23"/>
      <c r="Q1327" s="23">
        <f>Q1325/Q1324*100</f>
        <v>0</v>
      </c>
      <c r="R1327" s="23"/>
      <c r="S1327" s="70"/>
      <c r="T1327" s="70"/>
      <c r="U1327" s="70"/>
      <c r="V1327" s="23"/>
      <c r="W1327" s="23">
        <f>W1325/W1324*100</f>
        <v>0</v>
      </c>
      <c r="X1327" s="23"/>
      <c r="Y1327" s="23"/>
      <c r="Z1327" s="4"/>
    </row>
    <row r="1328" spans="1:26" ht="23.25">
      <c r="A1328" s="4"/>
      <c r="B1328" s="56"/>
      <c r="C1328" s="57"/>
      <c r="D1328" s="57"/>
      <c r="E1328" s="57"/>
      <c r="F1328" s="57"/>
      <c r="G1328" s="57"/>
      <c r="H1328" s="57"/>
      <c r="I1328" s="52"/>
      <c r="J1328" s="52"/>
      <c r="K1328" s="53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4"/>
    </row>
    <row r="1329" spans="1:26" ht="23.25">
      <c r="A1329" s="4"/>
      <c r="B1329" s="51"/>
      <c r="C1329" s="51"/>
      <c r="D1329" s="51"/>
      <c r="E1329" s="51"/>
      <c r="F1329" s="51"/>
      <c r="G1329" s="51" t="s">
        <v>64</v>
      </c>
      <c r="H1329" s="51"/>
      <c r="I1329" s="61"/>
      <c r="J1329" s="52" t="s">
        <v>65</v>
      </c>
      <c r="K1329" s="53"/>
      <c r="L1329" s="70"/>
      <c r="M1329" s="23"/>
      <c r="N1329" s="70"/>
      <c r="O1329" s="70"/>
      <c r="P1329" s="23"/>
      <c r="Q1329" s="23"/>
      <c r="R1329" s="23"/>
      <c r="S1329" s="70"/>
      <c r="T1329" s="70"/>
      <c r="U1329" s="70"/>
      <c r="V1329" s="23"/>
      <c r="W1329" s="23"/>
      <c r="X1329" s="23"/>
      <c r="Y1329" s="23"/>
      <c r="Z1329" s="4"/>
    </row>
    <row r="1330" spans="1:26" ht="23.25">
      <c r="A1330" s="4"/>
      <c r="B1330" s="51"/>
      <c r="C1330" s="51"/>
      <c r="D1330" s="51"/>
      <c r="E1330" s="51"/>
      <c r="F1330" s="51"/>
      <c r="G1330" s="51"/>
      <c r="H1330" s="51"/>
      <c r="I1330" s="61"/>
      <c r="J1330" s="52" t="s">
        <v>50</v>
      </c>
      <c r="K1330" s="53"/>
      <c r="L1330" s="70">
        <f aca="true" t="shared" si="299" ref="L1330:P1332">SUM(L1337)</f>
        <v>136430</v>
      </c>
      <c r="M1330" s="23">
        <f t="shared" si="299"/>
        <v>0</v>
      </c>
      <c r="N1330" s="70">
        <f t="shared" si="299"/>
        <v>0</v>
      </c>
      <c r="O1330" s="70">
        <f t="shared" si="299"/>
        <v>0</v>
      </c>
      <c r="P1330" s="23">
        <f t="shared" si="299"/>
        <v>0</v>
      </c>
      <c r="Q1330" s="23">
        <f>SUM(L1330:P1330)</f>
        <v>136430</v>
      </c>
      <c r="R1330" s="23">
        <f aca="true" t="shared" si="300" ref="R1330:U1332">SUM(R1337)</f>
        <v>0</v>
      </c>
      <c r="S1330" s="70">
        <f t="shared" si="300"/>
        <v>0</v>
      </c>
      <c r="T1330" s="70">
        <f t="shared" si="300"/>
        <v>0</v>
      </c>
      <c r="U1330" s="70">
        <f t="shared" si="300"/>
        <v>0</v>
      </c>
      <c r="V1330" s="23"/>
      <c r="W1330" s="23">
        <f>SUM(V1330,Q1330)</f>
        <v>136430</v>
      </c>
      <c r="X1330" s="23">
        <f>Q1330/W1330*100</f>
        <v>100</v>
      </c>
      <c r="Y1330" s="23">
        <f>V1330/W1330*100</f>
        <v>0</v>
      </c>
      <c r="Z1330" s="4"/>
    </row>
    <row r="1331" spans="1:26" ht="23.25">
      <c r="A1331" s="4"/>
      <c r="B1331" s="51"/>
      <c r="C1331" s="51"/>
      <c r="D1331" s="51"/>
      <c r="E1331" s="51"/>
      <c r="F1331" s="51"/>
      <c r="G1331" s="51"/>
      <c r="H1331" s="51"/>
      <c r="I1331" s="61"/>
      <c r="J1331" s="52" t="s">
        <v>51</v>
      </c>
      <c r="K1331" s="53"/>
      <c r="L1331" s="70">
        <f t="shared" si="299"/>
        <v>9</v>
      </c>
      <c r="M1331" s="23">
        <f t="shared" si="299"/>
        <v>0</v>
      </c>
      <c r="N1331" s="70">
        <f t="shared" si="299"/>
        <v>0</v>
      </c>
      <c r="O1331" s="70">
        <f t="shared" si="299"/>
        <v>0</v>
      </c>
      <c r="P1331" s="23">
        <f t="shared" si="299"/>
        <v>0</v>
      </c>
      <c r="Q1331" s="23">
        <f>SUM(L1331:P1331)</f>
        <v>9</v>
      </c>
      <c r="R1331" s="23">
        <f t="shared" si="300"/>
        <v>0</v>
      </c>
      <c r="S1331" s="70">
        <f t="shared" si="300"/>
        <v>0</v>
      </c>
      <c r="T1331" s="70">
        <f t="shared" si="300"/>
        <v>0</v>
      </c>
      <c r="U1331" s="70">
        <f t="shared" si="300"/>
        <v>0</v>
      </c>
      <c r="V1331" s="23"/>
      <c r="W1331" s="23">
        <f>SUM(V1331,Q1331)</f>
        <v>9</v>
      </c>
      <c r="X1331" s="23">
        <f>Q1331/W1331*100</f>
        <v>100</v>
      </c>
      <c r="Y1331" s="23">
        <f>V1331/W1331*100</f>
        <v>0</v>
      </c>
      <c r="Z1331" s="4"/>
    </row>
    <row r="1332" spans="1:26" ht="23.25">
      <c r="A1332" s="4"/>
      <c r="B1332" s="51"/>
      <c r="C1332" s="51"/>
      <c r="D1332" s="51"/>
      <c r="E1332" s="51"/>
      <c r="F1332" s="51"/>
      <c r="G1332" s="51"/>
      <c r="H1332" s="51"/>
      <c r="I1332" s="61"/>
      <c r="J1332" s="52" t="s">
        <v>52</v>
      </c>
      <c r="K1332" s="53"/>
      <c r="L1332" s="70">
        <f t="shared" si="299"/>
        <v>0</v>
      </c>
      <c r="M1332" s="23">
        <f t="shared" si="299"/>
        <v>0</v>
      </c>
      <c r="N1332" s="70">
        <f t="shared" si="299"/>
        <v>0</v>
      </c>
      <c r="O1332" s="70">
        <f t="shared" si="299"/>
        <v>0</v>
      </c>
      <c r="P1332" s="23">
        <f t="shared" si="299"/>
        <v>0</v>
      </c>
      <c r="Q1332" s="23">
        <f>SUM(L1332:P1332)</f>
        <v>0</v>
      </c>
      <c r="R1332" s="23">
        <f t="shared" si="300"/>
        <v>0</v>
      </c>
      <c r="S1332" s="70">
        <f t="shared" si="300"/>
        <v>0</v>
      </c>
      <c r="T1332" s="70">
        <f t="shared" si="300"/>
        <v>0</v>
      </c>
      <c r="U1332" s="70">
        <f t="shared" si="300"/>
        <v>0</v>
      </c>
      <c r="V1332" s="23"/>
      <c r="W1332" s="23">
        <f>SUM(V1332,Q1332)</f>
        <v>0</v>
      </c>
      <c r="X1332" s="23"/>
      <c r="Y1332" s="23"/>
      <c r="Z1332" s="4"/>
    </row>
    <row r="1333" spans="1:26" ht="23.25">
      <c r="A1333" s="4"/>
      <c r="B1333" s="51"/>
      <c r="C1333" s="51"/>
      <c r="D1333" s="51"/>
      <c r="E1333" s="51"/>
      <c r="F1333" s="51"/>
      <c r="G1333" s="51"/>
      <c r="H1333" s="51"/>
      <c r="I1333" s="61"/>
      <c r="J1333" s="52" t="s">
        <v>53</v>
      </c>
      <c r="K1333" s="53"/>
      <c r="L1333" s="70">
        <f>L1332/L1330*100</f>
        <v>0</v>
      </c>
      <c r="M1333" s="23"/>
      <c r="N1333" s="70"/>
      <c r="O1333" s="70"/>
      <c r="P1333" s="23"/>
      <c r="Q1333" s="23"/>
      <c r="R1333" s="23"/>
      <c r="S1333" s="70"/>
      <c r="T1333" s="70"/>
      <c r="U1333" s="70"/>
      <c r="V1333" s="23"/>
      <c r="W1333" s="23">
        <f>W1332/W1330*100</f>
        <v>0</v>
      </c>
      <c r="X1333" s="23"/>
      <c r="Y1333" s="23"/>
      <c r="Z1333" s="4"/>
    </row>
    <row r="1334" spans="1:26" ht="23.25">
      <c r="A1334" s="4"/>
      <c r="B1334" s="51"/>
      <c r="C1334" s="51"/>
      <c r="D1334" s="51"/>
      <c r="E1334" s="51"/>
      <c r="F1334" s="51"/>
      <c r="G1334" s="51"/>
      <c r="H1334" s="51"/>
      <c r="I1334" s="61"/>
      <c r="J1334" s="52" t="s">
        <v>54</v>
      </c>
      <c r="K1334" s="53"/>
      <c r="L1334" s="70">
        <f>L1332/L1331*100</f>
        <v>0</v>
      </c>
      <c r="M1334" s="23"/>
      <c r="N1334" s="70"/>
      <c r="O1334" s="70"/>
      <c r="P1334" s="23"/>
      <c r="Q1334" s="23">
        <f>Q1332/Q1331*100</f>
        <v>0</v>
      </c>
      <c r="R1334" s="23"/>
      <c r="S1334" s="70"/>
      <c r="T1334" s="70"/>
      <c r="U1334" s="70"/>
      <c r="V1334" s="23"/>
      <c r="W1334" s="23">
        <f>W1332/W1331*100</f>
        <v>0</v>
      </c>
      <c r="X1334" s="23"/>
      <c r="Y1334" s="23"/>
      <c r="Z1334" s="4"/>
    </row>
    <row r="1335" spans="1:26" ht="23.25">
      <c r="A1335" s="4"/>
      <c r="B1335" s="51"/>
      <c r="C1335" s="51"/>
      <c r="D1335" s="51"/>
      <c r="E1335" s="51"/>
      <c r="F1335" s="51"/>
      <c r="G1335" s="51"/>
      <c r="H1335" s="51"/>
      <c r="I1335" s="61"/>
      <c r="J1335" s="52"/>
      <c r="K1335" s="53"/>
      <c r="L1335" s="70"/>
      <c r="M1335" s="23"/>
      <c r="N1335" s="70"/>
      <c r="O1335" s="70"/>
      <c r="P1335" s="23"/>
      <c r="Q1335" s="23"/>
      <c r="R1335" s="23"/>
      <c r="S1335" s="70"/>
      <c r="T1335" s="70"/>
      <c r="U1335" s="70"/>
      <c r="V1335" s="23"/>
      <c r="W1335" s="23"/>
      <c r="X1335" s="23"/>
      <c r="Y1335" s="23"/>
      <c r="Z1335" s="4"/>
    </row>
    <row r="1336" spans="1:26" ht="23.25">
      <c r="A1336" s="4"/>
      <c r="B1336" s="51"/>
      <c r="C1336" s="51"/>
      <c r="D1336" s="51"/>
      <c r="E1336" s="51"/>
      <c r="F1336" s="51"/>
      <c r="G1336" s="51"/>
      <c r="H1336" s="51" t="s">
        <v>259</v>
      </c>
      <c r="I1336" s="61"/>
      <c r="J1336" s="52" t="s">
        <v>260</v>
      </c>
      <c r="K1336" s="53"/>
      <c r="L1336" s="70"/>
      <c r="M1336" s="23"/>
      <c r="N1336" s="70"/>
      <c r="O1336" s="70"/>
      <c r="P1336" s="23"/>
      <c r="Q1336" s="23"/>
      <c r="R1336" s="23"/>
      <c r="S1336" s="70"/>
      <c r="T1336" s="70"/>
      <c r="U1336" s="70"/>
      <c r="V1336" s="23"/>
      <c r="W1336" s="23"/>
      <c r="X1336" s="23"/>
      <c r="Y1336" s="23"/>
      <c r="Z1336" s="4"/>
    </row>
    <row r="1337" spans="1:26" ht="23.25">
      <c r="A1337" s="4"/>
      <c r="B1337" s="56"/>
      <c r="C1337" s="57"/>
      <c r="D1337" s="57"/>
      <c r="E1337" s="57"/>
      <c r="F1337" s="57"/>
      <c r="G1337" s="57"/>
      <c r="H1337" s="57"/>
      <c r="I1337" s="52"/>
      <c r="J1337" s="52" t="s">
        <v>50</v>
      </c>
      <c r="K1337" s="53"/>
      <c r="L1337" s="21">
        <v>136430</v>
      </c>
      <c r="M1337" s="21"/>
      <c r="N1337" s="21"/>
      <c r="O1337" s="21"/>
      <c r="P1337" s="21"/>
      <c r="Q1337" s="21">
        <f>SUM(L1337:P1337)</f>
        <v>136430</v>
      </c>
      <c r="R1337" s="21"/>
      <c r="S1337" s="21"/>
      <c r="T1337" s="21"/>
      <c r="U1337" s="21"/>
      <c r="V1337" s="21"/>
      <c r="W1337" s="21">
        <f>SUM(V1337,Q1337)</f>
        <v>136430</v>
      </c>
      <c r="X1337" s="21">
        <f>Q1337/W1337*100</f>
        <v>100</v>
      </c>
      <c r="Y1337" s="21">
        <f>V1337/W1337*100</f>
        <v>0</v>
      </c>
      <c r="Z1337" s="4"/>
    </row>
    <row r="1338" spans="1:26" ht="23.25">
      <c r="A1338" s="4"/>
      <c r="B1338" s="51"/>
      <c r="C1338" s="51"/>
      <c r="D1338" s="51"/>
      <c r="E1338" s="51"/>
      <c r="F1338" s="51"/>
      <c r="G1338" s="51"/>
      <c r="H1338" s="51"/>
      <c r="I1338" s="61"/>
      <c r="J1338" s="52" t="s">
        <v>51</v>
      </c>
      <c r="K1338" s="53"/>
      <c r="L1338" s="70">
        <v>9</v>
      </c>
      <c r="M1338" s="23"/>
      <c r="N1338" s="70"/>
      <c r="O1338" s="70"/>
      <c r="P1338" s="23"/>
      <c r="Q1338" s="23">
        <f>SUM(L1338:P1338)</f>
        <v>9</v>
      </c>
      <c r="R1338" s="23"/>
      <c r="S1338" s="70"/>
      <c r="T1338" s="70"/>
      <c r="U1338" s="70"/>
      <c r="V1338" s="23"/>
      <c r="W1338" s="23">
        <f>SUM(V1338,Q1338)</f>
        <v>9</v>
      </c>
      <c r="X1338" s="23">
        <f>Q1338/W1338*100</f>
        <v>100</v>
      </c>
      <c r="Y1338" s="23">
        <f>V1338/W1338*100</f>
        <v>0</v>
      </c>
      <c r="Z1338" s="4"/>
    </row>
    <row r="1339" spans="1:26" ht="23.25">
      <c r="A1339" s="4"/>
      <c r="B1339" s="51"/>
      <c r="C1339" s="51"/>
      <c r="D1339" s="51"/>
      <c r="E1339" s="51"/>
      <c r="F1339" s="51"/>
      <c r="G1339" s="51"/>
      <c r="H1339" s="51"/>
      <c r="I1339" s="61"/>
      <c r="J1339" s="52" t="s">
        <v>52</v>
      </c>
      <c r="K1339" s="53"/>
      <c r="L1339" s="70"/>
      <c r="M1339" s="23"/>
      <c r="N1339" s="70"/>
      <c r="O1339" s="70"/>
      <c r="P1339" s="23"/>
      <c r="Q1339" s="23">
        <f>SUM(L1339:P1339)</f>
        <v>0</v>
      </c>
      <c r="R1339" s="23"/>
      <c r="S1339" s="70"/>
      <c r="T1339" s="70"/>
      <c r="U1339" s="70"/>
      <c r="V1339" s="23"/>
      <c r="W1339" s="23">
        <f>SUM(V1339,Q1339)</f>
        <v>0</v>
      </c>
      <c r="X1339" s="23"/>
      <c r="Y1339" s="23"/>
      <c r="Z1339" s="4"/>
    </row>
    <row r="1340" spans="1:26" ht="23.25">
      <c r="A1340" s="4"/>
      <c r="B1340" s="51"/>
      <c r="C1340" s="51"/>
      <c r="D1340" s="51"/>
      <c r="E1340" s="51"/>
      <c r="F1340" s="51"/>
      <c r="G1340" s="51"/>
      <c r="H1340" s="51"/>
      <c r="I1340" s="61"/>
      <c r="J1340" s="52" t="s">
        <v>53</v>
      </c>
      <c r="K1340" s="53"/>
      <c r="L1340" s="70">
        <f>L1339/L1337*100</f>
        <v>0</v>
      </c>
      <c r="M1340" s="23"/>
      <c r="N1340" s="70"/>
      <c r="O1340" s="70"/>
      <c r="P1340" s="23"/>
      <c r="Q1340" s="23">
        <f>Q1339/Q1337*100</f>
        <v>0</v>
      </c>
      <c r="R1340" s="23"/>
      <c r="S1340" s="70"/>
      <c r="T1340" s="70"/>
      <c r="U1340" s="70"/>
      <c r="V1340" s="23"/>
      <c r="W1340" s="23">
        <f>W1339/W1337*100</f>
        <v>0</v>
      </c>
      <c r="X1340" s="23"/>
      <c r="Y1340" s="23"/>
      <c r="Z1340" s="4"/>
    </row>
    <row r="1341" spans="1:26" ht="23.25">
      <c r="A1341" s="4"/>
      <c r="B1341" s="51"/>
      <c r="C1341" s="51"/>
      <c r="D1341" s="51"/>
      <c r="E1341" s="51"/>
      <c r="F1341" s="51"/>
      <c r="G1341" s="51"/>
      <c r="H1341" s="51"/>
      <c r="I1341" s="61"/>
      <c r="J1341" s="52" t="s">
        <v>54</v>
      </c>
      <c r="K1341" s="53"/>
      <c r="L1341" s="70">
        <f>L1339/L1338*100</f>
        <v>0</v>
      </c>
      <c r="M1341" s="23"/>
      <c r="N1341" s="70"/>
      <c r="O1341" s="70"/>
      <c r="P1341" s="23"/>
      <c r="Q1341" s="23">
        <f>Q1339/Q1338*100</f>
        <v>0</v>
      </c>
      <c r="R1341" s="23"/>
      <c r="S1341" s="70"/>
      <c r="T1341" s="70"/>
      <c r="U1341" s="70"/>
      <c r="V1341" s="23"/>
      <c r="W1341" s="23">
        <f>W1339/W1338*100</f>
        <v>0</v>
      </c>
      <c r="X1341" s="23"/>
      <c r="Y1341" s="23"/>
      <c r="Z1341" s="4"/>
    </row>
    <row r="1342" spans="1:26" ht="23.25">
      <c r="A1342" s="4"/>
      <c r="B1342" s="56"/>
      <c r="C1342" s="56"/>
      <c r="D1342" s="56"/>
      <c r="E1342" s="56"/>
      <c r="F1342" s="56"/>
      <c r="G1342" s="56"/>
      <c r="H1342" s="56"/>
      <c r="I1342" s="61"/>
      <c r="J1342" s="52"/>
      <c r="K1342" s="53"/>
      <c r="L1342" s="70"/>
      <c r="M1342" s="23"/>
      <c r="N1342" s="70"/>
      <c r="O1342" s="70"/>
      <c r="P1342" s="23"/>
      <c r="Q1342" s="23"/>
      <c r="R1342" s="23"/>
      <c r="S1342" s="70"/>
      <c r="T1342" s="70"/>
      <c r="U1342" s="70"/>
      <c r="V1342" s="23"/>
      <c r="W1342" s="23"/>
      <c r="X1342" s="23"/>
      <c r="Y1342" s="23"/>
      <c r="Z1342" s="4"/>
    </row>
    <row r="1343" spans="1:26" ht="23.25">
      <c r="A1343" s="4"/>
      <c r="B1343" s="56"/>
      <c r="C1343" s="57"/>
      <c r="D1343" s="57" t="s">
        <v>267</v>
      </c>
      <c r="E1343" s="57"/>
      <c r="F1343" s="57"/>
      <c r="G1343" s="57"/>
      <c r="H1343" s="57"/>
      <c r="I1343" s="52"/>
      <c r="J1343" s="52" t="s">
        <v>268</v>
      </c>
      <c r="K1343" s="53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4"/>
    </row>
    <row r="1344" spans="1:26" ht="23.25">
      <c r="A1344" s="4"/>
      <c r="B1344" s="56"/>
      <c r="C1344" s="56"/>
      <c r="D1344" s="56"/>
      <c r="E1344" s="56"/>
      <c r="F1344" s="56"/>
      <c r="G1344" s="56"/>
      <c r="H1344" s="56"/>
      <c r="I1344" s="61"/>
      <c r="J1344" s="52" t="s">
        <v>269</v>
      </c>
      <c r="K1344" s="53"/>
      <c r="L1344" s="70"/>
      <c r="M1344" s="23"/>
      <c r="N1344" s="70"/>
      <c r="O1344" s="70"/>
      <c r="P1344" s="23"/>
      <c r="Q1344" s="23"/>
      <c r="R1344" s="23"/>
      <c r="S1344" s="70"/>
      <c r="T1344" s="70"/>
      <c r="U1344" s="70"/>
      <c r="V1344" s="23"/>
      <c r="W1344" s="23"/>
      <c r="X1344" s="23"/>
      <c r="Y1344" s="23"/>
      <c r="Z1344" s="4"/>
    </row>
    <row r="1345" spans="1:26" ht="23.25">
      <c r="A1345" s="4"/>
      <c r="B1345" s="56"/>
      <c r="C1345" s="56"/>
      <c r="D1345" s="56"/>
      <c r="E1345" s="56"/>
      <c r="F1345" s="56"/>
      <c r="G1345" s="56"/>
      <c r="H1345" s="56"/>
      <c r="I1345" s="61"/>
      <c r="J1345" s="52" t="s">
        <v>50</v>
      </c>
      <c r="K1345" s="53"/>
      <c r="L1345" s="70">
        <f aca="true" t="shared" si="301" ref="L1345:P1347">SUM(L1360)</f>
        <v>449120.5</v>
      </c>
      <c r="M1345" s="23">
        <f t="shared" si="301"/>
        <v>104721.6</v>
      </c>
      <c r="N1345" s="70">
        <f t="shared" si="301"/>
        <v>42192.7</v>
      </c>
      <c r="O1345" s="70">
        <f t="shared" si="301"/>
        <v>0</v>
      </c>
      <c r="P1345" s="23">
        <f t="shared" si="301"/>
        <v>0</v>
      </c>
      <c r="Q1345" s="23">
        <f>SUM(L1345:P1345)</f>
        <v>596034.7999999999</v>
      </c>
      <c r="R1345" s="23">
        <f aca="true" t="shared" si="302" ref="R1345:U1347">SUM(R1360)</f>
        <v>0</v>
      </c>
      <c r="S1345" s="70">
        <f t="shared" si="302"/>
        <v>0</v>
      </c>
      <c r="T1345" s="70">
        <f t="shared" si="302"/>
        <v>0</v>
      </c>
      <c r="U1345" s="70">
        <f t="shared" si="302"/>
        <v>0</v>
      </c>
      <c r="V1345" s="23">
        <f>SUM(R1345:U1345)</f>
        <v>0</v>
      </c>
      <c r="W1345" s="23">
        <f>SUM(V1345,Q1345)</f>
        <v>596034.7999999999</v>
      </c>
      <c r="X1345" s="23">
        <f>Q1345/W1345*100</f>
        <v>100</v>
      </c>
      <c r="Y1345" s="23">
        <f>V1345/W1345*100</f>
        <v>0</v>
      </c>
      <c r="Z1345" s="4"/>
    </row>
    <row r="1346" spans="1:26" ht="23.25">
      <c r="A1346" s="4"/>
      <c r="B1346" s="56"/>
      <c r="C1346" s="56"/>
      <c r="D1346" s="56"/>
      <c r="E1346" s="56"/>
      <c r="F1346" s="56"/>
      <c r="G1346" s="56"/>
      <c r="H1346" s="56"/>
      <c r="I1346" s="61"/>
      <c r="J1346" s="52" t="s">
        <v>51</v>
      </c>
      <c r="K1346" s="53"/>
      <c r="L1346" s="70">
        <f t="shared" si="301"/>
        <v>421699.5</v>
      </c>
      <c r="M1346" s="23">
        <f t="shared" si="301"/>
        <v>145675.9</v>
      </c>
      <c r="N1346" s="70">
        <f t="shared" si="301"/>
        <v>60282.5</v>
      </c>
      <c r="O1346" s="70">
        <f t="shared" si="301"/>
        <v>329.70000000000005</v>
      </c>
      <c r="P1346" s="23">
        <f t="shared" si="301"/>
        <v>0</v>
      </c>
      <c r="Q1346" s="23">
        <f>SUM(L1346:P1346)</f>
        <v>627987.6</v>
      </c>
      <c r="R1346" s="23">
        <f t="shared" si="302"/>
        <v>0</v>
      </c>
      <c r="S1346" s="70">
        <f t="shared" si="302"/>
        <v>1016.5999999999999</v>
      </c>
      <c r="T1346" s="70">
        <f t="shared" si="302"/>
        <v>16430.7</v>
      </c>
      <c r="U1346" s="70">
        <f t="shared" si="302"/>
        <v>0</v>
      </c>
      <c r="V1346" s="23">
        <f>SUM(R1346:U1346)</f>
        <v>17447.3</v>
      </c>
      <c r="W1346" s="23">
        <f>SUM(V1346,Q1346)</f>
        <v>645434.9</v>
      </c>
      <c r="X1346" s="23">
        <f>Q1346/W1346*100</f>
        <v>97.2968149072819</v>
      </c>
      <c r="Y1346" s="23">
        <f>V1346/W1346*100</f>
        <v>2.703185092718104</v>
      </c>
      <c r="Z1346" s="4"/>
    </row>
    <row r="1347" spans="1:26" ht="23.25">
      <c r="A1347" s="4"/>
      <c r="B1347" s="56"/>
      <c r="C1347" s="56"/>
      <c r="D1347" s="56"/>
      <c r="E1347" s="56"/>
      <c r="F1347" s="56"/>
      <c r="G1347" s="56"/>
      <c r="H1347" s="56"/>
      <c r="I1347" s="61"/>
      <c r="J1347" s="52" t="s">
        <v>52</v>
      </c>
      <c r="K1347" s="53"/>
      <c r="L1347" s="70">
        <f t="shared" si="301"/>
        <v>421370.8</v>
      </c>
      <c r="M1347" s="23">
        <f t="shared" si="301"/>
        <v>145333.30000000002</v>
      </c>
      <c r="N1347" s="70">
        <f t="shared" si="301"/>
        <v>57829.299999999996</v>
      </c>
      <c r="O1347" s="70">
        <f t="shared" si="301"/>
        <v>295.9</v>
      </c>
      <c r="P1347" s="23">
        <f t="shared" si="301"/>
        <v>0</v>
      </c>
      <c r="Q1347" s="23">
        <f>SUM(L1347:P1347)</f>
        <v>624829.3</v>
      </c>
      <c r="R1347" s="23">
        <f t="shared" si="302"/>
        <v>0</v>
      </c>
      <c r="S1347" s="70">
        <f t="shared" si="302"/>
        <v>1016.5999999999999</v>
      </c>
      <c r="T1347" s="70">
        <f t="shared" si="302"/>
        <v>15347.4</v>
      </c>
      <c r="U1347" s="70">
        <f t="shared" si="302"/>
        <v>0</v>
      </c>
      <c r="V1347" s="23">
        <f>SUM(R1347:U1347)</f>
        <v>16364</v>
      </c>
      <c r="W1347" s="23">
        <f>SUM(V1347,Q1347)</f>
        <v>641193.3</v>
      </c>
      <c r="X1347" s="23">
        <f>Q1347/W1347*100</f>
        <v>97.4478835009661</v>
      </c>
      <c r="Y1347" s="23">
        <f>V1347/W1347*100</f>
        <v>2.5521164990339105</v>
      </c>
      <c r="Z1347" s="4"/>
    </row>
    <row r="1348" spans="1:26" ht="23.25">
      <c r="A1348" s="4"/>
      <c r="B1348" s="56"/>
      <c r="C1348" s="56"/>
      <c r="D1348" s="56"/>
      <c r="E1348" s="56"/>
      <c r="F1348" s="56"/>
      <c r="G1348" s="56"/>
      <c r="H1348" s="56"/>
      <c r="I1348" s="61"/>
      <c r="J1348" s="52" t="s">
        <v>53</v>
      </c>
      <c r="K1348" s="53"/>
      <c r="L1348" s="70">
        <f>L1347/L1345*100</f>
        <v>93.82132412125476</v>
      </c>
      <c r="M1348" s="23">
        <f>M1347/M1345*100</f>
        <v>138.78063360376464</v>
      </c>
      <c r="N1348" s="70">
        <f>N1347/N1345*100</f>
        <v>137.0599653494562</v>
      </c>
      <c r="O1348" s="70"/>
      <c r="P1348" s="23"/>
      <c r="Q1348" s="23">
        <f>Q1347/Q1345*100</f>
        <v>104.83100986720912</v>
      </c>
      <c r="R1348" s="23"/>
      <c r="S1348" s="70"/>
      <c r="T1348" s="70"/>
      <c r="U1348" s="70"/>
      <c r="V1348" s="23"/>
      <c r="W1348" s="23">
        <f>W1347/W1345*100</f>
        <v>107.57648714471036</v>
      </c>
      <c r="X1348" s="23"/>
      <c r="Y1348" s="23"/>
      <c r="Z1348" s="4"/>
    </row>
    <row r="1349" spans="1:26" ht="23.25">
      <c r="A1349" s="4"/>
      <c r="B1349" s="56"/>
      <c r="C1349" s="56"/>
      <c r="D1349" s="56"/>
      <c r="E1349" s="56"/>
      <c r="F1349" s="56"/>
      <c r="G1349" s="56"/>
      <c r="H1349" s="56"/>
      <c r="I1349" s="61"/>
      <c r="J1349" s="52" t="s">
        <v>54</v>
      </c>
      <c r="K1349" s="53"/>
      <c r="L1349" s="70">
        <f>L1347/L1346*100</f>
        <v>99.92205350018199</v>
      </c>
      <c r="M1349" s="23">
        <f aca="true" t="shared" si="303" ref="M1349:W1349">M1347/M1346*100</f>
        <v>99.76482039925617</v>
      </c>
      <c r="N1349" s="70">
        <f t="shared" si="303"/>
        <v>95.93049392443909</v>
      </c>
      <c r="O1349" s="70">
        <f t="shared" si="303"/>
        <v>89.74825599029418</v>
      </c>
      <c r="P1349" s="23"/>
      <c r="Q1349" s="23">
        <f t="shared" si="303"/>
        <v>99.49707605691579</v>
      </c>
      <c r="R1349" s="23"/>
      <c r="S1349" s="70">
        <f t="shared" si="303"/>
        <v>100</v>
      </c>
      <c r="T1349" s="70">
        <f t="shared" si="303"/>
        <v>93.40685424236338</v>
      </c>
      <c r="U1349" s="70"/>
      <c r="V1349" s="23">
        <f t="shared" si="303"/>
        <v>93.79101637502652</v>
      </c>
      <c r="W1349" s="23">
        <f t="shared" si="303"/>
        <v>99.34283070221335</v>
      </c>
      <c r="X1349" s="23"/>
      <c r="Y1349" s="23"/>
      <c r="Z1349" s="4"/>
    </row>
    <row r="1350" spans="1:26" ht="23.25">
      <c r="A1350" s="4"/>
      <c r="B1350" s="62"/>
      <c r="C1350" s="62"/>
      <c r="D1350" s="62"/>
      <c r="E1350" s="62"/>
      <c r="F1350" s="62"/>
      <c r="G1350" s="62"/>
      <c r="H1350" s="62"/>
      <c r="I1350" s="63"/>
      <c r="J1350" s="59"/>
      <c r="K1350" s="60"/>
      <c r="L1350" s="73"/>
      <c r="M1350" s="71"/>
      <c r="N1350" s="73"/>
      <c r="O1350" s="73"/>
      <c r="P1350" s="71"/>
      <c r="Q1350" s="71"/>
      <c r="R1350" s="71"/>
      <c r="S1350" s="73"/>
      <c r="T1350" s="73"/>
      <c r="U1350" s="73"/>
      <c r="V1350" s="71"/>
      <c r="W1350" s="71"/>
      <c r="X1350" s="71"/>
      <c r="Y1350" s="71"/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338</v>
      </c>
      <c r="Z1352" s="4"/>
    </row>
    <row r="1353" spans="1:26" ht="23.25">
      <c r="A1353" s="4"/>
      <c r="B1353" s="64" t="s">
        <v>39</v>
      </c>
      <c r="C1353" s="65"/>
      <c r="D1353" s="65"/>
      <c r="E1353" s="65"/>
      <c r="F1353" s="65"/>
      <c r="G1353" s="65"/>
      <c r="H1353" s="66"/>
      <c r="I1353" s="10"/>
      <c r="J1353" s="11"/>
      <c r="K1353" s="12"/>
      <c r="L1353" s="13" t="s">
        <v>2</v>
      </c>
      <c r="M1353" s="13"/>
      <c r="N1353" s="13"/>
      <c r="O1353" s="13"/>
      <c r="P1353" s="13"/>
      <c r="Q1353" s="13"/>
      <c r="R1353" s="14" t="s">
        <v>3</v>
      </c>
      <c r="S1353" s="13"/>
      <c r="T1353" s="13"/>
      <c r="U1353" s="13"/>
      <c r="V1353" s="15"/>
      <c r="W1353" s="13" t="s">
        <v>42</v>
      </c>
      <c r="X1353" s="13"/>
      <c r="Y1353" s="16"/>
      <c r="Z1353" s="4"/>
    </row>
    <row r="1354" spans="1:26" ht="23.25">
      <c r="A1354" s="4"/>
      <c r="B1354" s="17" t="s">
        <v>40</v>
      </c>
      <c r="C1354" s="18"/>
      <c r="D1354" s="18"/>
      <c r="E1354" s="18"/>
      <c r="F1354" s="18"/>
      <c r="G1354" s="18"/>
      <c r="H1354" s="67"/>
      <c r="I1354" s="19"/>
      <c r="J1354" s="20"/>
      <c r="K1354" s="21"/>
      <c r="L1354" s="22"/>
      <c r="M1354" s="23"/>
      <c r="N1354" s="24"/>
      <c r="O1354" s="25" t="s">
        <v>4</v>
      </c>
      <c r="P1354" s="26"/>
      <c r="Q1354" s="27"/>
      <c r="R1354" s="28" t="s">
        <v>4</v>
      </c>
      <c r="S1354" s="24"/>
      <c r="T1354" s="22"/>
      <c r="U1354" s="29"/>
      <c r="V1354" s="27"/>
      <c r="W1354" s="27"/>
      <c r="X1354" s="30" t="s">
        <v>5</v>
      </c>
      <c r="Y1354" s="31"/>
      <c r="Z1354" s="4"/>
    </row>
    <row r="1355" spans="1:26" ht="23.25">
      <c r="A1355" s="4"/>
      <c r="B1355" s="19"/>
      <c r="C1355" s="32"/>
      <c r="D1355" s="32"/>
      <c r="E1355" s="32"/>
      <c r="F1355" s="33"/>
      <c r="G1355" s="32"/>
      <c r="H1355" s="19"/>
      <c r="I1355" s="19"/>
      <c r="J1355" s="5" t="s">
        <v>6</v>
      </c>
      <c r="K1355" s="21"/>
      <c r="L1355" s="34" t="s">
        <v>7</v>
      </c>
      <c r="M1355" s="35" t="s">
        <v>8</v>
      </c>
      <c r="N1355" s="36" t="s">
        <v>7</v>
      </c>
      <c r="O1355" s="34" t="s">
        <v>9</v>
      </c>
      <c r="P1355" s="26" t="s">
        <v>10</v>
      </c>
      <c r="Q1355" s="23"/>
      <c r="R1355" s="37" t="s">
        <v>9</v>
      </c>
      <c r="S1355" s="35" t="s">
        <v>11</v>
      </c>
      <c r="T1355" s="34" t="s">
        <v>12</v>
      </c>
      <c r="U1355" s="29" t="s">
        <v>13</v>
      </c>
      <c r="V1355" s="27"/>
      <c r="W1355" s="27"/>
      <c r="X1355" s="27"/>
      <c r="Y1355" s="35"/>
      <c r="Z1355" s="4"/>
    </row>
    <row r="1356" spans="1:26" ht="23.25">
      <c r="A1356" s="4"/>
      <c r="B1356" s="38" t="s">
        <v>32</v>
      </c>
      <c r="C1356" s="38" t="s">
        <v>33</v>
      </c>
      <c r="D1356" s="38" t="s">
        <v>34</v>
      </c>
      <c r="E1356" s="38" t="s">
        <v>35</v>
      </c>
      <c r="F1356" s="38" t="s">
        <v>36</v>
      </c>
      <c r="G1356" s="38" t="s">
        <v>37</v>
      </c>
      <c r="H1356" s="38" t="s">
        <v>38</v>
      </c>
      <c r="I1356" s="19"/>
      <c r="J1356" s="39"/>
      <c r="K1356" s="21"/>
      <c r="L1356" s="34" t="s">
        <v>14</v>
      </c>
      <c r="M1356" s="35" t="s">
        <v>15</v>
      </c>
      <c r="N1356" s="36" t="s">
        <v>16</v>
      </c>
      <c r="O1356" s="34" t="s">
        <v>17</v>
      </c>
      <c r="P1356" s="26" t="s">
        <v>18</v>
      </c>
      <c r="Q1356" s="35" t="s">
        <v>19</v>
      </c>
      <c r="R1356" s="37" t="s">
        <v>17</v>
      </c>
      <c r="S1356" s="35" t="s">
        <v>20</v>
      </c>
      <c r="T1356" s="34" t="s">
        <v>21</v>
      </c>
      <c r="U1356" s="29" t="s">
        <v>22</v>
      </c>
      <c r="V1356" s="26" t="s">
        <v>19</v>
      </c>
      <c r="W1356" s="26" t="s">
        <v>23</v>
      </c>
      <c r="X1356" s="26" t="s">
        <v>24</v>
      </c>
      <c r="Y1356" s="35" t="s">
        <v>25</v>
      </c>
      <c r="Z1356" s="4"/>
    </row>
    <row r="1357" spans="1:26" ht="23.25">
      <c r="A1357" s="4"/>
      <c r="B1357" s="40"/>
      <c r="C1357" s="40"/>
      <c r="D1357" s="40"/>
      <c r="E1357" s="40"/>
      <c r="F1357" s="40"/>
      <c r="G1357" s="40"/>
      <c r="H1357" s="40"/>
      <c r="I1357" s="40"/>
      <c r="J1357" s="41"/>
      <c r="K1357" s="42"/>
      <c r="L1357" s="43"/>
      <c r="M1357" s="44"/>
      <c r="N1357" s="45"/>
      <c r="O1357" s="46" t="s">
        <v>26</v>
      </c>
      <c r="P1357" s="47"/>
      <c r="Q1357" s="48"/>
      <c r="R1357" s="49" t="s">
        <v>26</v>
      </c>
      <c r="S1357" s="44" t="s">
        <v>27</v>
      </c>
      <c r="T1357" s="43"/>
      <c r="U1357" s="50" t="s">
        <v>28</v>
      </c>
      <c r="V1357" s="48"/>
      <c r="W1357" s="48"/>
      <c r="X1357" s="48"/>
      <c r="Y1357" s="49"/>
      <c r="Z1357" s="4"/>
    </row>
    <row r="1358" spans="1:26" ht="23.25">
      <c r="A1358" s="4"/>
      <c r="B1358" s="51"/>
      <c r="C1358" s="51"/>
      <c r="D1358" s="51"/>
      <c r="E1358" s="51"/>
      <c r="F1358" s="51"/>
      <c r="G1358" s="51"/>
      <c r="H1358" s="51"/>
      <c r="I1358" s="61"/>
      <c r="J1358" s="52"/>
      <c r="K1358" s="53"/>
      <c r="L1358" s="22"/>
      <c r="M1358" s="23"/>
      <c r="N1358" s="24"/>
      <c r="O1358" s="3"/>
      <c r="P1358" s="27"/>
      <c r="Q1358" s="27"/>
      <c r="R1358" s="23"/>
      <c r="S1358" s="24"/>
      <c r="T1358" s="22"/>
      <c r="U1358" s="72"/>
      <c r="V1358" s="27"/>
      <c r="W1358" s="27"/>
      <c r="X1358" s="27"/>
      <c r="Y1358" s="23"/>
      <c r="Z1358" s="4"/>
    </row>
    <row r="1359" spans="1:26" ht="23.25">
      <c r="A1359" s="4"/>
      <c r="B1359" s="51" t="s">
        <v>72</v>
      </c>
      <c r="C1359" s="51" t="s">
        <v>242</v>
      </c>
      <c r="D1359" s="51" t="s">
        <v>267</v>
      </c>
      <c r="E1359" s="51" t="s">
        <v>58</v>
      </c>
      <c r="F1359" s="51"/>
      <c r="G1359" s="51"/>
      <c r="H1359" s="51"/>
      <c r="I1359" s="61"/>
      <c r="J1359" s="54" t="s">
        <v>59</v>
      </c>
      <c r="K1359" s="55"/>
      <c r="L1359" s="70"/>
      <c r="M1359" s="70"/>
      <c r="N1359" s="70"/>
      <c r="O1359" s="70"/>
      <c r="P1359" s="70"/>
      <c r="Q1359" s="70"/>
      <c r="R1359" s="70"/>
      <c r="S1359" s="70"/>
      <c r="T1359" s="70"/>
      <c r="U1359" s="74"/>
      <c r="V1359" s="23"/>
      <c r="W1359" s="23"/>
      <c r="X1359" s="23"/>
      <c r="Y1359" s="23"/>
      <c r="Z1359" s="4"/>
    </row>
    <row r="1360" spans="1:26" ht="23.25">
      <c r="A1360" s="4"/>
      <c r="B1360" s="51"/>
      <c r="C1360" s="51"/>
      <c r="D1360" s="51"/>
      <c r="E1360" s="51"/>
      <c r="F1360" s="51"/>
      <c r="G1360" s="51"/>
      <c r="H1360" s="51"/>
      <c r="I1360" s="61"/>
      <c r="J1360" s="54" t="s">
        <v>50</v>
      </c>
      <c r="K1360" s="55"/>
      <c r="L1360" s="70">
        <f aca="true" t="shared" si="304" ref="L1360:P1362">SUM(L1368)</f>
        <v>449120.5</v>
      </c>
      <c r="M1360" s="70">
        <f t="shared" si="304"/>
        <v>104721.6</v>
      </c>
      <c r="N1360" s="70">
        <f t="shared" si="304"/>
        <v>42192.7</v>
      </c>
      <c r="O1360" s="70">
        <f t="shared" si="304"/>
        <v>0</v>
      </c>
      <c r="P1360" s="70">
        <f t="shared" si="304"/>
        <v>0</v>
      </c>
      <c r="Q1360" s="70">
        <f>SUM(L1360:P1360)</f>
        <v>596034.7999999999</v>
      </c>
      <c r="R1360" s="70">
        <f aca="true" t="shared" si="305" ref="R1360:U1362">SUM(R1368)</f>
        <v>0</v>
      </c>
      <c r="S1360" s="70">
        <f t="shared" si="305"/>
        <v>0</v>
      </c>
      <c r="T1360" s="70">
        <f t="shared" si="305"/>
        <v>0</v>
      </c>
      <c r="U1360" s="70">
        <f t="shared" si="305"/>
        <v>0</v>
      </c>
      <c r="V1360" s="23">
        <f>SUM(R1360:U1360)</f>
        <v>0</v>
      </c>
      <c r="W1360" s="23">
        <f>SUM(V1360,Q1360)</f>
        <v>596034.7999999999</v>
      </c>
      <c r="X1360" s="23">
        <f>Q1360/W1360*100</f>
        <v>100</v>
      </c>
      <c r="Y1360" s="23">
        <f>V1360/W1360*100</f>
        <v>0</v>
      </c>
      <c r="Z1360" s="4"/>
    </row>
    <row r="1361" spans="1:26" ht="23.25">
      <c r="A1361" s="4"/>
      <c r="B1361" s="51"/>
      <c r="C1361" s="51"/>
      <c r="D1361" s="51"/>
      <c r="E1361" s="51"/>
      <c r="F1361" s="51"/>
      <c r="G1361" s="51"/>
      <c r="H1361" s="51"/>
      <c r="I1361" s="61"/>
      <c r="J1361" s="52" t="s">
        <v>51</v>
      </c>
      <c r="K1361" s="53"/>
      <c r="L1361" s="70">
        <f t="shared" si="304"/>
        <v>421699.5</v>
      </c>
      <c r="M1361" s="70">
        <f t="shared" si="304"/>
        <v>145675.9</v>
      </c>
      <c r="N1361" s="70">
        <f t="shared" si="304"/>
        <v>60282.5</v>
      </c>
      <c r="O1361" s="70">
        <f t="shared" si="304"/>
        <v>329.70000000000005</v>
      </c>
      <c r="P1361" s="70">
        <f t="shared" si="304"/>
        <v>0</v>
      </c>
      <c r="Q1361" s="23">
        <f>SUM(L1361:P1361)</f>
        <v>627987.6</v>
      </c>
      <c r="R1361" s="70">
        <f t="shared" si="305"/>
        <v>0</v>
      </c>
      <c r="S1361" s="70">
        <f t="shared" si="305"/>
        <v>1016.5999999999999</v>
      </c>
      <c r="T1361" s="70">
        <f t="shared" si="305"/>
        <v>16430.7</v>
      </c>
      <c r="U1361" s="70">
        <f t="shared" si="305"/>
        <v>0</v>
      </c>
      <c r="V1361" s="23">
        <f>SUM(R1361:U1361)</f>
        <v>17447.3</v>
      </c>
      <c r="W1361" s="23">
        <f>SUM(V1361,Q1361)</f>
        <v>645434.9</v>
      </c>
      <c r="X1361" s="23">
        <f>Q1361/W1361*100</f>
        <v>97.2968149072819</v>
      </c>
      <c r="Y1361" s="23">
        <f>V1361/W1361*100</f>
        <v>2.703185092718104</v>
      </c>
      <c r="Z1361" s="4"/>
    </row>
    <row r="1362" spans="1:26" ht="23.25">
      <c r="A1362" s="4"/>
      <c r="B1362" s="51"/>
      <c r="C1362" s="51"/>
      <c r="D1362" s="51"/>
      <c r="E1362" s="51"/>
      <c r="F1362" s="51"/>
      <c r="G1362" s="51"/>
      <c r="H1362" s="51"/>
      <c r="I1362" s="61"/>
      <c r="J1362" s="52" t="s">
        <v>52</v>
      </c>
      <c r="K1362" s="53"/>
      <c r="L1362" s="70">
        <f t="shared" si="304"/>
        <v>421370.8</v>
      </c>
      <c r="M1362" s="23">
        <f t="shared" si="304"/>
        <v>145333.30000000002</v>
      </c>
      <c r="N1362" s="70">
        <f t="shared" si="304"/>
        <v>57829.299999999996</v>
      </c>
      <c r="O1362" s="70">
        <f t="shared" si="304"/>
        <v>295.9</v>
      </c>
      <c r="P1362" s="23">
        <f t="shared" si="304"/>
        <v>0</v>
      </c>
      <c r="Q1362" s="23">
        <f>SUM(L1362:P1362)</f>
        <v>624829.3</v>
      </c>
      <c r="R1362" s="23">
        <f t="shared" si="305"/>
        <v>0</v>
      </c>
      <c r="S1362" s="70">
        <f t="shared" si="305"/>
        <v>1016.5999999999999</v>
      </c>
      <c r="T1362" s="70">
        <f t="shared" si="305"/>
        <v>15347.4</v>
      </c>
      <c r="U1362" s="70">
        <f t="shared" si="305"/>
        <v>0</v>
      </c>
      <c r="V1362" s="23">
        <f>SUM(R1362:U1362)</f>
        <v>16364</v>
      </c>
      <c r="W1362" s="23">
        <f>SUM(V1362,Q1362)</f>
        <v>641193.3</v>
      </c>
      <c r="X1362" s="23">
        <f>Q1362/W1362*100</f>
        <v>97.4478835009661</v>
      </c>
      <c r="Y1362" s="23">
        <f>V1362/W1362*100</f>
        <v>2.5521164990339105</v>
      </c>
      <c r="Z1362" s="4"/>
    </row>
    <row r="1363" spans="1:26" ht="23.25">
      <c r="A1363" s="4"/>
      <c r="B1363" s="51"/>
      <c r="C1363" s="51"/>
      <c r="D1363" s="51"/>
      <c r="E1363" s="51"/>
      <c r="F1363" s="51"/>
      <c r="G1363" s="51"/>
      <c r="H1363" s="51"/>
      <c r="I1363" s="61"/>
      <c r="J1363" s="52" t="s">
        <v>53</v>
      </c>
      <c r="K1363" s="53"/>
      <c r="L1363" s="70">
        <f>L1362/L1360*100</f>
        <v>93.82132412125476</v>
      </c>
      <c r="M1363" s="23">
        <f>M1362/M1360*100</f>
        <v>138.78063360376464</v>
      </c>
      <c r="N1363" s="70">
        <f>N1362/N1360*100</f>
        <v>137.0599653494562</v>
      </c>
      <c r="O1363" s="70"/>
      <c r="P1363" s="23"/>
      <c r="Q1363" s="23">
        <f>Q1362/Q1360*100</f>
        <v>104.83100986720912</v>
      </c>
      <c r="R1363" s="23"/>
      <c r="S1363" s="70"/>
      <c r="T1363" s="70"/>
      <c r="U1363" s="70"/>
      <c r="V1363" s="23"/>
      <c r="W1363" s="23">
        <f>W1362/W1360*100</f>
        <v>107.57648714471036</v>
      </c>
      <c r="X1363" s="23"/>
      <c r="Y1363" s="23"/>
      <c r="Z1363" s="4"/>
    </row>
    <row r="1364" spans="1:26" ht="23.25">
      <c r="A1364" s="4"/>
      <c r="B1364" s="51"/>
      <c r="C1364" s="51"/>
      <c r="D1364" s="51"/>
      <c r="E1364" s="51"/>
      <c r="F1364" s="51"/>
      <c r="G1364" s="51"/>
      <c r="H1364" s="51"/>
      <c r="I1364" s="61"/>
      <c r="J1364" s="52" t="s">
        <v>54</v>
      </c>
      <c r="K1364" s="53"/>
      <c r="L1364" s="70">
        <f>L1362/L1361*100</f>
        <v>99.92205350018199</v>
      </c>
      <c r="M1364" s="23">
        <f aca="true" t="shared" si="306" ref="M1364:W1364">M1362/M1361*100</f>
        <v>99.76482039925617</v>
      </c>
      <c r="N1364" s="70">
        <f t="shared" si="306"/>
        <v>95.93049392443909</v>
      </c>
      <c r="O1364" s="70">
        <f t="shared" si="306"/>
        <v>89.74825599029418</v>
      </c>
      <c r="P1364" s="23"/>
      <c r="Q1364" s="23">
        <f t="shared" si="306"/>
        <v>99.49707605691579</v>
      </c>
      <c r="R1364" s="23"/>
      <c r="S1364" s="70"/>
      <c r="T1364" s="70">
        <f t="shared" si="306"/>
        <v>93.40685424236338</v>
      </c>
      <c r="U1364" s="70"/>
      <c r="V1364" s="23">
        <f t="shared" si="306"/>
        <v>93.79101637502652</v>
      </c>
      <c r="W1364" s="23">
        <f t="shared" si="306"/>
        <v>99.34283070221335</v>
      </c>
      <c r="X1364" s="23"/>
      <c r="Y1364" s="23"/>
      <c r="Z1364" s="4"/>
    </row>
    <row r="1365" spans="1:26" ht="23.25">
      <c r="A1365" s="4"/>
      <c r="B1365" s="51"/>
      <c r="C1365" s="51"/>
      <c r="D1365" s="51"/>
      <c r="E1365" s="51"/>
      <c r="F1365" s="51"/>
      <c r="G1365" s="51"/>
      <c r="H1365" s="51"/>
      <c r="I1365" s="61"/>
      <c r="J1365" s="52"/>
      <c r="K1365" s="53"/>
      <c r="L1365" s="70"/>
      <c r="M1365" s="23"/>
      <c r="N1365" s="70"/>
      <c r="O1365" s="70"/>
      <c r="P1365" s="23"/>
      <c r="Q1365" s="23"/>
      <c r="R1365" s="23"/>
      <c r="S1365" s="70"/>
      <c r="T1365" s="70"/>
      <c r="U1365" s="70"/>
      <c r="V1365" s="23"/>
      <c r="W1365" s="23"/>
      <c r="X1365" s="23"/>
      <c r="Y1365" s="23"/>
      <c r="Z1365" s="4"/>
    </row>
    <row r="1366" spans="1:26" ht="23.25">
      <c r="A1366" s="4"/>
      <c r="B1366" s="51"/>
      <c r="C1366" s="51"/>
      <c r="D1366" s="51"/>
      <c r="E1366" s="51"/>
      <c r="F1366" s="51" t="s">
        <v>270</v>
      </c>
      <c r="G1366" s="51"/>
      <c r="H1366" s="51"/>
      <c r="I1366" s="61"/>
      <c r="J1366" s="52" t="s">
        <v>271</v>
      </c>
      <c r="K1366" s="53"/>
      <c r="L1366" s="70"/>
      <c r="M1366" s="23"/>
      <c r="N1366" s="70"/>
      <c r="O1366" s="70"/>
      <c r="P1366" s="23"/>
      <c r="Q1366" s="23"/>
      <c r="R1366" s="23"/>
      <c r="S1366" s="70"/>
      <c r="T1366" s="70"/>
      <c r="U1366" s="70"/>
      <c r="V1366" s="23"/>
      <c r="W1366" s="23"/>
      <c r="X1366" s="23"/>
      <c r="Y1366" s="23"/>
      <c r="Z1366" s="4"/>
    </row>
    <row r="1367" spans="1:26" ht="23.25">
      <c r="A1367" s="4"/>
      <c r="B1367" s="51"/>
      <c r="C1367" s="51"/>
      <c r="D1367" s="51"/>
      <c r="E1367" s="51"/>
      <c r="F1367" s="51"/>
      <c r="G1367" s="51"/>
      <c r="H1367" s="51"/>
      <c r="I1367" s="61"/>
      <c r="J1367" s="52" t="s">
        <v>272</v>
      </c>
      <c r="K1367" s="53"/>
      <c r="L1367" s="70"/>
      <c r="M1367" s="23"/>
      <c r="N1367" s="70"/>
      <c r="O1367" s="70"/>
      <c r="P1367" s="23"/>
      <c r="Q1367" s="23"/>
      <c r="R1367" s="23"/>
      <c r="S1367" s="70"/>
      <c r="T1367" s="70"/>
      <c r="U1367" s="70"/>
      <c r="V1367" s="23"/>
      <c r="W1367" s="23"/>
      <c r="X1367" s="23"/>
      <c r="Y1367" s="23"/>
      <c r="Z1367" s="4"/>
    </row>
    <row r="1368" spans="1:26" ht="23.25">
      <c r="A1368" s="4"/>
      <c r="B1368" s="51"/>
      <c r="C1368" s="51"/>
      <c r="D1368" s="51"/>
      <c r="E1368" s="51"/>
      <c r="F1368" s="51"/>
      <c r="G1368" s="51"/>
      <c r="H1368" s="51"/>
      <c r="I1368" s="61"/>
      <c r="J1368" s="52" t="s">
        <v>50</v>
      </c>
      <c r="K1368" s="53"/>
      <c r="L1368" s="70">
        <f aca="true" t="shared" si="307" ref="L1368:P1370">SUM(L1375)</f>
        <v>449120.5</v>
      </c>
      <c r="M1368" s="23">
        <f t="shared" si="307"/>
        <v>104721.6</v>
      </c>
      <c r="N1368" s="70">
        <f t="shared" si="307"/>
        <v>42192.7</v>
      </c>
      <c r="O1368" s="70">
        <f t="shared" si="307"/>
        <v>0</v>
      </c>
      <c r="P1368" s="23">
        <f t="shared" si="307"/>
        <v>0</v>
      </c>
      <c r="Q1368" s="23">
        <f>SUM(L1368:P1368)</f>
        <v>596034.7999999999</v>
      </c>
      <c r="R1368" s="23">
        <f aca="true" t="shared" si="308" ref="R1368:U1370">SUM(R1375)</f>
        <v>0</v>
      </c>
      <c r="S1368" s="70">
        <f t="shared" si="308"/>
        <v>0</v>
      </c>
      <c r="T1368" s="70">
        <f t="shared" si="308"/>
        <v>0</v>
      </c>
      <c r="U1368" s="70">
        <f t="shared" si="308"/>
        <v>0</v>
      </c>
      <c r="V1368" s="23">
        <f>SUM(R1368:U1368)</f>
        <v>0</v>
      </c>
      <c r="W1368" s="23">
        <f>SUM(V1368,Q1368)</f>
        <v>596034.7999999999</v>
      </c>
      <c r="X1368" s="23">
        <f>Q1368/W1368*100</f>
        <v>100</v>
      </c>
      <c r="Y1368" s="23">
        <f>V1368/W1368*100</f>
        <v>0</v>
      </c>
      <c r="Z1368" s="4"/>
    </row>
    <row r="1369" spans="1:26" ht="23.25">
      <c r="A1369" s="4"/>
      <c r="B1369" s="51"/>
      <c r="C1369" s="51"/>
      <c r="D1369" s="51"/>
      <c r="E1369" s="51"/>
      <c r="F1369" s="51"/>
      <c r="G1369" s="51"/>
      <c r="H1369" s="51"/>
      <c r="I1369" s="61"/>
      <c r="J1369" s="52" t="s">
        <v>51</v>
      </c>
      <c r="K1369" s="53"/>
      <c r="L1369" s="70">
        <f t="shared" si="307"/>
        <v>421699.5</v>
      </c>
      <c r="M1369" s="23">
        <f t="shared" si="307"/>
        <v>145675.9</v>
      </c>
      <c r="N1369" s="70">
        <f t="shared" si="307"/>
        <v>60282.5</v>
      </c>
      <c r="O1369" s="70">
        <f t="shared" si="307"/>
        <v>329.70000000000005</v>
      </c>
      <c r="P1369" s="23">
        <f t="shared" si="307"/>
        <v>0</v>
      </c>
      <c r="Q1369" s="23">
        <f>SUM(L1369:P1369)</f>
        <v>627987.6</v>
      </c>
      <c r="R1369" s="23">
        <f t="shared" si="308"/>
        <v>0</v>
      </c>
      <c r="S1369" s="70">
        <f t="shared" si="308"/>
        <v>1016.5999999999999</v>
      </c>
      <c r="T1369" s="70">
        <f t="shared" si="308"/>
        <v>16430.7</v>
      </c>
      <c r="U1369" s="70">
        <f t="shared" si="308"/>
        <v>0</v>
      </c>
      <c r="V1369" s="23">
        <f>SUM(R1369:U1369)</f>
        <v>17447.3</v>
      </c>
      <c r="W1369" s="23">
        <f>SUM(V1369,Q1369)</f>
        <v>645434.9</v>
      </c>
      <c r="X1369" s="23">
        <f>Q1369/W1369*100</f>
        <v>97.2968149072819</v>
      </c>
      <c r="Y1369" s="23">
        <f>V1369/W1369*100</f>
        <v>2.703185092718104</v>
      </c>
      <c r="Z1369" s="4"/>
    </row>
    <row r="1370" spans="1:26" ht="23.25">
      <c r="A1370" s="4"/>
      <c r="B1370" s="51"/>
      <c r="C1370" s="51"/>
      <c r="D1370" s="51"/>
      <c r="E1370" s="51"/>
      <c r="F1370" s="51"/>
      <c r="G1370" s="51"/>
      <c r="H1370" s="51"/>
      <c r="I1370" s="61"/>
      <c r="J1370" s="52" t="s">
        <v>52</v>
      </c>
      <c r="K1370" s="53"/>
      <c r="L1370" s="70">
        <f t="shared" si="307"/>
        <v>421370.8</v>
      </c>
      <c r="M1370" s="23">
        <f t="shared" si="307"/>
        <v>145333.30000000002</v>
      </c>
      <c r="N1370" s="70">
        <f t="shared" si="307"/>
        <v>57829.299999999996</v>
      </c>
      <c r="O1370" s="70">
        <f t="shared" si="307"/>
        <v>295.9</v>
      </c>
      <c r="P1370" s="23">
        <f t="shared" si="307"/>
        <v>0</v>
      </c>
      <c r="Q1370" s="23">
        <f>SUM(L1370:P1370)</f>
        <v>624829.3</v>
      </c>
      <c r="R1370" s="23">
        <f t="shared" si="308"/>
        <v>0</v>
      </c>
      <c r="S1370" s="70">
        <f t="shared" si="308"/>
        <v>1016.5999999999999</v>
      </c>
      <c r="T1370" s="70">
        <f t="shared" si="308"/>
        <v>15347.4</v>
      </c>
      <c r="U1370" s="70">
        <f t="shared" si="308"/>
        <v>0</v>
      </c>
      <c r="V1370" s="23">
        <f>SUM(R1370:U1370)</f>
        <v>16364</v>
      </c>
      <c r="W1370" s="23">
        <f>SUM(V1370,Q1370)</f>
        <v>641193.3</v>
      </c>
      <c r="X1370" s="23">
        <f>Q1370/W1370*100</f>
        <v>97.4478835009661</v>
      </c>
      <c r="Y1370" s="23">
        <f>V1370/W1370*100</f>
        <v>2.5521164990339105</v>
      </c>
      <c r="Z1370" s="4"/>
    </row>
    <row r="1371" spans="1:26" ht="23.25">
      <c r="A1371" s="4"/>
      <c r="B1371" s="51"/>
      <c r="C1371" s="51"/>
      <c r="D1371" s="51"/>
      <c r="E1371" s="51"/>
      <c r="F1371" s="51"/>
      <c r="G1371" s="51"/>
      <c r="H1371" s="51"/>
      <c r="I1371" s="61"/>
      <c r="J1371" s="52" t="s">
        <v>53</v>
      </c>
      <c r="K1371" s="53"/>
      <c r="L1371" s="70">
        <f>L1370/L1368*100</f>
        <v>93.82132412125476</v>
      </c>
      <c r="M1371" s="23">
        <f>M1370/M1368*100</f>
        <v>138.78063360376464</v>
      </c>
      <c r="N1371" s="70">
        <f>N1370/N1368*100</f>
        <v>137.0599653494562</v>
      </c>
      <c r="O1371" s="70"/>
      <c r="P1371" s="23"/>
      <c r="Q1371" s="23">
        <f>Q1370/Q1368*100</f>
        <v>104.83100986720912</v>
      </c>
      <c r="R1371" s="23"/>
      <c r="S1371" s="70"/>
      <c r="T1371" s="70"/>
      <c r="U1371" s="70"/>
      <c r="V1371" s="23"/>
      <c r="W1371" s="23">
        <f>W1370/W1368*100</f>
        <v>107.57648714471036</v>
      </c>
      <c r="X1371" s="23"/>
      <c r="Y1371" s="23"/>
      <c r="Z1371" s="4"/>
    </row>
    <row r="1372" spans="1:26" ht="23.25">
      <c r="A1372" s="4"/>
      <c r="B1372" s="51"/>
      <c r="C1372" s="51"/>
      <c r="D1372" s="51"/>
      <c r="E1372" s="51"/>
      <c r="F1372" s="51"/>
      <c r="G1372" s="51"/>
      <c r="H1372" s="51"/>
      <c r="I1372" s="61"/>
      <c r="J1372" s="52" t="s">
        <v>54</v>
      </c>
      <c r="K1372" s="53"/>
      <c r="L1372" s="70">
        <f>L1370/L1369*100</f>
        <v>99.92205350018199</v>
      </c>
      <c r="M1372" s="23">
        <f>M1370/M1369*100</f>
        <v>99.76482039925617</v>
      </c>
      <c r="N1372" s="70">
        <f>N1370/N1369*100</f>
        <v>95.93049392443909</v>
      </c>
      <c r="O1372" s="70">
        <f>O1370/O1369*100</f>
        <v>89.74825599029418</v>
      </c>
      <c r="P1372" s="23"/>
      <c r="Q1372" s="23">
        <f>Q1370/Q1369*100</f>
        <v>99.49707605691579</v>
      </c>
      <c r="R1372" s="23"/>
      <c r="S1372" s="70">
        <f>S1370/S1369*100</f>
        <v>100</v>
      </c>
      <c r="T1372" s="70">
        <f>T1370/T1369*100</f>
        <v>93.40685424236338</v>
      </c>
      <c r="U1372" s="70"/>
      <c r="V1372" s="23">
        <f>V1370/V1369*100</f>
        <v>93.79101637502652</v>
      </c>
      <c r="W1372" s="23">
        <f>W1370/W1369*100</f>
        <v>99.34283070221335</v>
      </c>
      <c r="X1372" s="23"/>
      <c r="Y1372" s="23"/>
      <c r="Z1372" s="4"/>
    </row>
    <row r="1373" spans="1:26" ht="23.25">
      <c r="A1373" s="4"/>
      <c r="B1373" s="56"/>
      <c r="C1373" s="57"/>
      <c r="D1373" s="57"/>
      <c r="E1373" s="57"/>
      <c r="F1373" s="57"/>
      <c r="G1373" s="57"/>
      <c r="H1373" s="57"/>
      <c r="I1373" s="52"/>
      <c r="J1373" s="52"/>
      <c r="K1373" s="53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4"/>
    </row>
    <row r="1374" spans="1:26" ht="23.25">
      <c r="A1374" s="4"/>
      <c r="B1374" s="51"/>
      <c r="C1374" s="51"/>
      <c r="D1374" s="51"/>
      <c r="E1374" s="51"/>
      <c r="F1374" s="51"/>
      <c r="G1374" s="51" t="s">
        <v>64</v>
      </c>
      <c r="H1374" s="51"/>
      <c r="I1374" s="61"/>
      <c r="J1374" s="52" t="s">
        <v>65</v>
      </c>
      <c r="K1374" s="53"/>
      <c r="L1374" s="70"/>
      <c r="M1374" s="23"/>
      <c r="N1374" s="70"/>
      <c r="O1374" s="70"/>
      <c r="P1374" s="23"/>
      <c r="Q1374" s="23"/>
      <c r="R1374" s="23"/>
      <c r="S1374" s="70"/>
      <c r="T1374" s="70"/>
      <c r="U1374" s="70"/>
      <c r="V1374" s="23"/>
      <c r="W1374" s="23"/>
      <c r="X1374" s="23"/>
      <c r="Y1374" s="23"/>
      <c r="Z1374" s="4"/>
    </row>
    <row r="1375" spans="1:26" ht="23.25">
      <c r="A1375" s="4"/>
      <c r="B1375" s="51"/>
      <c r="C1375" s="51"/>
      <c r="D1375" s="51"/>
      <c r="E1375" s="51"/>
      <c r="F1375" s="51"/>
      <c r="G1375" s="51"/>
      <c r="H1375" s="51"/>
      <c r="I1375" s="61"/>
      <c r="J1375" s="52" t="s">
        <v>50</v>
      </c>
      <c r="K1375" s="53"/>
      <c r="L1375" s="70">
        <f aca="true" t="shared" si="309" ref="L1375:P1377">SUM(L1383+L1391+L1406)</f>
        <v>449120.5</v>
      </c>
      <c r="M1375" s="23">
        <f t="shared" si="309"/>
        <v>104721.6</v>
      </c>
      <c r="N1375" s="70">
        <f t="shared" si="309"/>
        <v>42192.7</v>
      </c>
      <c r="O1375" s="70">
        <f t="shared" si="309"/>
        <v>0</v>
      </c>
      <c r="P1375" s="23">
        <f t="shared" si="309"/>
        <v>0</v>
      </c>
      <c r="Q1375" s="23">
        <f>SUM(L1375:P1375)</f>
        <v>596034.7999999999</v>
      </c>
      <c r="R1375" s="23">
        <f aca="true" t="shared" si="310" ref="R1375:U1377">SUM(R1383+R1391+R1406)</f>
        <v>0</v>
      </c>
      <c r="S1375" s="70">
        <f t="shared" si="310"/>
        <v>0</v>
      </c>
      <c r="T1375" s="70">
        <f t="shared" si="310"/>
        <v>0</v>
      </c>
      <c r="U1375" s="70">
        <f t="shared" si="310"/>
        <v>0</v>
      </c>
      <c r="V1375" s="23">
        <f>SUM(R1375:U1375)</f>
        <v>0</v>
      </c>
      <c r="W1375" s="23">
        <f>SUM(V1375,Q1375)</f>
        <v>596034.7999999999</v>
      </c>
      <c r="X1375" s="23">
        <f>Q1375/W1375*100</f>
        <v>100</v>
      </c>
      <c r="Y1375" s="23">
        <f>V1375/W1375*100</f>
        <v>0</v>
      </c>
      <c r="Z1375" s="4"/>
    </row>
    <row r="1376" spans="1:26" ht="23.25">
      <c r="A1376" s="4"/>
      <c r="B1376" s="51"/>
      <c r="C1376" s="51"/>
      <c r="D1376" s="51"/>
      <c r="E1376" s="51"/>
      <c r="F1376" s="51"/>
      <c r="G1376" s="51"/>
      <c r="H1376" s="51"/>
      <c r="I1376" s="61"/>
      <c r="J1376" s="52" t="s">
        <v>51</v>
      </c>
      <c r="K1376" s="53"/>
      <c r="L1376" s="70">
        <f t="shared" si="309"/>
        <v>421699.5</v>
      </c>
      <c r="M1376" s="23">
        <f t="shared" si="309"/>
        <v>145675.9</v>
      </c>
      <c r="N1376" s="70">
        <f t="shared" si="309"/>
        <v>60282.5</v>
      </c>
      <c r="O1376" s="70">
        <f t="shared" si="309"/>
        <v>329.70000000000005</v>
      </c>
      <c r="P1376" s="23">
        <f t="shared" si="309"/>
        <v>0</v>
      </c>
      <c r="Q1376" s="23">
        <f>SUM(L1376:P1376)</f>
        <v>627987.6</v>
      </c>
      <c r="R1376" s="23">
        <f t="shared" si="310"/>
        <v>0</v>
      </c>
      <c r="S1376" s="70">
        <f t="shared" si="310"/>
        <v>1016.5999999999999</v>
      </c>
      <c r="T1376" s="70">
        <f t="shared" si="310"/>
        <v>16430.7</v>
      </c>
      <c r="U1376" s="70">
        <f t="shared" si="310"/>
        <v>0</v>
      </c>
      <c r="V1376" s="23">
        <f>SUM(R1376:U1376)</f>
        <v>17447.3</v>
      </c>
      <c r="W1376" s="23">
        <f>SUM(V1376,Q1376)</f>
        <v>645434.9</v>
      </c>
      <c r="X1376" s="23">
        <f>Q1376/W1376*100</f>
        <v>97.2968149072819</v>
      </c>
      <c r="Y1376" s="23">
        <f>V1376/W1376*100</f>
        <v>2.703185092718104</v>
      </c>
      <c r="Z1376" s="4"/>
    </row>
    <row r="1377" spans="1:26" ht="23.25">
      <c r="A1377" s="4"/>
      <c r="B1377" s="51"/>
      <c r="C1377" s="51"/>
      <c r="D1377" s="51"/>
      <c r="E1377" s="51"/>
      <c r="F1377" s="51"/>
      <c r="G1377" s="51"/>
      <c r="H1377" s="51"/>
      <c r="I1377" s="61"/>
      <c r="J1377" s="52" t="s">
        <v>52</v>
      </c>
      <c r="K1377" s="53"/>
      <c r="L1377" s="70">
        <f t="shared" si="309"/>
        <v>421370.8</v>
      </c>
      <c r="M1377" s="23">
        <f t="shared" si="309"/>
        <v>145333.30000000002</v>
      </c>
      <c r="N1377" s="70">
        <f t="shared" si="309"/>
        <v>57829.299999999996</v>
      </c>
      <c r="O1377" s="70">
        <f t="shared" si="309"/>
        <v>295.9</v>
      </c>
      <c r="P1377" s="23">
        <f t="shared" si="309"/>
        <v>0</v>
      </c>
      <c r="Q1377" s="23">
        <f>SUM(L1377:P1377)</f>
        <v>624829.3</v>
      </c>
      <c r="R1377" s="23">
        <f t="shared" si="310"/>
        <v>0</v>
      </c>
      <c r="S1377" s="70">
        <f t="shared" si="310"/>
        <v>1016.5999999999999</v>
      </c>
      <c r="T1377" s="70">
        <f t="shared" si="310"/>
        <v>15347.4</v>
      </c>
      <c r="U1377" s="70">
        <f t="shared" si="310"/>
        <v>0</v>
      </c>
      <c r="V1377" s="23">
        <f>SUM(R1377:U1377)</f>
        <v>16364</v>
      </c>
      <c r="W1377" s="23">
        <f>SUM(V1377,Q1377)</f>
        <v>641193.3</v>
      </c>
      <c r="X1377" s="23">
        <f>Q1377/W1377*100</f>
        <v>97.4478835009661</v>
      </c>
      <c r="Y1377" s="23">
        <f>V1377/W1377*100</f>
        <v>2.5521164990339105</v>
      </c>
      <c r="Z1377" s="4"/>
    </row>
    <row r="1378" spans="1:26" ht="23.25">
      <c r="A1378" s="4"/>
      <c r="B1378" s="51"/>
      <c r="C1378" s="51"/>
      <c r="D1378" s="51"/>
      <c r="E1378" s="51"/>
      <c r="F1378" s="51"/>
      <c r="G1378" s="51"/>
      <c r="H1378" s="51"/>
      <c r="I1378" s="61"/>
      <c r="J1378" s="52" t="s">
        <v>53</v>
      </c>
      <c r="K1378" s="53"/>
      <c r="L1378" s="70">
        <f>L1377/L1375*100</f>
        <v>93.82132412125476</v>
      </c>
      <c r="M1378" s="23">
        <f>M1377/M1375*100</f>
        <v>138.78063360376464</v>
      </c>
      <c r="N1378" s="70">
        <f>N1377/N1375*100</f>
        <v>137.0599653494562</v>
      </c>
      <c r="O1378" s="70"/>
      <c r="P1378" s="23"/>
      <c r="Q1378" s="23">
        <f>Q1377/Q1375*100</f>
        <v>104.83100986720912</v>
      </c>
      <c r="R1378" s="23"/>
      <c r="S1378" s="70"/>
      <c r="T1378" s="70"/>
      <c r="U1378" s="70"/>
      <c r="V1378" s="23"/>
      <c r="W1378" s="23">
        <f>W1377/W1375*100</f>
        <v>107.57648714471036</v>
      </c>
      <c r="X1378" s="23"/>
      <c r="Y1378" s="23"/>
      <c r="Z1378" s="4"/>
    </row>
    <row r="1379" spans="1:26" ht="23.25">
      <c r="A1379" s="4"/>
      <c r="B1379" s="51"/>
      <c r="C1379" s="51"/>
      <c r="D1379" s="51"/>
      <c r="E1379" s="51"/>
      <c r="F1379" s="51"/>
      <c r="G1379" s="51"/>
      <c r="H1379" s="51"/>
      <c r="I1379" s="61"/>
      <c r="J1379" s="52" t="s">
        <v>54</v>
      </c>
      <c r="K1379" s="53"/>
      <c r="L1379" s="70">
        <f>L1377/L1376*100</f>
        <v>99.92205350018199</v>
      </c>
      <c r="M1379" s="23">
        <f aca="true" t="shared" si="311" ref="M1379:W1379">M1377/M1376*100</f>
        <v>99.76482039925617</v>
      </c>
      <c r="N1379" s="70">
        <f t="shared" si="311"/>
        <v>95.93049392443909</v>
      </c>
      <c r="O1379" s="70">
        <f t="shared" si="311"/>
        <v>89.74825599029418</v>
      </c>
      <c r="P1379" s="23"/>
      <c r="Q1379" s="23">
        <f t="shared" si="311"/>
        <v>99.49707605691579</v>
      </c>
      <c r="R1379" s="23"/>
      <c r="S1379" s="70">
        <f t="shared" si="311"/>
        <v>100</v>
      </c>
      <c r="T1379" s="70">
        <f t="shared" si="311"/>
        <v>93.40685424236338</v>
      </c>
      <c r="U1379" s="70"/>
      <c r="V1379" s="23">
        <f t="shared" si="311"/>
        <v>93.79101637502652</v>
      </c>
      <c r="W1379" s="23">
        <f t="shared" si="311"/>
        <v>99.34283070221335</v>
      </c>
      <c r="X1379" s="23"/>
      <c r="Y1379" s="23"/>
      <c r="Z1379" s="4"/>
    </row>
    <row r="1380" spans="1:26" ht="23.25">
      <c r="A1380" s="4"/>
      <c r="B1380" s="51"/>
      <c r="C1380" s="51"/>
      <c r="D1380" s="51"/>
      <c r="E1380" s="51"/>
      <c r="F1380" s="51"/>
      <c r="G1380" s="51"/>
      <c r="H1380" s="51"/>
      <c r="I1380" s="61"/>
      <c r="J1380" s="52"/>
      <c r="K1380" s="53"/>
      <c r="L1380" s="70"/>
      <c r="M1380" s="23"/>
      <c r="N1380" s="70"/>
      <c r="O1380" s="70"/>
      <c r="P1380" s="23"/>
      <c r="Q1380" s="23"/>
      <c r="R1380" s="23"/>
      <c r="S1380" s="70"/>
      <c r="T1380" s="70"/>
      <c r="U1380" s="70"/>
      <c r="V1380" s="23"/>
      <c r="W1380" s="23"/>
      <c r="X1380" s="23"/>
      <c r="Y1380" s="23"/>
      <c r="Z1380" s="4"/>
    </row>
    <row r="1381" spans="1:26" ht="23.25">
      <c r="A1381" s="4"/>
      <c r="B1381" s="51"/>
      <c r="C1381" s="51"/>
      <c r="D1381" s="51"/>
      <c r="E1381" s="51"/>
      <c r="F1381" s="51"/>
      <c r="G1381" s="51"/>
      <c r="H1381" s="51" t="s">
        <v>254</v>
      </c>
      <c r="I1381" s="61"/>
      <c r="J1381" s="52" t="s">
        <v>255</v>
      </c>
      <c r="K1381" s="53"/>
      <c r="L1381" s="70"/>
      <c r="M1381" s="23"/>
      <c r="N1381" s="70"/>
      <c r="O1381" s="70"/>
      <c r="P1381" s="23"/>
      <c r="Q1381" s="23"/>
      <c r="R1381" s="23"/>
      <c r="S1381" s="70"/>
      <c r="T1381" s="70"/>
      <c r="U1381" s="70"/>
      <c r="V1381" s="23"/>
      <c r="W1381" s="23"/>
      <c r="X1381" s="23"/>
      <c r="Y1381" s="23"/>
      <c r="Z1381" s="4"/>
    </row>
    <row r="1382" spans="1:26" ht="23.25">
      <c r="A1382" s="4"/>
      <c r="B1382" s="56"/>
      <c r="C1382" s="57"/>
      <c r="D1382" s="57"/>
      <c r="E1382" s="57"/>
      <c r="F1382" s="57"/>
      <c r="G1382" s="57"/>
      <c r="H1382" s="57"/>
      <c r="I1382" s="52"/>
      <c r="J1382" s="52" t="s">
        <v>273</v>
      </c>
      <c r="K1382" s="53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4"/>
    </row>
    <row r="1383" spans="1:26" ht="23.25">
      <c r="A1383" s="4"/>
      <c r="B1383" s="51"/>
      <c r="C1383" s="51"/>
      <c r="D1383" s="51"/>
      <c r="E1383" s="51"/>
      <c r="F1383" s="51"/>
      <c r="G1383" s="51"/>
      <c r="H1383" s="51"/>
      <c r="I1383" s="61"/>
      <c r="J1383" s="52" t="s">
        <v>50</v>
      </c>
      <c r="K1383" s="53"/>
      <c r="L1383" s="70">
        <v>366446.1</v>
      </c>
      <c r="M1383" s="23">
        <v>98346.6</v>
      </c>
      <c r="N1383" s="70">
        <v>37099</v>
      </c>
      <c r="O1383" s="70"/>
      <c r="P1383" s="23"/>
      <c r="Q1383" s="23">
        <f>SUM(L1383:P1383)</f>
        <v>501891.69999999995</v>
      </c>
      <c r="R1383" s="23"/>
      <c r="S1383" s="70"/>
      <c r="T1383" s="70"/>
      <c r="U1383" s="70"/>
      <c r="V1383" s="23">
        <f>SUM(R1383:U1383)</f>
        <v>0</v>
      </c>
      <c r="W1383" s="23">
        <f>SUM(V1383,Q1383)</f>
        <v>501891.69999999995</v>
      </c>
      <c r="X1383" s="23">
        <f>Q1383/W1383*100</f>
        <v>100</v>
      </c>
      <c r="Y1383" s="23">
        <f>V1383/W1383*100</f>
        <v>0</v>
      </c>
      <c r="Z1383" s="4"/>
    </row>
    <row r="1384" spans="1:26" ht="23.25">
      <c r="A1384" s="4"/>
      <c r="B1384" s="51"/>
      <c r="C1384" s="51"/>
      <c r="D1384" s="51"/>
      <c r="E1384" s="51"/>
      <c r="F1384" s="51"/>
      <c r="G1384" s="51"/>
      <c r="H1384" s="51"/>
      <c r="I1384" s="61"/>
      <c r="J1384" s="52" t="s">
        <v>51</v>
      </c>
      <c r="K1384" s="53"/>
      <c r="L1384" s="70">
        <v>335231.5</v>
      </c>
      <c r="M1384" s="23">
        <v>131593.5</v>
      </c>
      <c r="N1384" s="70">
        <v>46246.5</v>
      </c>
      <c r="O1384" s="70">
        <v>144.8</v>
      </c>
      <c r="P1384" s="23"/>
      <c r="Q1384" s="23">
        <f>SUM(L1384:P1384)</f>
        <v>513216.3</v>
      </c>
      <c r="R1384" s="23"/>
      <c r="S1384" s="70">
        <v>272.2</v>
      </c>
      <c r="T1384" s="70">
        <v>16430.7</v>
      </c>
      <c r="U1384" s="70"/>
      <c r="V1384" s="23">
        <f>SUM(R1384:U1384)</f>
        <v>16702.9</v>
      </c>
      <c r="W1384" s="23">
        <f>SUM(V1384,Q1384)</f>
        <v>529919.2</v>
      </c>
      <c r="X1384" s="23">
        <f>Q1384/W1384*100</f>
        <v>96.84802890704847</v>
      </c>
      <c r="Y1384" s="23">
        <f>V1384/W1384*100</f>
        <v>3.1519710929515297</v>
      </c>
      <c r="Z1384" s="4"/>
    </row>
    <row r="1385" spans="1:26" ht="23.25">
      <c r="A1385" s="4"/>
      <c r="B1385" s="51"/>
      <c r="C1385" s="51"/>
      <c r="D1385" s="51"/>
      <c r="E1385" s="51"/>
      <c r="F1385" s="51"/>
      <c r="G1385" s="51"/>
      <c r="H1385" s="51"/>
      <c r="I1385" s="61"/>
      <c r="J1385" s="52" t="s">
        <v>52</v>
      </c>
      <c r="K1385" s="53"/>
      <c r="L1385" s="70">
        <v>335021</v>
      </c>
      <c r="M1385" s="23">
        <v>131395.2</v>
      </c>
      <c r="N1385" s="70">
        <v>45550</v>
      </c>
      <c r="O1385" s="70">
        <v>124.8</v>
      </c>
      <c r="P1385" s="23"/>
      <c r="Q1385" s="23">
        <f>SUM(L1385:P1385)</f>
        <v>512091</v>
      </c>
      <c r="R1385" s="23"/>
      <c r="S1385" s="70">
        <v>272.2</v>
      </c>
      <c r="T1385" s="70">
        <v>15347.4</v>
      </c>
      <c r="U1385" s="70"/>
      <c r="V1385" s="23">
        <f>SUM(R1385:U1385)</f>
        <v>15619.6</v>
      </c>
      <c r="W1385" s="23">
        <f>SUM(V1385,Q1385)</f>
        <v>527710.6</v>
      </c>
      <c r="X1385" s="23">
        <f>Q1385/W1385*100</f>
        <v>97.04012009612845</v>
      </c>
      <c r="Y1385" s="23">
        <f>V1385/W1385*100</f>
        <v>2.959879903871554</v>
      </c>
      <c r="Z1385" s="4"/>
    </row>
    <row r="1386" spans="1:26" ht="23.25">
      <c r="A1386" s="4"/>
      <c r="B1386" s="51"/>
      <c r="C1386" s="51"/>
      <c r="D1386" s="51"/>
      <c r="E1386" s="51"/>
      <c r="F1386" s="51"/>
      <c r="G1386" s="51"/>
      <c r="H1386" s="51"/>
      <c r="I1386" s="61"/>
      <c r="J1386" s="52" t="s">
        <v>53</v>
      </c>
      <c r="K1386" s="53"/>
      <c r="L1386" s="70">
        <f>L1385/L1383*100</f>
        <v>91.42435954428223</v>
      </c>
      <c r="M1386" s="23">
        <f>M1385/M1383*100</f>
        <v>133.60421204190078</v>
      </c>
      <c r="N1386" s="70">
        <f>N1385/N1383*100</f>
        <v>122.77958974635435</v>
      </c>
      <c r="O1386" s="70"/>
      <c r="P1386" s="23"/>
      <c r="Q1386" s="23">
        <f>Q1385/Q1383*100</f>
        <v>102.03217148241343</v>
      </c>
      <c r="R1386" s="23"/>
      <c r="S1386" s="70"/>
      <c r="T1386" s="70"/>
      <c r="U1386" s="70"/>
      <c r="V1386" s="23"/>
      <c r="W1386" s="23">
        <f>W1385/W1383*100</f>
        <v>105.1443169910959</v>
      </c>
      <c r="X1386" s="23"/>
      <c r="Y1386" s="23"/>
      <c r="Z1386" s="4"/>
    </row>
    <row r="1387" spans="1:26" ht="23.25">
      <c r="A1387" s="4"/>
      <c r="B1387" s="56"/>
      <c r="C1387" s="56"/>
      <c r="D1387" s="56"/>
      <c r="E1387" s="56"/>
      <c r="F1387" s="56"/>
      <c r="G1387" s="56"/>
      <c r="H1387" s="56"/>
      <c r="I1387" s="61"/>
      <c r="J1387" s="52" t="s">
        <v>54</v>
      </c>
      <c r="K1387" s="53"/>
      <c r="L1387" s="70">
        <f aca="true" t="shared" si="312" ref="L1387:W1387">L1385/L1384*100</f>
        <v>99.9372075714842</v>
      </c>
      <c r="M1387" s="23">
        <f t="shared" si="312"/>
        <v>99.8493086664615</v>
      </c>
      <c r="N1387" s="70">
        <f t="shared" si="312"/>
        <v>98.49394008195215</v>
      </c>
      <c r="O1387" s="70">
        <f t="shared" si="312"/>
        <v>86.18784530386739</v>
      </c>
      <c r="P1387" s="23"/>
      <c r="Q1387" s="23">
        <f t="shared" si="312"/>
        <v>99.78073572487858</v>
      </c>
      <c r="R1387" s="23"/>
      <c r="S1387" s="70">
        <f t="shared" si="312"/>
        <v>100</v>
      </c>
      <c r="T1387" s="70">
        <f t="shared" si="312"/>
        <v>93.40685424236338</v>
      </c>
      <c r="U1387" s="70"/>
      <c r="V1387" s="23">
        <f t="shared" si="312"/>
        <v>93.51429991199133</v>
      </c>
      <c r="W1387" s="23">
        <f t="shared" si="312"/>
        <v>99.58321947949801</v>
      </c>
      <c r="X1387" s="23"/>
      <c r="Y1387" s="23"/>
      <c r="Z1387" s="4"/>
    </row>
    <row r="1388" spans="1:26" ht="23.25">
      <c r="A1388" s="4"/>
      <c r="B1388" s="56"/>
      <c r="C1388" s="57"/>
      <c r="D1388" s="57"/>
      <c r="E1388" s="57"/>
      <c r="F1388" s="57"/>
      <c r="G1388" s="57"/>
      <c r="H1388" s="57"/>
      <c r="I1388" s="52"/>
      <c r="J1388" s="52"/>
      <c r="K1388" s="53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4"/>
    </row>
    <row r="1389" spans="1:26" ht="23.25">
      <c r="A1389" s="4"/>
      <c r="B1389" s="56"/>
      <c r="C1389" s="56"/>
      <c r="D1389" s="56"/>
      <c r="E1389" s="56"/>
      <c r="F1389" s="56"/>
      <c r="G1389" s="56"/>
      <c r="H1389" s="56" t="s">
        <v>274</v>
      </c>
      <c r="I1389" s="61"/>
      <c r="J1389" s="52" t="s">
        <v>275</v>
      </c>
      <c r="K1389" s="53"/>
      <c r="L1389" s="70"/>
      <c r="M1389" s="23"/>
      <c r="N1389" s="70"/>
      <c r="O1389" s="70"/>
      <c r="P1389" s="23"/>
      <c r="Q1389" s="23"/>
      <c r="R1389" s="23"/>
      <c r="S1389" s="70"/>
      <c r="T1389" s="70"/>
      <c r="U1389" s="70"/>
      <c r="V1389" s="23"/>
      <c r="W1389" s="23"/>
      <c r="X1389" s="23"/>
      <c r="Y1389" s="23"/>
      <c r="Z1389" s="4"/>
    </row>
    <row r="1390" spans="1:26" ht="23.25">
      <c r="A1390" s="4"/>
      <c r="B1390" s="56"/>
      <c r="C1390" s="56"/>
      <c r="D1390" s="56"/>
      <c r="E1390" s="56"/>
      <c r="F1390" s="56"/>
      <c r="G1390" s="56"/>
      <c r="H1390" s="56"/>
      <c r="I1390" s="61"/>
      <c r="J1390" s="52" t="s">
        <v>276</v>
      </c>
      <c r="K1390" s="53"/>
      <c r="L1390" s="70"/>
      <c r="M1390" s="23"/>
      <c r="N1390" s="70"/>
      <c r="O1390" s="70"/>
      <c r="P1390" s="23"/>
      <c r="Q1390" s="23"/>
      <c r="R1390" s="23"/>
      <c r="S1390" s="70"/>
      <c r="T1390" s="70"/>
      <c r="U1390" s="70"/>
      <c r="V1390" s="23"/>
      <c r="W1390" s="23"/>
      <c r="X1390" s="23"/>
      <c r="Y1390" s="23"/>
      <c r="Z1390" s="4"/>
    </row>
    <row r="1391" spans="1:26" ht="23.25">
      <c r="A1391" s="4"/>
      <c r="B1391" s="56"/>
      <c r="C1391" s="56"/>
      <c r="D1391" s="56"/>
      <c r="E1391" s="56"/>
      <c r="F1391" s="56"/>
      <c r="G1391" s="56"/>
      <c r="H1391" s="56"/>
      <c r="I1391" s="61"/>
      <c r="J1391" s="52" t="s">
        <v>50</v>
      </c>
      <c r="K1391" s="53"/>
      <c r="L1391" s="70">
        <v>77638.4</v>
      </c>
      <c r="M1391" s="23">
        <v>6141.5</v>
      </c>
      <c r="N1391" s="70">
        <v>3977.6</v>
      </c>
      <c r="O1391" s="70"/>
      <c r="P1391" s="23"/>
      <c r="Q1391" s="23">
        <f>SUM(L1391:P1391)</f>
        <v>87757.5</v>
      </c>
      <c r="R1391" s="23"/>
      <c r="S1391" s="70"/>
      <c r="T1391" s="70"/>
      <c r="U1391" s="70"/>
      <c r="V1391" s="23">
        <f>SUM(R1391:U1391)</f>
        <v>0</v>
      </c>
      <c r="W1391" s="23">
        <f>SUM(V1391,Q1391)</f>
        <v>87757.5</v>
      </c>
      <c r="X1391" s="23">
        <f>Q1391/W1391*100</f>
        <v>100</v>
      </c>
      <c r="Y1391" s="23">
        <f>V1391/W1391*100</f>
        <v>0</v>
      </c>
      <c r="Z1391" s="4"/>
    </row>
    <row r="1392" spans="1:26" ht="23.25">
      <c r="A1392" s="4"/>
      <c r="B1392" s="56"/>
      <c r="C1392" s="56"/>
      <c r="D1392" s="56"/>
      <c r="E1392" s="56"/>
      <c r="F1392" s="56"/>
      <c r="G1392" s="56"/>
      <c r="H1392" s="56"/>
      <c r="I1392" s="61"/>
      <c r="J1392" s="52" t="s">
        <v>51</v>
      </c>
      <c r="K1392" s="53"/>
      <c r="L1392" s="70">
        <v>81199</v>
      </c>
      <c r="M1392" s="23">
        <v>13701.5</v>
      </c>
      <c r="N1392" s="70">
        <v>12385.3</v>
      </c>
      <c r="O1392" s="70"/>
      <c r="P1392" s="23"/>
      <c r="Q1392" s="23">
        <f>SUM(L1392:P1392)</f>
        <v>107285.8</v>
      </c>
      <c r="R1392" s="23"/>
      <c r="S1392" s="70">
        <v>666.4</v>
      </c>
      <c r="T1392" s="70"/>
      <c r="U1392" s="70"/>
      <c r="V1392" s="23">
        <f>SUM(R1392:U1392)</f>
        <v>666.4</v>
      </c>
      <c r="W1392" s="23">
        <f>SUM(V1392,Q1392)</f>
        <v>107952.2</v>
      </c>
      <c r="X1392" s="23">
        <f>Q1392/W1392*100</f>
        <v>99.38268974601723</v>
      </c>
      <c r="Y1392" s="23">
        <f>V1392/W1392*100</f>
        <v>0.6173102539827813</v>
      </c>
      <c r="Z1392" s="4"/>
    </row>
    <row r="1393" spans="1:26" ht="23.25">
      <c r="A1393" s="4"/>
      <c r="B1393" s="56"/>
      <c r="C1393" s="56"/>
      <c r="D1393" s="56"/>
      <c r="E1393" s="56"/>
      <c r="F1393" s="56"/>
      <c r="G1393" s="56"/>
      <c r="H1393" s="56"/>
      <c r="I1393" s="61"/>
      <c r="J1393" s="52" t="s">
        <v>52</v>
      </c>
      <c r="K1393" s="53"/>
      <c r="L1393" s="70">
        <v>81082.8</v>
      </c>
      <c r="M1393" s="23">
        <v>13558</v>
      </c>
      <c r="N1393" s="70">
        <v>10783.1</v>
      </c>
      <c r="O1393" s="70"/>
      <c r="P1393" s="23"/>
      <c r="Q1393" s="23">
        <f>SUM(L1393:P1393)</f>
        <v>105423.90000000001</v>
      </c>
      <c r="R1393" s="23"/>
      <c r="S1393" s="70">
        <v>666.4</v>
      </c>
      <c r="T1393" s="70"/>
      <c r="U1393" s="70"/>
      <c r="V1393" s="23">
        <f>SUM(R1393:U1393)</f>
        <v>666.4</v>
      </c>
      <c r="W1393" s="23">
        <f>SUM(V1393,Q1393)</f>
        <v>106090.3</v>
      </c>
      <c r="X1393" s="23">
        <f>Q1393/W1393*100</f>
        <v>99.37185586241155</v>
      </c>
      <c r="Y1393" s="23">
        <f>V1393/W1393*100</f>
        <v>0.6281441375884506</v>
      </c>
      <c r="Z1393" s="4"/>
    </row>
    <row r="1394" spans="1:26" ht="23.25">
      <c r="A1394" s="4"/>
      <c r="B1394" s="56"/>
      <c r="C1394" s="56"/>
      <c r="D1394" s="56"/>
      <c r="E1394" s="56"/>
      <c r="F1394" s="56"/>
      <c r="G1394" s="56"/>
      <c r="H1394" s="56"/>
      <c r="I1394" s="61"/>
      <c r="J1394" s="52" t="s">
        <v>53</v>
      </c>
      <c r="K1394" s="53"/>
      <c r="L1394" s="70">
        <f>L1393/L1391*100</f>
        <v>104.4364644299728</v>
      </c>
      <c r="M1394" s="23">
        <f>M1393/M1391*100</f>
        <v>220.7604005536107</v>
      </c>
      <c r="N1394" s="70">
        <f>N1393/N1391*100</f>
        <v>271.09563555913115</v>
      </c>
      <c r="O1394" s="70"/>
      <c r="P1394" s="23"/>
      <c r="Q1394" s="23">
        <f>Q1393/Q1391*100</f>
        <v>120.13092898042903</v>
      </c>
      <c r="R1394" s="23"/>
      <c r="S1394" s="70"/>
      <c r="T1394" s="70"/>
      <c r="U1394" s="70"/>
      <c r="V1394" s="23"/>
      <c r="W1394" s="23">
        <f>W1393/W1391*100</f>
        <v>120.89029427684244</v>
      </c>
      <c r="X1394" s="23"/>
      <c r="Y1394" s="23"/>
      <c r="Z1394" s="4"/>
    </row>
    <row r="1395" spans="1:26" ht="23.25">
      <c r="A1395" s="4"/>
      <c r="B1395" s="62"/>
      <c r="C1395" s="62"/>
      <c r="D1395" s="62"/>
      <c r="E1395" s="62"/>
      <c r="F1395" s="62"/>
      <c r="G1395" s="62"/>
      <c r="H1395" s="62"/>
      <c r="I1395" s="63"/>
      <c r="J1395" s="59" t="s">
        <v>54</v>
      </c>
      <c r="K1395" s="60"/>
      <c r="L1395" s="73">
        <f>L1393/L1392*100</f>
        <v>99.8568947893447</v>
      </c>
      <c r="M1395" s="71">
        <f aca="true" t="shared" si="313" ref="M1395:W1395">M1393/M1392*100</f>
        <v>98.9526694157574</v>
      </c>
      <c r="N1395" s="73">
        <f t="shared" si="313"/>
        <v>87.06369647889031</v>
      </c>
      <c r="O1395" s="73"/>
      <c r="P1395" s="71"/>
      <c r="Q1395" s="71">
        <f t="shared" si="313"/>
        <v>98.26454199903436</v>
      </c>
      <c r="R1395" s="71"/>
      <c r="S1395" s="73">
        <f t="shared" si="313"/>
        <v>100</v>
      </c>
      <c r="T1395" s="73"/>
      <c r="U1395" s="73"/>
      <c r="V1395" s="71">
        <f t="shared" si="313"/>
        <v>100</v>
      </c>
      <c r="W1395" s="71">
        <f t="shared" si="313"/>
        <v>98.27525515922788</v>
      </c>
      <c r="X1395" s="71"/>
      <c r="Y1395" s="71"/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339</v>
      </c>
      <c r="Z1397" s="4"/>
    </row>
    <row r="1398" spans="1:26" ht="23.25">
      <c r="A1398" s="4"/>
      <c r="B1398" s="64" t="s">
        <v>39</v>
      </c>
      <c r="C1398" s="65"/>
      <c r="D1398" s="65"/>
      <c r="E1398" s="65"/>
      <c r="F1398" s="65"/>
      <c r="G1398" s="65"/>
      <c r="H1398" s="66"/>
      <c r="I1398" s="10"/>
      <c r="J1398" s="11"/>
      <c r="K1398" s="12"/>
      <c r="L1398" s="13" t="s">
        <v>2</v>
      </c>
      <c r="M1398" s="13"/>
      <c r="N1398" s="13"/>
      <c r="O1398" s="13"/>
      <c r="P1398" s="13"/>
      <c r="Q1398" s="13"/>
      <c r="R1398" s="14" t="s">
        <v>3</v>
      </c>
      <c r="S1398" s="13"/>
      <c r="T1398" s="13"/>
      <c r="U1398" s="13"/>
      <c r="V1398" s="15"/>
      <c r="W1398" s="13" t="s">
        <v>42</v>
      </c>
      <c r="X1398" s="13"/>
      <c r="Y1398" s="16"/>
      <c r="Z1398" s="4"/>
    </row>
    <row r="1399" spans="1:26" ht="23.25">
      <c r="A1399" s="4"/>
      <c r="B1399" s="17" t="s">
        <v>40</v>
      </c>
      <c r="C1399" s="18"/>
      <c r="D1399" s="18"/>
      <c r="E1399" s="18"/>
      <c r="F1399" s="18"/>
      <c r="G1399" s="18"/>
      <c r="H1399" s="67"/>
      <c r="I1399" s="19"/>
      <c r="J1399" s="20"/>
      <c r="K1399" s="21"/>
      <c r="L1399" s="22"/>
      <c r="M1399" s="23"/>
      <c r="N1399" s="24"/>
      <c r="O1399" s="25" t="s">
        <v>4</v>
      </c>
      <c r="P1399" s="26"/>
      <c r="Q1399" s="27"/>
      <c r="R1399" s="28" t="s">
        <v>4</v>
      </c>
      <c r="S1399" s="24"/>
      <c r="T1399" s="22"/>
      <c r="U1399" s="29"/>
      <c r="V1399" s="27"/>
      <c r="W1399" s="27"/>
      <c r="X1399" s="30" t="s">
        <v>5</v>
      </c>
      <c r="Y1399" s="31"/>
      <c r="Z1399" s="4"/>
    </row>
    <row r="1400" spans="1:26" ht="23.25">
      <c r="A1400" s="4"/>
      <c r="B1400" s="19"/>
      <c r="C1400" s="32"/>
      <c r="D1400" s="32"/>
      <c r="E1400" s="32"/>
      <c r="F1400" s="33"/>
      <c r="G1400" s="32"/>
      <c r="H1400" s="19"/>
      <c r="I1400" s="19"/>
      <c r="J1400" s="5" t="s">
        <v>6</v>
      </c>
      <c r="K1400" s="21"/>
      <c r="L1400" s="34" t="s">
        <v>7</v>
      </c>
      <c r="M1400" s="35" t="s">
        <v>8</v>
      </c>
      <c r="N1400" s="36" t="s">
        <v>7</v>
      </c>
      <c r="O1400" s="34" t="s">
        <v>9</v>
      </c>
      <c r="P1400" s="26" t="s">
        <v>10</v>
      </c>
      <c r="Q1400" s="23"/>
      <c r="R1400" s="37" t="s">
        <v>9</v>
      </c>
      <c r="S1400" s="35" t="s">
        <v>11</v>
      </c>
      <c r="T1400" s="34" t="s">
        <v>12</v>
      </c>
      <c r="U1400" s="29" t="s">
        <v>13</v>
      </c>
      <c r="V1400" s="27"/>
      <c r="W1400" s="27"/>
      <c r="X1400" s="27"/>
      <c r="Y1400" s="35"/>
      <c r="Z1400" s="4"/>
    </row>
    <row r="1401" spans="1:26" ht="23.25">
      <c r="A1401" s="4"/>
      <c r="B1401" s="38" t="s">
        <v>32</v>
      </c>
      <c r="C1401" s="38" t="s">
        <v>33</v>
      </c>
      <c r="D1401" s="38" t="s">
        <v>34</v>
      </c>
      <c r="E1401" s="38" t="s">
        <v>35</v>
      </c>
      <c r="F1401" s="38" t="s">
        <v>36</v>
      </c>
      <c r="G1401" s="38" t="s">
        <v>37</v>
      </c>
      <c r="H1401" s="38" t="s">
        <v>38</v>
      </c>
      <c r="I1401" s="19"/>
      <c r="J1401" s="39"/>
      <c r="K1401" s="21"/>
      <c r="L1401" s="34" t="s">
        <v>14</v>
      </c>
      <c r="M1401" s="35" t="s">
        <v>15</v>
      </c>
      <c r="N1401" s="36" t="s">
        <v>16</v>
      </c>
      <c r="O1401" s="34" t="s">
        <v>17</v>
      </c>
      <c r="P1401" s="26" t="s">
        <v>18</v>
      </c>
      <c r="Q1401" s="35" t="s">
        <v>19</v>
      </c>
      <c r="R1401" s="37" t="s">
        <v>17</v>
      </c>
      <c r="S1401" s="35" t="s">
        <v>20</v>
      </c>
      <c r="T1401" s="34" t="s">
        <v>21</v>
      </c>
      <c r="U1401" s="29" t="s">
        <v>22</v>
      </c>
      <c r="V1401" s="26" t="s">
        <v>19</v>
      </c>
      <c r="W1401" s="26" t="s">
        <v>23</v>
      </c>
      <c r="X1401" s="26" t="s">
        <v>24</v>
      </c>
      <c r="Y1401" s="35" t="s">
        <v>25</v>
      </c>
      <c r="Z1401" s="4"/>
    </row>
    <row r="1402" spans="1:26" ht="23.25">
      <c r="A1402" s="4"/>
      <c r="B1402" s="40"/>
      <c r="C1402" s="40"/>
      <c r="D1402" s="40"/>
      <c r="E1402" s="40"/>
      <c r="F1402" s="40"/>
      <c r="G1402" s="40"/>
      <c r="H1402" s="40"/>
      <c r="I1402" s="40"/>
      <c r="J1402" s="41"/>
      <c r="K1402" s="42"/>
      <c r="L1402" s="43"/>
      <c r="M1402" s="44"/>
      <c r="N1402" s="45"/>
      <c r="O1402" s="46" t="s">
        <v>26</v>
      </c>
      <c r="P1402" s="47"/>
      <c r="Q1402" s="48"/>
      <c r="R1402" s="49" t="s">
        <v>26</v>
      </c>
      <c r="S1402" s="44" t="s">
        <v>27</v>
      </c>
      <c r="T1402" s="43"/>
      <c r="U1402" s="50" t="s">
        <v>28</v>
      </c>
      <c r="V1402" s="48"/>
      <c r="W1402" s="48"/>
      <c r="X1402" s="48"/>
      <c r="Y1402" s="49"/>
      <c r="Z1402" s="4"/>
    </row>
    <row r="1403" spans="1:26" ht="23.25">
      <c r="A1403" s="4"/>
      <c r="B1403" s="51"/>
      <c r="C1403" s="51"/>
      <c r="D1403" s="51"/>
      <c r="E1403" s="51"/>
      <c r="F1403" s="51"/>
      <c r="G1403" s="51"/>
      <c r="H1403" s="51"/>
      <c r="I1403" s="61"/>
      <c r="J1403" s="52"/>
      <c r="K1403" s="53"/>
      <c r="L1403" s="22"/>
      <c r="M1403" s="23"/>
      <c r="N1403" s="24"/>
      <c r="O1403" s="3"/>
      <c r="P1403" s="27"/>
      <c r="Q1403" s="27"/>
      <c r="R1403" s="23"/>
      <c r="S1403" s="24"/>
      <c r="T1403" s="22"/>
      <c r="U1403" s="72"/>
      <c r="V1403" s="27"/>
      <c r="W1403" s="27"/>
      <c r="X1403" s="27"/>
      <c r="Y1403" s="23"/>
      <c r="Z1403" s="4"/>
    </row>
    <row r="1404" spans="1:26" ht="23.25">
      <c r="A1404" s="4"/>
      <c r="B1404" s="51" t="s">
        <v>72</v>
      </c>
      <c r="C1404" s="51" t="s">
        <v>242</v>
      </c>
      <c r="D1404" s="51" t="s">
        <v>267</v>
      </c>
      <c r="E1404" s="51" t="s">
        <v>58</v>
      </c>
      <c r="F1404" s="51" t="s">
        <v>270</v>
      </c>
      <c r="G1404" s="51" t="s">
        <v>64</v>
      </c>
      <c r="H1404" s="51" t="s">
        <v>277</v>
      </c>
      <c r="I1404" s="61"/>
      <c r="J1404" s="54" t="s">
        <v>278</v>
      </c>
      <c r="K1404" s="55"/>
      <c r="L1404" s="70"/>
      <c r="M1404" s="70"/>
      <c r="N1404" s="70"/>
      <c r="O1404" s="70"/>
      <c r="P1404" s="70"/>
      <c r="Q1404" s="70"/>
      <c r="R1404" s="70"/>
      <c r="S1404" s="70"/>
      <c r="T1404" s="70"/>
      <c r="U1404" s="74"/>
      <c r="V1404" s="23"/>
      <c r="W1404" s="23"/>
      <c r="X1404" s="23"/>
      <c r="Y1404" s="23"/>
      <c r="Z1404" s="4"/>
    </row>
    <row r="1405" spans="1:26" ht="23.25">
      <c r="A1405" s="4"/>
      <c r="B1405" s="51"/>
      <c r="C1405" s="51"/>
      <c r="D1405" s="51"/>
      <c r="E1405" s="51"/>
      <c r="F1405" s="51"/>
      <c r="G1405" s="51"/>
      <c r="H1405" s="51"/>
      <c r="I1405" s="61"/>
      <c r="J1405" s="54" t="s">
        <v>376</v>
      </c>
      <c r="K1405" s="55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23"/>
      <c r="W1405" s="23"/>
      <c r="X1405" s="23"/>
      <c r="Y1405" s="23"/>
      <c r="Z1405" s="4"/>
    </row>
    <row r="1406" spans="1:26" ht="23.25">
      <c r="A1406" s="4"/>
      <c r="B1406" s="51"/>
      <c r="C1406" s="51"/>
      <c r="D1406" s="51"/>
      <c r="E1406" s="51"/>
      <c r="F1406" s="51"/>
      <c r="G1406" s="51"/>
      <c r="H1406" s="51"/>
      <c r="I1406" s="61"/>
      <c r="J1406" s="52" t="s">
        <v>50</v>
      </c>
      <c r="K1406" s="53"/>
      <c r="L1406" s="70">
        <v>5036</v>
      </c>
      <c r="M1406" s="70">
        <v>233.5</v>
      </c>
      <c r="N1406" s="70">
        <v>1116.1</v>
      </c>
      <c r="O1406" s="70"/>
      <c r="P1406" s="70"/>
      <c r="Q1406" s="23">
        <f>SUM(L1406:P1406)</f>
        <v>6385.6</v>
      </c>
      <c r="R1406" s="70"/>
      <c r="S1406" s="70"/>
      <c r="T1406" s="70"/>
      <c r="U1406" s="70"/>
      <c r="V1406" s="23">
        <f>SUM(R1406:U1406)</f>
        <v>0</v>
      </c>
      <c r="W1406" s="23">
        <f>SUM(V1406,Q1406)</f>
        <v>6385.6</v>
      </c>
      <c r="X1406" s="23">
        <f>Q1406/W1406*100</f>
        <v>100</v>
      </c>
      <c r="Y1406" s="23">
        <f>V1406/W1406*100</f>
        <v>0</v>
      </c>
      <c r="Z1406" s="4"/>
    </row>
    <row r="1407" spans="1:26" ht="23.25">
      <c r="A1407" s="4"/>
      <c r="B1407" s="51"/>
      <c r="C1407" s="51"/>
      <c r="D1407" s="51"/>
      <c r="E1407" s="51"/>
      <c r="F1407" s="51"/>
      <c r="G1407" s="51"/>
      <c r="H1407" s="51"/>
      <c r="I1407" s="61"/>
      <c r="J1407" s="52" t="s">
        <v>51</v>
      </c>
      <c r="K1407" s="53"/>
      <c r="L1407" s="70">
        <v>5269</v>
      </c>
      <c r="M1407" s="23">
        <v>380.9</v>
      </c>
      <c r="N1407" s="70">
        <v>1650.7</v>
      </c>
      <c r="O1407" s="70">
        <v>184.9</v>
      </c>
      <c r="P1407" s="23"/>
      <c r="Q1407" s="23">
        <f>SUM(L1407:P1407)</f>
        <v>7485.499999999999</v>
      </c>
      <c r="R1407" s="23"/>
      <c r="S1407" s="70">
        <v>78</v>
      </c>
      <c r="T1407" s="70"/>
      <c r="U1407" s="70"/>
      <c r="V1407" s="23">
        <f>SUM(R1407:U1407)</f>
        <v>78</v>
      </c>
      <c r="W1407" s="23">
        <f>SUM(V1407,Q1407)</f>
        <v>7563.499999999999</v>
      </c>
      <c r="X1407" s="23">
        <f>Q1407/W1407*100</f>
        <v>98.9687314074172</v>
      </c>
      <c r="Y1407" s="23">
        <f>V1407/W1407*100</f>
        <v>1.0312685925827991</v>
      </c>
      <c r="Z1407" s="4"/>
    </row>
    <row r="1408" spans="1:26" ht="23.25">
      <c r="A1408" s="4"/>
      <c r="B1408" s="51"/>
      <c r="C1408" s="51"/>
      <c r="D1408" s="51"/>
      <c r="E1408" s="51"/>
      <c r="F1408" s="51"/>
      <c r="G1408" s="51"/>
      <c r="H1408" s="51"/>
      <c r="I1408" s="61"/>
      <c r="J1408" s="52" t="s">
        <v>52</v>
      </c>
      <c r="K1408" s="53"/>
      <c r="L1408" s="70">
        <v>5267</v>
      </c>
      <c r="M1408" s="23">
        <v>380.1</v>
      </c>
      <c r="N1408" s="70">
        <v>1496.2</v>
      </c>
      <c r="O1408" s="70">
        <v>171.1</v>
      </c>
      <c r="P1408" s="23"/>
      <c r="Q1408" s="23">
        <f>SUM(L1408:P1408)</f>
        <v>7314.400000000001</v>
      </c>
      <c r="R1408" s="23"/>
      <c r="S1408" s="70">
        <v>78</v>
      </c>
      <c r="T1408" s="70"/>
      <c r="U1408" s="70"/>
      <c r="V1408" s="23">
        <f>SUM(R1408:U1408)</f>
        <v>78</v>
      </c>
      <c r="W1408" s="23">
        <f>SUM(V1408,Q1408)</f>
        <v>7392.400000000001</v>
      </c>
      <c r="X1408" s="23">
        <f>Q1408/W1408*100</f>
        <v>98.94486229100157</v>
      </c>
      <c r="Y1408" s="23">
        <f>V1408/W1408*100</f>
        <v>1.0551377089984306</v>
      </c>
      <c r="Z1408" s="4"/>
    </row>
    <row r="1409" spans="1:26" ht="23.25">
      <c r="A1409" s="4"/>
      <c r="B1409" s="51"/>
      <c r="C1409" s="51"/>
      <c r="D1409" s="51"/>
      <c r="E1409" s="51"/>
      <c r="F1409" s="51"/>
      <c r="G1409" s="51"/>
      <c r="H1409" s="51"/>
      <c r="I1409" s="61"/>
      <c r="J1409" s="52" t="s">
        <v>53</v>
      </c>
      <c r="K1409" s="53"/>
      <c r="L1409" s="70">
        <f>L1408/L1406*100</f>
        <v>104.58697378872121</v>
      </c>
      <c r="M1409" s="23">
        <f>M1408/M1406*100</f>
        <v>162.78372591006425</v>
      </c>
      <c r="N1409" s="70">
        <f>N1408/N1406*100</f>
        <v>134.056088164143</v>
      </c>
      <c r="O1409" s="70"/>
      <c r="P1409" s="23"/>
      <c r="Q1409" s="23">
        <f>Q1408/Q1406*100</f>
        <v>114.54522676021048</v>
      </c>
      <c r="R1409" s="23"/>
      <c r="S1409" s="70"/>
      <c r="T1409" s="70"/>
      <c r="U1409" s="70"/>
      <c r="V1409" s="23"/>
      <c r="W1409" s="23">
        <f>W1408/W1406*100</f>
        <v>115.76672513154598</v>
      </c>
      <c r="X1409" s="23"/>
      <c r="Y1409" s="23"/>
      <c r="Z1409" s="4"/>
    </row>
    <row r="1410" spans="1:26" ht="23.25">
      <c r="A1410" s="4"/>
      <c r="B1410" s="51"/>
      <c r="C1410" s="51"/>
      <c r="D1410" s="51"/>
      <c r="E1410" s="51"/>
      <c r="F1410" s="51"/>
      <c r="G1410" s="51"/>
      <c r="H1410" s="51"/>
      <c r="I1410" s="61"/>
      <c r="J1410" s="52" t="s">
        <v>54</v>
      </c>
      <c r="K1410" s="53"/>
      <c r="L1410" s="70">
        <f>L1408/L1407*100</f>
        <v>99.9620421332321</v>
      </c>
      <c r="M1410" s="23">
        <f>M1408/M1407*100</f>
        <v>99.78997112102915</v>
      </c>
      <c r="N1410" s="70">
        <f>N1408/N1407*100</f>
        <v>90.64033440358635</v>
      </c>
      <c r="O1410" s="70">
        <f>O1408/O1407*100</f>
        <v>92.53650621957814</v>
      </c>
      <c r="P1410" s="23"/>
      <c r="Q1410" s="23">
        <f>Q1408/Q1407*100</f>
        <v>97.71424754525417</v>
      </c>
      <c r="R1410" s="23"/>
      <c r="S1410" s="70">
        <f>S1408/S1407*100</f>
        <v>100</v>
      </c>
      <c r="T1410" s="70"/>
      <c r="U1410" s="70"/>
      <c r="V1410" s="23">
        <f>V1408/V1407*100</f>
        <v>100</v>
      </c>
      <c r="W1410" s="23">
        <f>W1408/W1407*100</f>
        <v>97.73781979242416</v>
      </c>
      <c r="X1410" s="23"/>
      <c r="Y1410" s="23"/>
      <c r="Z1410" s="4"/>
    </row>
    <row r="1411" spans="1:26" ht="23.25">
      <c r="A1411" s="4"/>
      <c r="B1411" s="51"/>
      <c r="C1411" s="51"/>
      <c r="D1411" s="51"/>
      <c r="E1411" s="51"/>
      <c r="F1411" s="51"/>
      <c r="G1411" s="51"/>
      <c r="H1411" s="51"/>
      <c r="I1411" s="61"/>
      <c r="J1411" s="52"/>
      <c r="K1411" s="53"/>
      <c r="L1411" s="70"/>
      <c r="M1411" s="23"/>
      <c r="N1411" s="70"/>
      <c r="O1411" s="70"/>
      <c r="P1411" s="23"/>
      <c r="Q1411" s="23"/>
      <c r="R1411" s="23"/>
      <c r="S1411" s="70"/>
      <c r="T1411" s="70"/>
      <c r="U1411" s="70"/>
      <c r="V1411" s="23"/>
      <c r="W1411" s="23"/>
      <c r="X1411" s="23"/>
      <c r="Y1411" s="23"/>
      <c r="Z1411" s="4"/>
    </row>
    <row r="1412" spans="1:26" ht="23.25">
      <c r="A1412" s="4"/>
      <c r="B1412" s="51" t="s">
        <v>200</v>
      </c>
      <c r="C1412" s="51"/>
      <c r="D1412" s="51"/>
      <c r="E1412" s="51"/>
      <c r="F1412" s="51"/>
      <c r="G1412" s="51"/>
      <c r="H1412" s="51"/>
      <c r="I1412" s="61"/>
      <c r="J1412" s="52" t="s">
        <v>279</v>
      </c>
      <c r="K1412" s="53"/>
      <c r="L1412" s="70"/>
      <c r="M1412" s="23"/>
      <c r="N1412" s="70"/>
      <c r="O1412" s="70"/>
      <c r="P1412" s="23"/>
      <c r="Q1412" s="23"/>
      <c r="R1412" s="23"/>
      <c r="S1412" s="70"/>
      <c r="T1412" s="70"/>
      <c r="U1412" s="70"/>
      <c r="V1412" s="23"/>
      <c r="W1412" s="23"/>
      <c r="X1412" s="23"/>
      <c r="Y1412" s="23"/>
      <c r="Z1412" s="4"/>
    </row>
    <row r="1413" spans="1:26" ht="23.25">
      <c r="A1413" s="4"/>
      <c r="B1413" s="51"/>
      <c r="C1413" s="51"/>
      <c r="D1413" s="51"/>
      <c r="E1413" s="51"/>
      <c r="F1413" s="51"/>
      <c r="G1413" s="51"/>
      <c r="H1413" s="51"/>
      <c r="I1413" s="61"/>
      <c r="J1413" s="52" t="s">
        <v>50</v>
      </c>
      <c r="K1413" s="53"/>
      <c r="L1413" s="70">
        <f aca="true" t="shared" si="314" ref="L1413:P1415">SUM(L1420+L1472)</f>
        <v>404122.37799999985</v>
      </c>
      <c r="M1413" s="23">
        <f t="shared" si="314"/>
        <v>0</v>
      </c>
      <c r="N1413" s="70">
        <f t="shared" si="314"/>
        <v>0</v>
      </c>
      <c r="O1413" s="70">
        <f t="shared" si="314"/>
        <v>1000</v>
      </c>
      <c r="P1413" s="23">
        <f t="shared" si="314"/>
        <v>0</v>
      </c>
      <c r="Q1413" s="23">
        <f>SUM(L1413:P1413)</f>
        <v>405122.37799999985</v>
      </c>
      <c r="R1413" s="23">
        <f aca="true" t="shared" si="315" ref="R1413:U1415">SUM(R1420+R1472)</f>
        <v>0</v>
      </c>
      <c r="S1413" s="70">
        <f t="shared" si="315"/>
        <v>0</v>
      </c>
      <c r="T1413" s="70">
        <f t="shared" si="315"/>
        <v>0</v>
      </c>
      <c r="U1413" s="70">
        <f t="shared" si="315"/>
        <v>0</v>
      </c>
      <c r="V1413" s="23">
        <f>SUM(R1413:U1413)</f>
        <v>0</v>
      </c>
      <c r="W1413" s="23">
        <f>SUM(V1413,Q1413)</f>
        <v>405122.37799999985</v>
      </c>
      <c r="X1413" s="23">
        <f>Q1413/W1413*100</f>
        <v>100</v>
      </c>
      <c r="Y1413" s="23">
        <f>V1413/W1413*100</f>
        <v>0</v>
      </c>
      <c r="Z1413" s="4"/>
    </row>
    <row r="1414" spans="1:26" ht="23.25">
      <c r="A1414" s="4"/>
      <c r="B1414" s="51"/>
      <c r="C1414" s="51"/>
      <c r="D1414" s="51"/>
      <c r="E1414" s="51"/>
      <c r="F1414" s="51"/>
      <c r="G1414" s="51"/>
      <c r="H1414" s="51"/>
      <c r="I1414" s="61"/>
      <c r="J1414" s="52" t="s">
        <v>51</v>
      </c>
      <c r="K1414" s="53"/>
      <c r="L1414" s="70">
        <f t="shared" si="314"/>
        <v>368538.30000000005</v>
      </c>
      <c r="M1414" s="23">
        <f t="shared" si="314"/>
        <v>0</v>
      </c>
      <c r="N1414" s="70">
        <f t="shared" si="314"/>
        <v>0</v>
      </c>
      <c r="O1414" s="70">
        <f t="shared" si="314"/>
        <v>891.4</v>
      </c>
      <c r="P1414" s="23">
        <f t="shared" si="314"/>
        <v>0</v>
      </c>
      <c r="Q1414" s="23">
        <f>SUM(L1414:P1414)</f>
        <v>369429.70000000007</v>
      </c>
      <c r="R1414" s="23">
        <f t="shared" si="315"/>
        <v>0</v>
      </c>
      <c r="S1414" s="70">
        <f t="shared" si="315"/>
        <v>0</v>
      </c>
      <c r="T1414" s="70">
        <f t="shared" si="315"/>
        <v>0</v>
      </c>
      <c r="U1414" s="70">
        <f t="shared" si="315"/>
        <v>0</v>
      </c>
      <c r="V1414" s="23">
        <f>SUM(R1414:U1414)</f>
        <v>0</v>
      </c>
      <c r="W1414" s="23">
        <f>SUM(V1414,Q1414)</f>
        <v>369429.70000000007</v>
      </c>
      <c r="X1414" s="23">
        <f>Q1414/W1414*100</f>
        <v>100</v>
      </c>
      <c r="Y1414" s="23">
        <f>V1414/W1414*100</f>
        <v>0</v>
      </c>
      <c r="Z1414" s="4"/>
    </row>
    <row r="1415" spans="1:26" ht="23.25">
      <c r="A1415" s="4"/>
      <c r="B1415" s="51"/>
      <c r="C1415" s="51"/>
      <c r="D1415" s="51"/>
      <c r="E1415" s="51"/>
      <c r="F1415" s="51"/>
      <c r="G1415" s="51"/>
      <c r="H1415" s="51"/>
      <c r="I1415" s="61"/>
      <c r="J1415" s="52" t="s">
        <v>52</v>
      </c>
      <c r="K1415" s="53"/>
      <c r="L1415" s="70">
        <f t="shared" si="314"/>
        <v>355268.4999999999</v>
      </c>
      <c r="M1415" s="23">
        <f t="shared" si="314"/>
        <v>0</v>
      </c>
      <c r="N1415" s="70">
        <f t="shared" si="314"/>
        <v>0</v>
      </c>
      <c r="O1415" s="70">
        <f t="shared" si="314"/>
        <v>891.4</v>
      </c>
      <c r="P1415" s="23">
        <f t="shared" si="314"/>
        <v>0</v>
      </c>
      <c r="Q1415" s="23">
        <f>SUM(L1415:P1415)</f>
        <v>356159.8999999999</v>
      </c>
      <c r="R1415" s="23">
        <f t="shared" si="315"/>
        <v>0</v>
      </c>
      <c r="S1415" s="70">
        <f t="shared" si="315"/>
        <v>0</v>
      </c>
      <c r="T1415" s="70">
        <f t="shared" si="315"/>
        <v>0</v>
      </c>
      <c r="U1415" s="70">
        <f t="shared" si="315"/>
        <v>0</v>
      </c>
      <c r="V1415" s="23">
        <f>SUM(R1415:U1415)</f>
        <v>0</v>
      </c>
      <c r="W1415" s="23">
        <f>SUM(V1415,Q1415)</f>
        <v>356159.8999999999</v>
      </c>
      <c r="X1415" s="23">
        <f>Q1415/W1415*100</f>
        <v>100</v>
      </c>
      <c r="Y1415" s="23">
        <f>V1415/W1415*100</f>
        <v>0</v>
      </c>
      <c r="Z1415" s="4"/>
    </row>
    <row r="1416" spans="1:26" ht="23.25">
      <c r="A1416" s="4"/>
      <c r="B1416" s="51"/>
      <c r="C1416" s="51"/>
      <c r="D1416" s="51"/>
      <c r="E1416" s="51"/>
      <c r="F1416" s="51"/>
      <c r="G1416" s="51"/>
      <c r="H1416" s="51"/>
      <c r="I1416" s="61"/>
      <c r="J1416" s="52" t="s">
        <v>53</v>
      </c>
      <c r="K1416" s="53"/>
      <c r="L1416" s="70">
        <f>L1415/L1413*100</f>
        <v>87.91111785450298</v>
      </c>
      <c r="M1416" s="23"/>
      <c r="N1416" s="70"/>
      <c r="O1416" s="70">
        <f>O1415/O1413*100</f>
        <v>89.14</v>
      </c>
      <c r="P1416" s="23"/>
      <c r="Q1416" s="23">
        <f>Q1415/Q1413*100</f>
        <v>87.91415121482132</v>
      </c>
      <c r="R1416" s="23"/>
      <c r="S1416" s="70"/>
      <c r="T1416" s="70"/>
      <c r="U1416" s="70"/>
      <c r="V1416" s="23"/>
      <c r="W1416" s="23">
        <f>W1415/W1413*100</f>
        <v>87.91415121482132</v>
      </c>
      <c r="X1416" s="23"/>
      <c r="Y1416" s="23"/>
      <c r="Z1416" s="4"/>
    </row>
    <row r="1417" spans="1:26" ht="23.25">
      <c r="A1417" s="4"/>
      <c r="B1417" s="51"/>
      <c r="C1417" s="51"/>
      <c r="D1417" s="51"/>
      <c r="E1417" s="51"/>
      <c r="F1417" s="51"/>
      <c r="G1417" s="51"/>
      <c r="H1417" s="51"/>
      <c r="I1417" s="61"/>
      <c r="J1417" s="52" t="s">
        <v>54</v>
      </c>
      <c r="K1417" s="53"/>
      <c r="L1417" s="70">
        <f>L1415/L1414*100</f>
        <v>96.39934302622002</v>
      </c>
      <c r="M1417" s="23"/>
      <c r="N1417" s="70"/>
      <c r="O1417" s="70">
        <f>O1415/O1414*100</f>
        <v>100</v>
      </c>
      <c r="P1417" s="23"/>
      <c r="Q1417" s="23">
        <f>Q1415/Q1414*100</f>
        <v>96.40803108142086</v>
      </c>
      <c r="R1417" s="23"/>
      <c r="S1417" s="70"/>
      <c r="T1417" s="70"/>
      <c r="U1417" s="70"/>
      <c r="V1417" s="23"/>
      <c r="W1417" s="23">
        <f>W1415/W1414*100</f>
        <v>96.40803108142086</v>
      </c>
      <c r="X1417" s="23"/>
      <c r="Y1417" s="23"/>
      <c r="Z1417" s="4"/>
    </row>
    <row r="1418" spans="1:26" ht="23.25">
      <c r="A1418" s="4"/>
      <c r="B1418" s="56"/>
      <c r="C1418" s="57"/>
      <c r="D1418" s="57"/>
      <c r="E1418" s="57"/>
      <c r="F1418" s="57"/>
      <c r="G1418" s="57"/>
      <c r="H1418" s="57"/>
      <c r="I1418" s="52"/>
      <c r="J1418" s="52"/>
      <c r="K1418" s="53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4"/>
    </row>
    <row r="1419" spans="1:26" ht="23.25">
      <c r="A1419" s="4"/>
      <c r="B1419" s="51"/>
      <c r="C1419" s="51" t="s">
        <v>48</v>
      </c>
      <c r="D1419" s="51"/>
      <c r="E1419" s="51"/>
      <c r="F1419" s="51"/>
      <c r="G1419" s="51"/>
      <c r="H1419" s="51"/>
      <c r="I1419" s="61"/>
      <c r="J1419" s="52" t="s">
        <v>280</v>
      </c>
      <c r="K1419" s="53"/>
      <c r="L1419" s="70"/>
      <c r="M1419" s="23"/>
      <c r="N1419" s="70"/>
      <c r="O1419" s="70"/>
      <c r="P1419" s="23"/>
      <c r="Q1419" s="23"/>
      <c r="R1419" s="23"/>
      <c r="S1419" s="70"/>
      <c r="T1419" s="70"/>
      <c r="U1419" s="70"/>
      <c r="V1419" s="23"/>
      <c r="W1419" s="23"/>
      <c r="X1419" s="23"/>
      <c r="Y1419" s="23"/>
      <c r="Z1419" s="4"/>
    </row>
    <row r="1420" spans="1:26" ht="23.25">
      <c r="A1420" s="4"/>
      <c r="B1420" s="51"/>
      <c r="C1420" s="51"/>
      <c r="D1420" s="51"/>
      <c r="E1420" s="51"/>
      <c r="F1420" s="51"/>
      <c r="G1420" s="51"/>
      <c r="H1420" s="51"/>
      <c r="I1420" s="61"/>
      <c r="J1420" s="52" t="s">
        <v>50</v>
      </c>
      <c r="K1420" s="53"/>
      <c r="L1420" s="70">
        <f aca="true" t="shared" si="316" ref="L1420:P1422">SUM(L1427)</f>
        <v>0</v>
      </c>
      <c r="M1420" s="23">
        <f t="shared" si="316"/>
        <v>0</v>
      </c>
      <c r="N1420" s="70">
        <f t="shared" si="316"/>
        <v>0</v>
      </c>
      <c r="O1420" s="70">
        <f t="shared" si="316"/>
        <v>1000</v>
      </c>
      <c r="P1420" s="23">
        <f t="shared" si="316"/>
        <v>0</v>
      </c>
      <c r="Q1420" s="23">
        <f>SUM(L1420:P1420)</f>
        <v>1000</v>
      </c>
      <c r="R1420" s="23">
        <f aca="true" t="shared" si="317" ref="R1420:U1422">SUM(R1427)</f>
        <v>0</v>
      </c>
      <c r="S1420" s="70">
        <f t="shared" si="317"/>
        <v>0</v>
      </c>
      <c r="T1420" s="70">
        <f t="shared" si="317"/>
        <v>0</v>
      </c>
      <c r="U1420" s="70">
        <f t="shared" si="317"/>
        <v>0</v>
      </c>
      <c r="V1420" s="23"/>
      <c r="W1420" s="23">
        <f>SUM(V1420,Q1420)</f>
        <v>1000</v>
      </c>
      <c r="X1420" s="23">
        <f>Q1420/W1420*100</f>
        <v>100</v>
      </c>
      <c r="Y1420" s="23">
        <f>V1420/W1420*100</f>
        <v>0</v>
      </c>
      <c r="Z1420" s="4"/>
    </row>
    <row r="1421" spans="1:26" ht="23.25">
      <c r="A1421" s="4"/>
      <c r="B1421" s="51"/>
      <c r="C1421" s="51"/>
      <c r="D1421" s="51"/>
      <c r="E1421" s="51"/>
      <c r="F1421" s="51"/>
      <c r="G1421" s="51"/>
      <c r="H1421" s="51"/>
      <c r="I1421" s="61"/>
      <c r="J1421" s="52" t="s">
        <v>51</v>
      </c>
      <c r="K1421" s="53"/>
      <c r="L1421" s="70">
        <f t="shared" si="316"/>
        <v>0</v>
      </c>
      <c r="M1421" s="23">
        <f t="shared" si="316"/>
        <v>0</v>
      </c>
      <c r="N1421" s="70">
        <f t="shared" si="316"/>
        <v>0</v>
      </c>
      <c r="O1421" s="70">
        <f t="shared" si="316"/>
        <v>891.4</v>
      </c>
      <c r="P1421" s="23">
        <f t="shared" si="316"/>
        <v>0</v>
      </c>
      <c r="Q1421" s="23">
        <f>SUM(L1421:P1421)</f>
        <v>891.4</v>
      </c>
      <c r="R1421" s="23">
        <f t="shared" si="317"/>
        <v>0</v>
      </c>
      <c r="S1421" s="70">
        <f t="shared" si="317"/>
        <v>0</v>
      </c>
      <c r="T1421" s="70">
        <f t="shared" si="317"/>
        <v>0</v>
      </c>
      <c r="U1421" s="70">
        <f t="shared" si="317"/>
        <v>0</v>
      </c>
      <c r="V1421" s="23"/>
      <c r="W1421" s="23">
        <f>SUM(V1421,Q1421)</f>
        <v>891.4</v>
      </c>
      <c r="X1421" s="23">
        <f>Q1421/W1421*100</f>
        <v>100</v>
      </c>
      <c r="Y1421" s="23">
        <f>V1421/W1421*100</f>
        <v>0</v>
      </c>
      <c r="Z1421" s="4"/>
    </row>
    <row r="1422" spans="1:26" ht="23.25">
      <c r="A1422" s="4"/>
      <c r="B1422" s="51"/>
      <c r="C1422" s="51"/>
      <c r="D1422" s="51"/>
      <c r="E1422" s="51"/>
      <c r="F1422" s="51"/>
      <c r="G1422" s="51"/>
      <c r="H1422" s="51"/>
      <c r="I1422" s="61"/>
      <c r="J1422" s="52" t="s">
        <v>52</v>
      </c>
      <c r="K1422" s="53"/>
      <c r="L1422" s="70">
        <f t="shared" si="316"/>
        <v>0</v>
      </c>
      <c r="M1422" s="23">
        <f t="shared" si="316"/>
        <v>0</v>
      </c>
      <c r="N1422" s="70">
        <f t="shared" si="316"/>
        <v>0</v>
      </c>
      <c r="O1422" s="70">
        <f t="shared" si="316"/>
        <v>891.4</v>
      </c>
      <c r="P1422" s="23">
        <f t="shared" si="316"/>
        <v>0</v>
      </c>
      <c r="Q1422" s="23">
        <f>SUM(L1422:P1422)</f>
        <v>891.4</v>
      </c>
      <c r="R1422" s="23">
        <f t="shared" si="317"/>
        <v>0</v>
      </c>
      <c r="S1422" s="70">
        <f t="shared" si="317"/>
        <v>0</v>
      </c>
      <c r="T1422" s="70">
        <f t="shared" si="317"/>
        <v>0</v>
      </c>
      <c r="U1422" s="70">
        <f t="shared" si="317"/>
        <v>0</v>
      </c>
      <c r="V1422" s="23"/>
      <c r="W1422" s="23">
        <f>SUM(V1422,Q1422)</f>
        <v>891.4</v>
      </c>
      <c r="X1422" s="23">
        <f>Q1422/W1422*100</f>
        <v>100</v>
      </c>
      <c r="Y1422" s="23">
        <f>V1422/W1422*100</f>
        <v>0</v>
      </c>
      <c r="Z1422" s="4"/>
    </row>
    <row r="1423" spans="1:26" ht="23.25">
      <c r="A1423" s="4"/>
      <c r="B1423" s="51"/>
      <c r="C1423" s="51"/>
      <c r="D1423" s="51"/>
      <c r="E1423" s="51"/>
      <c r="F1423" s="51"/>
      <c r="G1423" s="51"/>
      <c r="H1423" s="51"/>
      <c r="I1423" s="61"/>
      <c r="J1423" s="52" t="s">
        <v>53</v>
      </c>
      <c r="K1423" s="53"/>
      <c r="L1423" s="70"/>
      <c r="M1423" s="23"/>
      <c r="N1423" s="70"/>
      <c r="O1423" s="70">
        <f>O1422/O1420*100</f>
        <v>89.14</v>
      </c>
      <c r="P1423" s="23"/>
      <c r="Q1423" s="23">
        <f>Q1422/Q1420*100</f>
        <v>89.14</v>
      </c>
      <c r="R1423" s="23"/>
      <c r="S1423" s="70"/>
      <c r="T1423" s="70"/>
      <c r="U1423" s="70"/>
      <c r="V1423" s="23"/>
      <c r="W1423" s="23">
        <f>W1422/W1420*100</f>
        <v>89.14</v>
      </c>
      <c r="X1423" s="23"/>
      <c r="Y1423" s="23"/>
      <c r="Z1423" s="4"/>
    </row>
    <row r="1424" spans="1:26" ht="23.25">
      <c r="A1424" s="4"/>
      <c r="B1424" s="51"/>
      <c r="C1424" s="51"/>
      <c r="D1424" s="51"/>
      <c r="E1424" s="51"/>
      <c r="F1424" s="51"/>
      <c r="G1424" s="51"/>
      <c r="H1424" s="51"/>
      <c r="I1424" s="61"/>
      <c r="J1424" s="52" t="s">
        <v>54</v>
      </c>
      <c r="K1424" s="53"/>
      <c r="L1424" s="70"/>
      <c r="M1424" s="23"/>
      <c r="N1424" s="70"/>
      <c r="O1424" s="70">
        <f>O1422/O1421*100</f>
        <v>100</v>
      </c>
      <c r="P1424" s="23"/>
      <c r="Q1424" s="23">
        <f>Q1422/Q1421*100</f>
        <v>100</v>
      </c>
      <c r="R1424" s="23"/>
      <c r="S1424" s="70"/>
      <c r="T1424" s="70"/>
      <c r="U1424" s="70"/>
      <c r="V1424" s="23"/>
      <c r="W1424" s="23">
        <f>W1422/W1421*100</f>
        <v>100</v>
      </c>
      <c r="X1424" s="23"/>
      <c r="Y1424" s="23"/>
      <c r="Z1424" s="4"/>
    </row>
    <row r="1425" spans="1:26" ht="23.25">
      <c r="A1425" s="4"/>
      <c r="B1425" s="51"/>
      <c r="C1425" s="51"/>
      <c r="D1425" s="51"/>
      <c r="E1425" s="51"/>
      <c r="F1425" s="51"/>
      <c r="G1425" s="51"/>
      <c r="H1425" s="51"/>
      <c r="I1425" s="61"/>
      <c r="J1425" s="52"/>
      <c r="K1425" s="53"/>
      <c r="L1425" s="70"/>
      <c r="M1425" s="23"/>
      <c r="N1425" s="70"/>
      <c r="O1425" s="70"/>
      <c r="P1425" s="23"/>
      <c r="Q1425" s="23"/>
      <c r="R1425" s="23"/>
      <c r="S1425" s="70"/>
      <c r="T1425" s="70"/>
      <c r="U1425" s="70"/>
      <c r="V1425" s="23"/>
      <c r="W1425" s="23"/>
      <c r="X1425" s="23"/>
      <c r="Y1425" s="23"/>
      <c r="Z1425" s="4"/>
    </row>
    <row r="1426" spans="1:26" ht="23.25">
      <c r="A1426" s="4"/>
      <c r="B1426" s="51"/>
      <c r="C1426" s="51"/>
      <c r="D1426" s="51" t="s">
        <v>76</v>
      </c>
      <c r="E1426" s="51"/>
      <c r="F1426" s="51"/>
      <c r="G1426" s="51"/>
      <c r="H1426" s="51"/>
      <c r="I1426" s="61"/>
      <c r="J1426" s="52" t="s">
        <v>77</v>
      </c>
      <c r="K1426" s="53"/>
      <c r="L1426" s="70"/>
      <c r="M1426" s="23"/>
      <c r="N1426" s="70"/>
      <c r="O1426" s="70"/>
      <c r="P1426" s="23"/>
      <c r="Q1426" s="23"/>
      <c r="R1426" s="23"/>
      <c r="S1426" s="70"/>
      <c r="T1426" s="70"/>
      <c r="U1426" s="70"/>
      <c r="V1426" s="23"/>
      <c r="W1426" s="23"/>
      <c r="X1426" s="23"/>
      <c r="Y1426" s="23"/>
      <c r="Z1426" s="4"/>
    </row>
    <row r="1427" spans="1:26" ht="23.25">
      <c r="A1427" s="4"/>
      <c r="B1427" s="56"/>
      <c r="C1427" s="57"/>
      <c r="D1427" s="57"/>
      <c r="E1427" s="57"/>
      <c r="F1427" s="57"/>
      <c r="G1427" s="57"/>
      <c r="H1427" s="57"/>
      <c r="I1427" s="52"/>
      <c r="J1427" s="52" t="s">
        <v>50</v>
      </c>
      <c r="K1427" s="53"/>
      <c r="L1427" s="21">
        <f aca="true" t="shared" si="318" ref="L1427:P1429">SUM(L1434)</f>
        <v>0</v>
      </c>
      <c r="M1427" s="21">
        <f t="shared" si="318"/>
        <v>0</v>
      </c>
      <c r="N1427" s="21">
        <f t="shared" si="318"/>
        <v>0</v>
      </c>
      <c r="O1427" s="21">
        <f t="shared" si="318"/>
        <v>1000</v>
      </c>
      <c r="P1427" s="21">
        <f t="shared" si="318"/>
        <v>0</v>
      </c>
      <c r="Q1427" s="21">
        <f>SUM(L1427:P1427)</f>
        <v>1000</v>
      </c>
      <c r="R1427" s="21">
        <f aca="true" t="shared" si="319" ref="R1427:U1429">SUM(R1434)</f>
        <v>0</v>
      </c>
      <c r="S1427" s="21">
        <f t="shared" si="319"/>
        <v>0</v>
      </c>
      <c r="T1427" s="21">
        <f t="shared" si="319"/>
        <v>0</v>
      </c>
      <c r="U1427" s="21">
        <f t="shared" si="319"/>
        <v>0</v>
      </c>
      <c r="V1427" s="21"/>
      <c r="W1427" s="21">
        <f>SUM(V1427,Q1427)</f>
        <v>1000</v>
      </c>
      <c r="X1427" s="21">
        <f>Q1427/W1427*100</f>
        <v>100</v>
      </c>
      <c r="Y1427" s="21">
        <f>V1427/W1427*100</f>
        <v>0</v>
      </c>
      <c r="Z1427" s="4"/>
    </row>
    <row r="1428" spans="1:26" ht="23.25">
      <c r="A1428" s="4"/>
      <c r="B1428" s="51"/>
      <c r="C1428" s="51"/>
      <c r="D1428" s="51"/>
      <c r="E1428" s="51"/>
      <c r="F1428" s="51"/>
      <c r="G1428" s="51"/>
      <c r="H1428" s="51"/>
      <c r="I1428" s="61"/>
      <c r="J1428" s="52" t="s">
        <v>51</v>
      </c>
      <c r="K1428" s="53"/>
      <c r="L1428" s="70">
        <f t="shared" si="318"/>
        <v>0</v>
      </c>
      <c r="M1428" s="23">
        <f t="shared" si="318"/>
        <v>0</v>
      </c>
      <c r="N1428" s="70">
        <f t="shared" si="318"/>
        <v>0</v>
      </c>
      <c r="O1428" s="70">
        <f t="shared" si="318"/>
        <v>891.4</v>
      </c>
      <c r="P1428" s="23">
        <f t="shared" si="318"/>
        <v>0</v>
      </c>
      <c r="Q1428" s="23">
        <f>SUM(L1428:P1428)</f>
        <v>891.4</v>
      </c>
      <c r="R1428" s="23">
        <f t="shared" si="319"/>
        <v>0</v>
      </c>
      <c r="S1428" s="70">
        <f t="shared" si="319"/>
        <v>0</v>
      </c>
      <c r="T1428" s="70">
        <f t="shared" si="319"/>
        <v>0</v>
      </c>
      <c r="U1428" s="70">
        <f t="shared" si="319"/>
        <v>0</v>
      </c>
      <c r="V1428" s="23"/>
      <c r="W1428" s="23">
        <f>SUM(V1428,Q1428)</f>
        <v>891.4</v>
      </c>
      <c r="X1428" s="23">
        <f>Q1428/W1428*100</f>
        <v>100</v>
      </c>
      <c r="Y1428" s="23">
        <f>V1428/W1428*100</f>
        <v>0</v>
      </c>
      <c r="Z1428" s="4"/>
    </row>
    <row r="1429" spans="1:26" ht="23.25">
      <c r="A1429" s="4"/>
      <c r="B1429" s="51"/>
      <c r="C1429" s="51"/>
      <c r="D1429" s="51"/>
      <c r="E1429" s="51"/>
      <c r="F1429" s="51"/>
      <c r="G1429" s="51"/>
      <c r="H1429" s="51"/>
      <c r="I1429" s="61"/>
      <c r="J1429" s="52" t="s">
        <v>52</v>
      </c>
      <c r="K1429" s="53"/>
      <c r="L1429" s="70">
        <f t="shared" si="318"/>
        <v>0</v>
      </c>
      <c r="M1429" s="23">
        <f t="shared" si="318"/>
        <v>0</v>
      </c>
      <c r="N1429" s="70">
        <f t="shared" si="318"/>
        <v>0</v>
      </c>
      <c r="O1429" s="70">
        <f t="shared" si="318"/>
        <v>891.4</v>
      </c>
      <c r="P1429" s="23">
        <f t="shared" si="318"/>
        <v>0</v>
      </c>
      <c r="Q1429" s="23">
        <f>SUM(L1429:P1429)</f>
        <v>891.4</v>
      </c>
      <c r="R1429" s="23">
        <f t="shared" si="319"/>
        <v>0</v>
      </c>
      <c r="S1429" s="70">
        <f t="shared" si="319"/>
        <v>0</v>
      </c>
      <c r="T1429" s="70">
        <f t="shared" si="319"/>
        <v>0</v>
      </c>
      <c r="U1429" s="70">
        <f t="shared" si="319"/>
        <v>0</v>
      </c>
      <c r="V1429" s="23"/>
      <c r="W1429" s="23">
        <f>SUM(V1429,Q1429)</f>
        <v>891.4</v>
      </c>
      <c r="X1429" s="23">
        <f>Q1429/W1429*100</f>
        <v>100</v>
      </c>
      <c r="Y1429" s="23">
        <f>V1429/W1429*100</f>
        <v>0</v>
      </c>
      <c r="Z1429" s="4"/>
    </row>
    <row r="1430" spans="1:26" ht="23.25">
      <c r="A1430" s="4"/>
      <c r="B1430" s="51"/>
      <c r="C1430" s="51"/>
      <c r="D1430" s="51"/>
      <c r="E1430" s="51"/>
      <c r="F1430" s="51"/>
      <c r="G1430" s="51"/>
      <c r="H1430" s="51"/>
      <c r="I1430" s="61"/>
      <c r="J1430" s="52" t="s">
        <v>53</v>
      </c>
      <c r="K1430" s="53"/>
      <c r="L1430" s="70"/>
      <c r="M1430" s="23"/>
      <c r="N1430" s="70"/>
      <c r="O1430" s="70">
        <f>O1429/O1427*100</f>
        <v>89.14</v>
      </c>
      <c r="P1430" s="23"/>
      <c r="Q1430" s="23">
        <f>Q1429/Q1427*100</f>
        <v>89.14</v>
      </c>
      <c r="R1430" s="23"/>
      <c r="S1430" s="70"/>
      <c r="T1430" s="70"/>
      <c r="U1430" s="70"/>
      <c r="V1430" s="23"/>
      <c r="W1430" s="23">
        <f>W1429/W1427*100</f>
        <v>89.14</v>
      </c>
      <c r="X1430" s="23"/>
      <c r="Y1430" s="23"/>
      <c r="Z1430" s="4"/>
    </row>
    <row r="1431" spans="1:26" ht="23.25">
      <c r="A1431" s="4"/>
      <c r="B1431" s="51"/>
      <c r="C1431" s="51"/>
      <c r="D1431" s="51"/>
      <c r="E1431" s="51"/>
      <c r="F1431" s="51"/>
      <c r="G1431" s="51"/>
      <c r="H1431" s="51"/>
      <c r="I1431" s="61"/>
      <c r="J1431" s="52" t="s">
        <v>54</v>
      </c>
      <c r="K1431" s="53"/>
      <c r="L1431" s="70"/>
      <c r="M1431" s="23"/>
      <c r="N1431" s="70"/>
      <c r="O1431" s="70">
        <f>O1429/O1428*100</f>
        <v>100</v>
      </c>
      <c r="P1431" s="23"/>
      <c r="Q1431" s="23">
        <f>Q1429/Q1428*100</f>
        <v>100</v>
      </c>
      <c r="R1431" s="23"/>
      <c r="S1431" s="70"/>
      <c r="T1431" s="70"/>
      <c r="U1431" s="70"/>
      <c r="V1431" s="23"/>
      <c r="W1431" s="23">
        <f>W1429/W1428*100</f>
        <v>100</v>
      </c>
      <c r="X1431" s="23"/>
      <c r="Y1431" s="23"/>
      <c r="Z1431" s="4"/>
    </row>
    <row r="1432" spans="1:26" ht="23.25">
      <c r="A1432" s="4"/>
      <c r="B1432" s="56"/>
      <c r="C1432" s="56"/>
      <c r="D1432" s="56"/>
      <c r="E1432" s="56"/>
      <c r="F1432" s="56"/>
      <c r="G1432" s="56"/>
      <c r="H1432" s="56"/>
      <c r="I1432" s="61"/>
      <c r="J1432" s="52"/>
      <c r="K1432" s="53"/>
      <c r="L1432" s="70"/>
      <c r="M1432" s="23"/>
      <c r="N1432" s="70"/>
      <c r="O1432" s="70"/>
      <c r="P1432" s="23"/>
      <c r="Q1432" s="23"/>
      <c r="R1432" s="23"/>
      <c r="S1432" s="70"/>
      <c r="T1432" s="70"/>
      <c r="U1432" s="70"/>
      <c r="V1432" s="23"/>
      <c r="W1432" s="23"/>
      <c r="X1432" s="23"/>
      <c r="Y1432" s="23"/>
      <c r="Z1432" s="4"/>
    </row>
    <row r="1433" spans="1:26" ht="23.25">
      <c r="A1433" s="4"/>
      <c r="B1433" s="56"/>
      <c r="C1433" s="57"/>
      <c r="D1433" s="57"/>
      <c r="E1433" s="57" t="s">
        <v>58</v>
      </c>
      <c r="F1433" s="57"/>
      <c r="G1433" s="57"/>
      <c r="H1433" s="57"/>
      <c r="I1433" s="52"/>
      <c r="J1433" s="52" t="s">
        <v>59</v>
      </c>
      <c r="K1433" s="53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4"/>
    </row>
    <row r="1434" spans="1:26" ht="23.25">
      <c r="A1434" s="4"/>
      <c r="B1434" s="56"/>
      <c r="C1434" s="56"/>
      <c r="D1434" s="56"/>
      <c r="E1434" s="56"/>
      <c r="F1434" s="56"/>
      <c r="G1434" s="56"/>
      <c r="H1434" s="56"/>
      <c r="I1434" s="61"/>
      <c r="J1434" s="52" t="s">
        <v>50</v>
      </c>
      <c r="K1434" s="53"/>
      <c r="L1434" s="70">
        <f aca="true" t="shared" si="320" ref="L1434:P1436">SUM(L1450)</f>
        <v>0</v>
      </c>
      <c r="M1434" s="23">
        <f t="shared" si="320"/>
        <v>0</v>
      </c>
      <c r="N1434" s="70">
        <f t="shared" si="320"/>
        <v>0</v>
      </c>
      <c r="O1434" s="70">
        <f t="shared" si="320"/>
        <v>1000</v>
      </c>
      <c r="P1434" s="23">
        <f t="shared" si="320"/>
        <v>0</v>
      </c>
      <c r="Q1434" s="23">
        <f>SUM(L1434:P1434)</f>
        <v>1000</v>
      </c>
      <c r="R1434" s="23">
        <f aca="true" t="shared" si="321" ref="R1434:U1436">SUM(R1450)</f>
        <v>0</v>
      </c>
      <c r="S1434" s="70">
        <f t="shared" si="321"/>
        <v>0</v>
      </c>
      <c r="T1434" s="70">
        <f t="shared" si="321"/>
        <v>0</v>
      </c>
      <c r="U1434" s="70">
        <f t="shared" si="321"/>
        <v>0</v>
      </c>
      <c r="V1434" s="23"/>
      <c r="W1434" s="23">
        <f>SUM(V1434,Q1434)</f>
        <v>1000</v>
      </c>
      <c r="X1434" s="23">
        <f>Q1434/W1434*100</f>
        <v>100</v>
      </c>
      <c r="Y1434" s="23">
        <f>V1434/W1434*100</f>
        <v>0</v>
      </c>
      <c r="Z1434" s="4"/>
    </row>
    <row r="1435" spans="1:26" ht="23.25">
      <c r="A1435" s="4"/>
      <c r="B1435" s="56"/>
      <c r="C1435" s="56"/>
      <c r="D1435" s="56"/>
      <c r="E1435" s="56"/>
      <c r="F1435" s="56"/>
      <c r="G1435" s="56"/>
      <c r="H1435" s="56"/>
      <c r="I1435" s="61"/>
      <c r="J1435" s="52" t="s">
        <v>51</v>
      </c>
      <c r="K1435" s="53"/>
      <c r="L1435" s="70">
        <f t="shared" si="320"/>
        <v>0</v>
      </c>
      <c r="M1435" s="23">
        <f t="shared" si="320"/>
        <v>0</v>
      </c>
      <c r="N1435" s="70">
        <f t="shared" si="320"/>
        <v>0</v>
      </c>
      <c r="O1435" s="70">
        <f t="shared" si="320"/>
        <v>891.4</v>
      </c>
      <c r="P1435" s="23">
        <f t="shared" si="320"/>
        <v>0</v>
      </c>
      <c r="Q1435" s="23">
        <f>SUM(L1435:P1435)</f>
        <v>891.4</v>
      </c>
      <c r="R1435" s="23">
        <f t="shared" si="321"/>
        <v>0</v>
      </c>
      <c r="S1435" s="70">
        <f t="shared" si="321"/>
        <v>0</v>
      </c>
      <c r="T1435" s="70">
        <f t="shared" si="321"/>
        <v>0</v>
      </c>
      <c r="U1435" s="70">
        <f t="shared" si="321"/>
        <v>0</v>
      </c>
      <c r="V1435" s="23"/>
      <c r="W1435" s="23">
        <f>SUM(V1435,Q1435)</f>
        <v>891.4</v>
      </c>
      <c r="X1435" s="23">
        <f>Q1435/W1435*100</f>
        <v>100</v>
      </c>
      <c r="Y1435" s="23">
        <f>V1435/W1435*100</f>
        <v>0</v>
      </c>
      <c r="Z1435" s="4"/>
    </row>
    <row r="1436" spans="1:26" ht="23.25">
      <c r="A1436" s="4"/>
      <c r="B1436" s="56"/>
      <c r="C1436" s="56"/>
      <c r="D1436" s="56"/>
      <c r="E1436" s="56"/>
      <c r="F1436" s="56"/>
      <c r="G1436" s="56"/>
      <c r="H1436" s="56"/>
      <c r="I1436" s="61"/>
      <c r="J1436" s="52" t="s">
        <v>52</v>
      </c>
      <c r="K1436" s="53"/>
      <c r="L1436" s="70">
        <f t="shared" si="320"/>
        <v>0</v>
      </c>
      <c r="M1436" s="23">
        <f t="shared" si="320"/>
        <v>0</v>
      </c>
      <c r="N1436" s="70">
        <f t="shared" si="320"/>
        <v>0</v>
      </c>
      <c r="O1436" s="70">
        <f t="shared" si="320"/>
        <v>891.4</v>
      </c>
      <c r="P1436" s="23">
        <f t="shared" si="320"/>
        <v>0</v>
      </c>
      <c r="Q1436" s="23">
        <f>SUM(L1436:P1436)</f>
        <v>891.4</v>
      </c>
      <c r="R1436" s="23">
        <f t="shared" si="321"/>
        <v>0</v>
      </c>
      <c r="S1436" s="70">
        <f t="shared" si="321"/>
        <v>0</v>
      </c>
      <c r="T1436" s="70">
        <f t="shared" si="321"/>
        <v>0</v>
      </c>
      <c r="U1436" s="70">
        <f t="shared" si="321"/>
        <v>0</v>
      </c>
      <c r="V1436" s="23"/>
      <c r="W1436" s="23">
        <f>SUM(V1436,Q1436)</f>
        <v>891.4</v>
      </c>
      <c r="X1436" s="23">
        <f>Q1436/W1436*100</f>
        <v>100</v>
      </c>
      <c r="Y1436" s="23">
        <f>V1436/W1436*100</f>
        <v>0</v>
      </c>
      <c r="Z1436" s="4"/>
    </row>
    <row r="1437" spans="1:26" ht="23.25">
      <c r="A1437" s="4"/>
      <c r="B1437" s="56"/>
      <c r="C1437" s="56"/>
      <c r="D1437" s="56"/>
      <c r="E1437" s="56"/>
      <c r="F1437" s="56"/>
      <c r="G1437" s="56"/>
      <c r="H1437" s="56"/>
      <c r="I1437" s="61"/>
      <c r="J1437" s="52" t="s">
        <v>53</v>
      </c>
      <c r="K1437" s="53"/>
      <c r="L1437" s="70"/>
      <c r="M1437" s="23"/>
      <c r="N1437" s="70"/>
      <c r="O1437" s="70">
        <f>O1436/O1434*100</f>
        <v>89.14</v>
      </c>
      <c r="P1437" s="23"/>
      <c r="Q1437" s="23">
        <f>Q1436/Q1434*100</f>
        <v>89.14</v>
      </c>
      <c r="R1437" s="23"/>
      <c r="S1437" s="70"/>
      <c r="T1437" s="70"/>
      <c r="U1437" s="70"/>
      <c r="V1437" s="23"/>
      <c r="W1437" s="23">
        <f>W1436/W1434*100</f>
        <v>89.14</v>
      </c>
      <c r="X1437" s="23"/>
      <c r="Y1437" s="23"/>
      <c r="Z1437" s="4"/>
    </row>
    <row r="1438" spans="1:26" ht="23.25">
      <c r="A1438" s="4"/>
      <c r="B1438" s="56"/>
      <c r="C1438" s="56"/>
      <c r="D1438" s="56"/>
      <c r="E1438" s="56"/>
      <c r="F1438" s="56"/>
      <c r="G1438" s="56"/>
      <c r="H1438" s="56"/>
      <c r="I1438" s="61"/>
      <c r="J1438" s="52" t="s">
        <v>54</v>
      </c>
      <c r="K1438" s="53"/>
      <c r="L1438" s="70"/>
      <c r="M1438" s="23"/>
      <c r="N1438" s="70"/>
      <c r="O1438" s="70">
        <f>O1436/O1435*100</f>
        <v>100</v>
      </c>
      <c r="P1438" s="23"/>
      <c r="Q1438" s="23">
        <f>Q1436/Q1435*100</f>
        <v>100</v>
      </c>
      <c r="R1438" s="23"/>
      <c r="S1438" s="70"/>
      <c r="T1438" s="70"/>
      <c r="U1438" s="70"/>
      <c r="V1438" s="23"/>
      <c r="W1438" s="23">
        <f>W1436/W1435*100</f>
        <v>100</v>
      </c>
      <c r="X1438" s="23"/>
      <c r="Y1438" s="23"/>
      <c r="Z1438" s="4"/>
    </row>
    <row r="1439" spans="1:26" ht="23.25">
      <c r="A1439" s="4"/>
      <c r="B1439" s="56"/>
      <c r="C1439" s="56"/>
      <c r="D1439" s="56"/>
      <c r="E1439" s="56"/>
      <c r="F1439" s="56"/>
      <c r="G1439" s="56"/>
      <c r="H1439" s="56"/>
      <c r="I1439" s="61"/>
      <c r="J1439" s="52"/>
      <c r="K1439" s="53"/>
      <c r="L1439" s="70"/>
      <c r="M1439" s="23"/>
      <c r="N1439" s="70"/>
      <c r="O1439" s="70"/>
      <c r="P1439" s="23"/>
      <c r="Q1439" s="23"/>
      <c r="R1439" s="23"/>
      <c r="S1439" s="70"/>
      <c r="T1439" s="70"/>
      <c r="U1439" s="70"/>
      <c r="V1439" s="23"/>
      <c r="W1439" s="23"/>
      <c r="X1439" s="23"/>
      <c r="Y1439" s="23"/>
      <c r="Z1439" s="4"/>
    </row>
    <row r="1440" spans="1:26" ht="23.25">
      <c r="A1440" s="4"/>
      <c r="B1440" s="62"/>
      <c r="C1440" s="62"/>
      <c r="D1440" s="62"/>
      <c r="E1440" s="62"/>
      <c r="F1440" s="62"/>
      <c r="G1440" s="62"/>
      <c r="H1440" s="62"/>
      <c r="I1440" s="63"/>
      <c r="J1440" s="59"/>
      <c r="K1440" s="60"/>
      <c r="L1440" s="73"/>
      <c r="M1440" s="71"/>
      <c r="N1440" s="73"/>
      <c r="O1440" s="73"/>
      <c r="P1440" s="71"/>
      <c r="Q1440" s="71"/>
      <c r="R1440" s="71"/>
      <c r="S1440" s="73"/>
      <c r="T1440" s="73"/>
      <c r="U1440" s="73"/>
      <c r="V1440" s="71"/>
      <c r="W1440" s="71"/>
      <c r="X1440" s="71"/>
      <c r="Y1440" s="71"/>
      <c r="Z1440" s="4"/>
    </row>
    <row r="1441" spans="1:26" ht="23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23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"/>
      <c r="W1442" s="6"/>
      <c r="X1442" s="6"/>
      <c r="Y1442" s="6" t="s">
        <v>340</v>
      </c>
      <c r="Z1442" s="4"/>
    </row>
    <row r="1443" spans="1:26" ht="23.25">
      <c r="A1443" s="4"/>
      <c r="B1443" s="64" t="s">
        <v>39</v>
      </c>
      <c r="C1443" s="65"/>
      <c r="D1443" s="65"/>
      <c r="E1443" s="65"/>
      <c r="F1443" s="65"/>
      <c r="G1443" s="65"/>
      <c r="H1443" s="66"/>
      <c r="I1443" s="10"/>
      <c r="J1443" s="11"/>
      <c r="K1443" s="12"/>
      <c r="L1443" s="13" t="s">
        <v>2</v>
      </c>
      <c r="M1443" s="13"/>
      <c r="N1443" s="13"/>
      <c r="O1443" s="13"/>
      <c r="P1443" s="13"/>
      <c r="Q1443" s="13"/>
      <c r="R1443" s="14" t="s">
        <v>3</v>
      </c>
      <c r="S1443" s="13"/>
      <c r="T1443" s="13"/>
      <c r="U1443" s="13"/>
      <c r="V1443" s="15"/>
      <c r="W1443" s="13" t="s">
        <v>42</v>
      </c>
      <c r="X1443" s="13"/>
      <c r="Y1443" s="16"/>
      <c r="Z1443" s="4"/>
    </row>
    <row r="1444" spans="1:26" ht="23.25">
      <c r="A1444" s="4"/>
      <c r="B1444" s="17" t="s">
        <v>40</v>
      </c>
      <c r="C1444" s="18"/>
      <c r="D1444" s="18"/>
      <c r="E1444" s="18"/>
      <c r="F1444" s="18"/>
      <c r="G1444" s="18"/>
      <c r="H1444" s="67"/>
      <c r="I1444" s="19"/>
      <c r="J1444" s="20"/>
      <c r="K1444" s="21"/>
      <c r="L1444" s="22"/>
      <c r="M1444" s="23"/>
      <c r="N1444" s="24"/>
      <c r="O1444" s="25" t="s">
        <v>4</v>
      </c>
      <c r="P1444" s="26"/>
      <c r="Q1444" s="27"/>
      <c r="R1444" s="28" t="s">
        <v>4</v>
      </c>
      <c r="S1444" s="24"/>
      <c r="T1444" s="22"/>
      <c r="U1444" s="29"/>
      <c r="V1444" s="27"/>
      <c r="W1444" s="27"/>
      <c r="X1444" s="30" t="s">
        <v>5</v>
      </c>
      <c r="Y1444" s="31"/>
      <c r="Z1444" s="4"/>
    </row>
    <row r="1445" spans="1:26" ht="23.25">
      <c r="A1445" s="4"/>
      <c r="B1445" s="19"/>
      <c r="C1445" s="32"/>
      <c r="D1445" s="32"/>
      <c r="E1445" s="32"/>
      <c r="F1445" s="33"/>
      <c r="G1445" s="32"/>
      <c r="H1445" s="19"/>
      <c r="I1445" s="19"/>
      <c r="J1445" s="5" t="s">
        <v>6</v>
      </c>
      <c r="K1445" s="21"/>
      <c r="L1445" s="34" t="s">
        <v>7</v>
      </c>
      <c r="M1445" s="35" t="s">
        <v>8</v>
      </c>
      <c r="N1445" s="36" t="s">
        <v>7</v>
      </c>
      <c r="O1445" s="34" t="s">
        <v>9</v>
      </c>
      <c r="P1445" s="26" t="s">
        <v>10</v>
      </c>
      <c r="Q1445" s="23"/>
      <c r="R1445" s="37" t="s">
        <v>9</v>
      </c>
      <c r="S1445" s="35" t="s">
        <v>11</v>
      </c>
      <c r="T1445" s="34" t="s">
        <v>12</v>
      </c>
      <c r="U1445" s="29" t="s">
        <v>13</v>
      </c>
      <c r="V1445" s="27"/>
      <c r="W1445" s="27"/>
      <c r="X1445" s="27"/>
      <c r="Y1445" s="35"/>
      <c r="Z1445" s="4"/>
    </row>
    <row r="1446" spans="1:26" ht="23.25">
      <c r="A1446" s="4"/>
      <c r="B1446" s="38" t="s">
        <v>32</v>
      </c>
      <c r="C1446" s="38" t="s">
        <v>33</v>
      </c>
      <c r="D1446" s="38" t="s">
        <v>34</v>
      </c>
      <c r="E1446" s="38" t="s">
        <v>35</v>
      </c>
      <c r="F1446" s="38" t="s">
        <v>36</v>
      </c>
      <c r="G1446" s="38" t="s">
        <v>37</v>
      </c>
      <c r="H1446" s="38" t="s">
        <v>38</v>
      </c>
      <c r="I1446" s="19"/>
      <c r="J1446" s="39"/>
      <c r="K1446" s="21"/>
      <c r="L1446" s="34" t="s">
        <v>14</v>
      </c>
      <c r="M1446" s="35" t="s">
        <v>15</v>
      </c>
      <c r="N1446" s="36" t="s">
        <v>16</v>
      </c>
      <c r="O1446" s="34" t="s">
        <v>17</v>
      </c>
      <c r="P1446" s="26" t="s">
        <v>18</v>
      </c>
      <c r="Q1446" s="35" t="s">
        <v>19</v>
      </c>
      <c r="R1446" s="37" t="s">
        <v>17</v>
      </c>
      <c r="S1446" s="35" t="s">
        <v>20</v>
      </c>
      <c r="T1446" s="34" t="s">
        <v>21</v>
      </c>
      <c r="U1446" s="29" t="s">
        <v>22</v>
      </c>
      <c r="V1446" s="26" t="s">
        <v>19</v>
      </c>
      <c r="W1446" s="26" t="s">
        <v>23</v>
      </c>
      <c r="X1446" s="26" t="s">
        <v>24</v>
      </c>
      <c r="Y1446" s="35" t="s">
        <v>25</v>
      </c>
      <c r="Z1446" s="4"/>
    </row>
    <row r="1447" spans="1:26" ht="23.25">
      <c r="A1447" s="4"/>
      <c r="B1447" s="40"/>
      <c r="C1447" s="40"/>
      <c r="D1447" s="40"/>
      <c r="E1447" s="40"/>
      <c r="F1447" s="40"/>
      <c r="G1447" s="40"/>
      <c r="H1447" s="40"/>
      <c r="I1447" s="40"/>
      <c r="J1447" s="41"/>
      <c r="K1447" s="42"/>
      <c r="L1447" s="43"/>
      <c r="M1447" s="44"/>
      <c r="N1447" s="45"/>
      <c r="O1447" s="46" t="s">
        <v>26</v>
      </c>
      <c r="P1447" s="47"/>
      <c r="Q1447" s="48"/>
      <c r="R1447" s="49" t="s">
        <v>26</v>
      </c>
      <c r="S1447" s="44" t="s">
        <v>27</v>
      </c>
      <c r="T1447" s="43"/>
      <c r="U1447" s="50" t="s">
        <v>28</v>
      </c>
      <c r="V1447" s="48"/>
      <c r="W1447" s="48"/>
      <c r="X1447" s="48"/>
      <c r="Y1447" s="49"/>
      <c r="Z1447" s="4"/>
    </row>
    <row r="1448" spans="1:26" ht="23.25">
      <c r="A1448" s="4"/>
      <c r="B1448" s="51"/>
      <c r="C1448" s="51"/>
      <c r="D1448" s="51"/>
      <c r="E1448" s="51"/>
      <c r="F1448" s="51"/>
      <c r="G1448" s="51"/>
      <c r="H1448" s="51"/>
      <c r="I1448" s="61"/>
      <c r="J1448" s="52"/>
      <c r="K1448" s="53"/>
      <c r="L1448" s="22"/>
      <c r="M1448" s="23"/>
      <c r="N1448" s="24"/>
      <c r="O1448" s="3"/>
      <c r="P1448" s="27"/>
      <c r="Q1448" s="27"/>
      <c r="R1448" s="23"/>
      <c r="S1448" s="24"/>
      <c r="T1448" s="22"/>
      <c r="U1448" s="72"/>
      <c r="V1448" s="27"/>
      <c r="W1448" s="27"/>
      <c r="X1448" s="27"/>
      <c r="Y1448" s="23"/>
      <c r="Z1448" s="4"/>
    </row>
    <row r="1449" spans="1:26" ht="23.25">
      <c r="A1449" s="4"/>
      <c r="B1449" s="51" t="s">
        <v>200</v>
      </c>
      <c r="C1449" s="51" t="s">
        <v>48</v>
      </c>
      <c r="D1449" s="51" t="s">
        <v>76</v>
      </c>
      <c r="E1449" s="51" t="s">
        <v>58</v>
      </c>
      <c r="F1449" s="51" t="s">
        <v>281</v>
      </c>
      <c r="G1449" s="51"/>
      <c r="H1449" s="51"/>
      <c r="I1449" s="61"/>
      <c r="J1449" s="54" t="s">
        <v>282</v>
      </c>
      <c r="K1449" s="55"/>
      <c r="L1449" s="70"/>
      <c r="M1449" s="70"/>
      <c r="N1449" s="70"/>
      <c r="O1449" s="70"/>
      <c r="P1449" s="70"/>
      <c r="Q1449" s="70"/>
      <c r="R1449" s="70"/>
      <c r="S1449" s="70"/>
      <c r="T1449" s="70"/>
      <c r="U1449" s="74"/>
      <c r="V1449" s="23"/>
      <c r="W1449" s="23"/>
      <c r="X1449" s="23"/>
      <c r="Y1449" s="23"/>
      <c r="Z1449" s="4"/>
    </row>
    <row r="1450" spans="1:26" ht="23.25">
      <c r="A1450" s="4"/>
      <c r="B1450" s="51"/>
      <c r="C1450" s="51"/>
      <c r="D1450" s="51"/>
      <c r="E1450" s="51"/>
      <c r="F1450" s="51"/>
      <c r="G1450" s="51"/>
      <c r="H1450" s="51"/>
      <c r="I1450" s="61"/>
      <c r="J1450" s="54" t="s">
        <v>50</v>
      </c>
      <c r="K1450" s="55"/>
      <c r="L1450" s="70">
        <f aca="true" t="shared" si="322" ref="L1450:P1452">SUM(L1457)</f>
        <v>0</v>
      </c>
      <c r="M1450" s="70">
        <f t="shared" si="322"/>
        <v>0</v>
      </c>
      <c r="N1450" s="70">
        <f t="shared" si="322"/>
        <v>0</v>
      </c>
      <c r="O1450" s="70">
        <f t="shared" si="322"/>
        <v>1000</v>
      </c>
      <c r="P1450" s="70">
        <f t="shared" si="322"/>
        <v>0</v>
      </c>
      <c r="Q1450" s="70">
        <f>SUM(L1450:P1450)</f>
        <v>1000</v>
      </c>
      <c r="R1450" s="70">
        <f aca="true" t="shared" si="323" ref="R1450:U1452">SUM(R1457)</f>
        <v>0</v>
      </c>
      <c r="S1450" s="70">
        <f t="shared" si="323"/>
        <v>0</v>
      </c>
      <c r="T1450" s="70">
        <f t="shared" si="323"/>
        <v>0</v>
      </c>
      <c r="U1450" s="70">
        <f t="shared" si="323"/>
        <v>0</v>
      </c>
      <c r="V1450" s="23"/>
      <c r="W1450" s="23">
        <f>SUM(V1450,Q1450)</f>
        <v>1000</v>
      </c>
      <c r="X1450" s="23">
        <f>Q1450/W1450*100</f>
        <v>100</v>
      </c>
      <c r="Y1450" s="23">
        <f>V1450/W1450*100</f>
        <v>0</v>
      </c>
      <c r="Z1450" s="4"/>
    </row>
    <row r="1451" spans="1:26" ht="23.25">
      <c r="A1451" s="4"/>
      <c r="B1451" s="51"/>
      <c r="C1451" s="51"/>
      <c r="D1451" s="51"/>
      <c r="E1451" s="51"/>
      <c r="F1451" s="51"/>
      <c r="G1451" s="51"/>
      <c r="H1451" s="51"/>
      <c r="I1451" s="61"/>
      <c r="J1451" s="52" t="s">
        <v>51</v>
      </c>
      <c r="K1451" s="53"/>
      <c r="L1451" s="70">
        <f t="shared" si="322"/>
        <v>0</v>
      </c>
      <c r="M1451" s="70">
        <f t="shared" si="322"/>
        <v>0</v>
      </c>
      <c r="N1451" s="70">
        <f t="shared" si="322"/>
        <v>0</v>
      </c>
      <c r="O1451" s="70">
        <f t="shared" si="322"/>
        <v>891.4</v>
      </c>
      <c r="P1451" s="70">
        <f t="shared" si="322"/>
        <v>0</v>
      </c>
      <c r="Q1451" s="23">
        <f>SUM(L1451:P1451)</f>
        <v>891.4</v>
      </c>
      <c r="R1451" s="70">
        <f t="shared" si="323"/>
        <v>0</v>
      </c>
      <c r="S1451" s="70">
        <f t="shared" si="323"/>
        <v>0</v>
      </c>
      <c r="T1451" s="70">
        <f t="shared" si="323"/>
        <v>0</v>
      </c>
      <c r="U1451" s="70">
        <f t="shared" si="323"/>
        <v>0</v>
      </c>
      <c r="V1451" s="23"/>
      <c r="W1451" s="23">
        <f>SUM(V1451,Q1451)</f>
        <v>891.4</v>
      </c>
      <c r="X1451" s="23">
        <f>Q1451/W1451*100</f>
        <v>100</v>
      </c>
      <c r="Y1451" s="23">
        <f>V1451/W1451*100</f>
        <v>0</v>
      </c>
      <c r="Z1451" s="4"/>
    </row>
    <row r="1452" spans="1:26" ht="23.25">
      <c r="A1452" s="4"/>
      <c r="B1452" s="51"/>
      <c r="C1452" s="51"/>
      <c r="D1452" s="51"/>
      <c r="E1452" s="51"/>
      <c r="F1452" s="51"/>
      <c r="G1452" s="51"/>
      <c r="H1452" s="51"/>
      <c r="I1452" s="61"/>
      <c r="J1452" s="52" t="s">
        <v>52</v>
      </c>
      <c r="K1452" s="53"/>
      <c r="L1452" s="70">
        <f t="shared" si="322"/>
        <v>0</v>
      </c>
      <c r="M1452" s="23">
        <f t="shared" si="322"/>
        <v>0</v>
      </c>
      <c r="N1452" s="70">
        <f t="shared" si="322"/>
        <v>0</v>
      </c>
      <c r="O1452" s="70">
        <f t="shared" si="322"/>
        <v>891.4</v>
      </c>
      <c r="P1452" s="23">
        <f t="shared" si="322"/>
        <v>0</v>
      </c>
      <c r="Q1452" s="23">
        <f>SUM(L1452:P1452)</f>
        <v>891.4</v>
      </c>
      <c r="R1452" s="23">
        <f t="shared" si="323"/>
        <v>0</v>
      </c>
      <c r="S1452" s="70">
        <f t="shared" si="323"/>
        <v>0</v>
      </c>
      <c r="T1452" s="70">
        <f t="shared" si="323"/>
        <v>0</v>
      </c>
      <c r="U1452" s="70">
        <f t="shared" si="323"/>
        <v>0</v>
      </c>
      <c r="V1452" s="23"/>
      <c r="W1452" s="23">
        <f>SUM(V1452,Q1452)</f>
        <v>891.4</v>
      </c>
      <c r="X1452" s="23">
        <f>Q1452/W1452*100</f>
        <v>100</v>
      </c>
      <c r="Y1452" s="23">
        <f>V1452/W1452*100</f>
        <v>0</v>
      </c>
      <c r="Z1452" s="4"/>
    </row>
    <row r="1453" spans="1:26" ht="23.25">
      <c r="A1453" s="4"/>
      <c r="B1453" s="51"/>
      <c r="C1453" s="51"/>
      <c r="D1453" s="51"/>
      <c r="E1453" s="51"/>
      <c r="F1453" s="51"/>
      <c r="G1453" s="51"/>
      <c r="H1453" s="51"/>
      <c r="I1453" s="61"/>
      <c r="J1453" s="52" t="s">
        <v>53</v>
      </c>
      <c r="K1453" s="53"/>
      <c r="L1453" s="70"/>
      <c r="M1453" s="23"/>
      <c r="N1453" s="70"/>
      <c r="O1453" s="70">
        <f>O1452/O1450*100</f>
        <v>89.14</v>
      </c>
      <c r="P1453" s="23"/>
      <c r="Q1453" s="23">
        <f>Q1452/Q1450*100</f>
        <v>89.14</v>
      </c>
      <c r="R1453" s="23"/>
      <c r="S1453" s="70"/>
      <c r="T1453" s="70"/>
      <c r="U1453" s="70"/>
      <c r="V1453" s="23"/>
      <c r="W1453" s="23">
        <f>W1452/W1450*100</f>
        <v>89.14</v>
      </c>
      <c r="X1453" s="23"/>
      <c r="Y1453" s="23"/>
      <c r="Z1453" s="4"/>
    </row>
    <row r="1454" spans="1:26" ht="23.25">
      <c r="A1454" s="4"/>
      <c r="B1454" s="51"/>
      <c r="C1454" s="51"/>
      <c r="D1454" s="51"/>
      <c r="E1454" s="51"/>
      <c r="F1454" s="51"/>
      <c r="G1454" s="51"/>
      <c r="H1454" s="51"/>
      <c r="I1454" s="61"/>
      <c r="J1454" s="52" t="s">
        <v>54</v>
      </c>
      <c r="K1454" s="53"/>
      <c r="L1454" s="70"/>
      <c r="M1454" s="23"/>
      <c r="N1454" s="70"/>
      <c r="O1454" s="70">
        <f>O1452/O1451*100</f>
        <v>100</v>
      </c>
      <c r="P1454" s="23"/>
      <c r="Q1454" s="23">
        <f>Q1452/Q1451*100</f>
        <v>100</v>
      </c>
      <c r="R1454" s="23"/>
      <c r="S1454" s="70"/>
      <c r="T1454" s="70"/>
      <c r="U1454" s="70"/>
      <c r="V1454" s="23"/>
      <c r="W1454" s="23">
        <f>W1452/W1451*100</f>
        <v>100</v>
      </c>
      <c r="X1454" s="23"/>
      <c r="Y1454" s="23"/>
      <c r="Z1454" s="4"/>
    </row>
    <row r="1455" spans="1:26" ht="23.25">
      <c r="A1455" s="4"/>
      <c r="B1455" s="51"/>
      <c r="C1455" s="51"/>
      <c r="D1455" s="51"/>
      <c r="E1455" s="51"/>
      <c r="F1455" s="51"/>
      <c r="G1455" s="51"/>
      <c r="H1455" s="51"/>
      <c r="I1455" s="61"/>
      <c r="J1455" s="52"/>
      <c r="K1455" s="53"/>
      <c r="L1455" s="70"/>
      <c r="M1455" s="23"/>
      <c r="N1455" s="70"/>
      <c r="O1455" s="70"/>
      <c r="P1455" s="23"/>
      <c r="Q1455" s="23"/>
      <c r="R1455" s="23"/>
      <c r="S1455" s="70"/>
      <c r="T1455" s="70"/>
      <c r="U1455" s="70"/>
      <c r="V1455" s="23"/>
      <c r="W1455" s="23"/>
      <c r="X1455" s="23"/>
      <c r="Y1455" s="23"/>
      <c r="Z1455" s="4"/>
    </row>
    <row r="1456" spans="1:26" ht="23.25">
      <c r="A1456" s="4"/>
      <c r="B1456" s="51"/>
      <c r="C1456" s="51"/>
      <c r="D1456" s="51"/>
      <c r="E1456" s="51"/>
      <c r="F1456" s="51"/>
      <c r="G1456" s="51" t="s">
        <v>64</v>
      </c>
      <c r="H1456" s="51"/>
      <c r="I1456" s="61"/>
      <c r="J1456" s="52" t="s">
        <v>65</v>
      </c>
      <c r="K1456" s="53"/>
      <c r="L1456" s="70"/>
      <c r="M1456" s="23"/>
      <c r="N1456" s="70"/>
      <c r="O1456" s="70"/>
      <c r="P1456" s="23"/>
      <c r="Q1456" s="23"/>
      <c r="R1456" s="23"/>
      <c r="S1456" s="70"/>
      <c r="T1456" s="70"/>
      <c r="U1456" s="70"/>
      <c r="V1456" s="23"/>
      <c r="W1456" s="23"/>
      <c r="X1456" s="23"/>
      <c r="Y1456" s="23"/>
      <c r="Z1456" s="4"/>
    </row>
    <row r="1457" spans="1:26" ht="23.25">
      <c r="A1457" s="4"/>
      <c r="B1457" s="51"/>
      <c r="C1457" s="51"/>
      <c r="D1457" s="51"/>
      <c r="E1457" s="51"/>
      <c r="F1457" s="51"/>
      <c r="G1457" s="51"/>
      <c r="H1457" s="51"/>
      <c r="I1457" s="61"/>
      <c r="J1457" s="52" t="s">
        <v>50</v>
      </c>
      <c r="K1457" s="53"/>
      <c r="L1457" s="70">
        <f>SUM(L1465)</f>
        <v>0</v>
      </c>
      <c r="M1457" s="23">
        <f>SUM(M1465)</f>
        <v>0</v>
      </c>
      <c r="N1457" s="70">
        <f>SUM(N1465)</f>
        <v>0</v>
      </c>
      <c r="O1457" s="70">
        <f>SUM(O1465)</f>
        <v>1000</v>
      </c>
      <c r="P1457" s="23">
        <f>SUM(P1465)</f>
        <v>0</v>
      </c>
      <c r="Q1457" s="23">
        <f>SUM(L1457:P1457)</f>
        <v>1000</v>
      </c>
      <c r="R1457" s="23">
        <f aca="true" t="shared" si="324" ref="R1457:U1459">SUM(R1465)</f>
        <v>0</v>
      </c>
      <c r="S1457" s="70">
        <f t="shared" si="324"/>
        <v>0</v>
      </c>
      <c r="T1457" s="70">
        <f t="shared" si="324"/>
        <v>0</v>
      </c>
      <c r="U1457" s="70">
        <f t="shared" si="324"/>
        <v>0</v>
      </c>
      <c r="V1457" s="23">
        <f>SUM(R1457:U1457)</f>
        <v>0</v>
      </c>
      <c r="W1457" s="23">
        <f>SUM(V1457,Q1457)</f>
        <v>1000</v>
      </c>
      <c r="X1457" s="23">
        <f>Q1457/W1457*100</f>
        <v>100</v>
      </c>
      <c r="Y1457" s="23">
        <f>V1457/W1457*100</f>
        <v>0</v>
      </c>
      <c r="Z1457" s="4"/>
    </row>
    <row r="1458" spans="1:26" ht="23.25">
      <c r="A1458" s="4"/>
      <c r="B1458" s="51"/>
      <c r="C1458" s="51"/>
      <c r="D1458" s="51"/>
      <c r="E1458" s="51"/>
      <c r="F1458" s="51"/>
      <c r="G1458" s="51"/>
      <c r="H1458" s="51"/>
      <c r="I1458" s="61"/>
      <c r="J1458" s="52" t="s">
        <v>51</v>
      </c>
      <c r="K1458" s="53"/>
      <c r="L1458" s="70">
        <f aca="true" t="shared" si="325" ref="L1458:P1459">SUM(L1466)</f>
        <v>0</v>
      </c>
      <c r="M1458" s="23">
        <f t="shared" si="325"/>
        <v>0</v>
      </c>
      <c r="N1458" s="70">
        <f t="shared" si="325"/>
        <v>0</v>
      </c>
      <c r="O1458" s="70">
        <f t="shared" si="325"/>
        <v>891.4</v>
      </c>
      <c r="P1458" s="23">
        <f t="shared" si="325"/>
        <v>0</v>
      </c>
      <c r="Q1458" s="23">
        <f>SUM(L1458:P1458)</f>
        <v>891.4</v>
      </c>
      <c r="R1458" s="23">
        <f t="shared" si="324"/>
        <v>0</v>
      </c>
      <c r="S1458" s="70">
        <f t="shared" si="324"/>
        <v>0</v>
      </c>
      <c r="T1458" s="70">
        <f t="shared" si="324"/>
        <v>0</v>
      </c>
      <c r="U1458" s="70">
        <f t="shared" si="324"/>
        <v>0</v>
      </c>
      <c r="V1458" s="23">
        <f>SUM(R1458:U1458)</f>
        <v>0</v>
      </c>
      <c r="W1458" s="23">
        <f>SUM(V1458,Q1458)</f>
        <v>891.4</v>
      </c>
      <c r="X1458" s="23">
        <f>Q1458/W1458*100</f>
        <v>100</v>
      </c>
      <c r="Y1458" s="23">
        <f>V1458/W1458*100</f>
        <v>0</v>
      </c>
      <c r="Z1458" s="4"/>
    </row>
    <row r="1459" spans="1:26" ht="23.25">
      <c r="A1459" s="4"/>
      <c r="B1459" s="51"/>
      <c r="C1459" s="51"/>
      <c r="D1459" s="51"/>
      <c r="E1459" s="51"/>
      <c r="F1459" s="51"/>
      <c r="G1459" s="51"/>
      <c r="H1459" s="51"/>
      <c r="I1459" s="61"/>
      <c r="J1459" s="52" t="s">
        <v>52</v>
      </c>
      <c r="K1459" s="53"/>
      <c r="L1459" s="70">
        <f t="shared" si="325"/>
        <v>0</v>
      </c>
      <c r="M1459" s="23">
        <f t="shared" si="325"/>
        <v>0</v>
      </c>
      <c r="N1459" s="70">
        <f t="shared" si="325"/>
        <v>0</v>
      </c>
      <c r="O1459" s="70">
        <f t="shared" si="325"/>
        <v>891.4</v>
      </c>
      <c r="P1459" s="23">
        <f t="shared" si="325"/>
        <v>0</v>
      </c>
      <c r="Q1459" s="23">
        <f>SUM(L1459:P1459)</f>
        <v>891.4</v>
      </c>
      <c r="R1459" s="23">
        <f t="shared" si="324"/>
        <v>0</v>
      </c>
      <c r="S1459" s="70">
        <f t="shared" si="324"/>
        <v>0</v>
      </c>
      <c r="T1459" s="70">
        <f t="shared" si="324"/>
        <v>0</v>
      </c>
      <c r="U1459" s="70">
        <f t="shared" si="324"/>
        <v>0</v>
      </c>
      <c r="V1459" s="23"/>
      <c r="W1459" s="23">
        <f>SUM(V1459,Q1459)</f>
        <v>891.4</v>
      </c>
      <c r="X1459" s="23">
        <f>Q1459/W1459*100</f>
        <v>100</v>
      </c>
      <c r="Y1459" s="23">
        <f>V1459/W1459*100</f>
        <v>0</v>
      </c>
      <c r="Z1459" s="4"/>
    </row>
    <row r="1460" spans="1:26" ht="23.25">
      <c r="A1460" s="4"/>
      <c r="B1460" s="51"/>
      <c r="C1460" s="51"/>
      <c r="D1460" s="51"/>
      <c r="E1460" s="51"/>
      <c r="F1460" s="51"/>
      <c r="G1460" s="51"/>
      <c r="H1460" s="51"/>
      <c r="I1460" s="61"/>
      <c r="J1460" s="52" t="s">
        <v>53</v>
      </c>
      <c r="K1460" s="53"/>
      <c r="L1460" s="70"/>
      <c r="M1460" s="23"/>
      <c r="N1460" s="70"/>
      <c r="O1460" s="70">
        <f>O1459/O1457*100</f>
        <v>89.14</v>
      </c>
      <c r="P1460" s="23"/>
      <c r="Q1460" s="23">
        <f>Q1459/Q1457*100</f>
        <v>89.14</v>
      </c>
      <c r="R1460" s="23"/>
      <c r="S1460" s="70"/>
      <c r="T1460" s="70"/>
      <c r="U1460" s="70"/>
      <c r="V1460" s="23"/>
      <c r="W1460" s="23">
        <f>W1459/W1457*100</f>
        <v>89.14</v>
      </c>
      <c r="X1460" s="23"/>
      <c r="Y1460" s="23"/>
      <c r="Z1460" s="4"/>
    </row>
    <row r="1461" spans="1:26" ht="23.25">
      <c r="A1461" s="4"/>
      <c r="B1461" s="51"/>
      <c r="C1461" s="51"/>
      <c r="D1461" s="51"/>
      <c r="E1461" s="51"/>
      <c r="F1461" s="51"/>
      <c r="G1461" s="51"/>
      <c r="H1461" s="51"/>
      <c r="I1461" s="61"/>
      <c r="J1461" s="52" t="s">
        <v>54</v>
      </c>
      <c r="K1461" s="53"/>
      <c r="L1461" s="70"/>
      <c r="M1461" s="23"/>
      <c r="N1461" s="70"/>
      <c r="O1461" s="70">
        <f>O1459/O1458*100</f>
        <v>100</v>
      </c>
      <c r="P1461" s="23"/>
      <c r="Q1461" s="23">
        <f>Q1459/Q1458*100</f>
        <v>100</v>
      </c>
      <c r="R1461" s="23"/>
      <c r="S1461" s="70"/>
      <c r="T1461" s="70"/>
      <c r="U1461" s="70"/>
      <c r="V1461" s="23"/>
      <c r="W1461" s="23">
        <f>W1459/W1458*100</f>
        <v>100</v>
      </c>
      <c r="X1461" s="23"/>
      <c r="Y1461" s="23"/>
      <c r="Z1461" s="4"/>
    </row>
    <row r="1462" spans="1:26" ht="23.25">
      <c r="A1462" s="4"/>
      <c r="B1462" s="51"/>
      <c r="C1462" s="51"/>
      <c r="D1462" s="51"/>
      <c r="E1462" s="51"/>
      <c r="F1462" s="51"/>
      <c r="G1462" s="51"/>
      <c r="H1462" s="51"/>
      <c r="I1462" s="61"/>
      <c r="J1462" s="52"/>
      <c r="K1462" s="53"/>
      <c r="L1462" s="70"/>
      <c r="M1462" s="23"/>
      <c r="N1462" s="70"/>
      <c r="O1462" s="70"/>
      <c r="P1462" s="23"/>
      <c r="Q1462" s="23"/>
      <c r="R1462" s="23"/>
      <c r="S1462" s="70"/>
      <c r="T1462" s="70"/>
      <c r="U1462" s="70"/>
      <c r="V1462" s="23"/>
      <c r="W1462" s="23"/>
      <c r="X1462" s="23"/>
      <c r="Y1462" s="23"/>
      <c r="Z1462" s="4"/>
    </row>
    <row r="1463" spans="1:26" ht="23.25">
      <c r="A1463" s="4"/>
      <c r="B1463" s="56"/>
      <c r="C1463" s="57"/>
      <c r="D1463" s="57"/>
      <c r="E1463" s="57"/>
      <c r="F1463" s="57"/>
      <c r="G1463" s="57"/>
      <c r="H1463" s="57" t="s">
        <v>283</v>
      </c>
      <c r="I1463" s="52"/>
      <c r="J1463" s="52" t="s">
        <v>284</v>
      </c>
      <c r="K1463" s="53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4"/>
    </row>
    <row r="1464" spans="1:26" ht="23.25">
      <c r="A1464" s="4"/>
      <c r="B1464" s="51"/>
      <c r="C1464" s="51"/>
      <c r="D1464" s="51"/>
      <c r="E1464" s="51"/>
      <c r="F1464" s="51"/>
      <c r="G1464" s="51"/>
      <c r="H1464" s="51"/>
      <c r="I1464" s="61"/>
      <c r="J1464" s="52" t="s">
        <v>285</v>
      </c>
      <c r="K1464" s="53"/>
      <c r="L1464" s="70"/>
      <c r="M1464" s="23"/>
      <c r="N1464" s="70"/>
      <c r="O1464" s="70"/>
      <c r="P1464" s="23"/>
      <c r="Q1464" s="23"/>
      <c r="R1464" s="23"/>
      <c r="S1464" s="70"/>
      <c r="T1464" s="70"/>
      <c r="U1464" s="70"/>
      <c r="V1464" s="23"/>
      <c r="W1464" s="23">
        <f>SUM(V1464,Q1464)</f>
        <v>0</v>
      </c>
      <c r="X1464" s="23"/>
      <c r="Y1464" s="23"/>
      <c r="Z1464" s="4"/>
    </row>
    <row r="1465" spans="1:26" ht="23.25">
      <c r="A1465" s="4"/>
      <c r="B1465" s="51"/>
      <c r="C1465" s="51"/>
      <c r="D1465" s="51"/>
      <c r="E1465" s="51"/>
      <c r="F1465" s="51"/>
      <c r="G1465" s="51"/>
      <c r="H1465" s="51"/>
      <c r="I1465" s="61"/>
      <c r="J1465" s="52" t="s">
        <v>50</v>
      </c>
      <c r="K1465" s="53"/>
      <c r="L1465" s="70"/>
      <c r="M1465" s="23"/>
      <c r="N1465" s="70"/>
      <c r="O1465" s="70">
        <v>1000</v>
      </c>
      <c r="P1465" s="23"/>
      <c r="Q1465" s="23">
        <f>SUM(L1465:P1465)</f>
        <v>1000</v>
      </c>
      <c r="R1465" s="23"/>
      <c r="S1465" s="70"/>
      <c r="T1465" s="70"/>
      <c r="U1465" s="70"/>
      <c r="V1465" s="23"/>
      <c r="W1465" s="23">
        <f>SUM(V1465,Q1465)</f>
        <v>1000</v>
      </c>
      <c r="X1465" s="23">
        <f>Q1465/W1465*100</f>
        <v>100</v>
      </c>
      <c r="Y1465" s="23">
        <f>V1465/W1465*100</f>
        <v>0</v>
      </c>
      <c r="Z1465" s="4"/>
    </row>
    <row r="1466" spans="1:26" ht="23.25">
      <c r="A1466" s="4"/>
      <c r="B1466" s="51"/>
      <c r="C1466" s="51"/>
      <c r="D1466" s="51"/>
      <c r="E1466" s="51"/>
      <c r="F1466" s="51"/>
      <c r="G1466" s="51"/>
      <c r="H1466" s="51"/>
      <c r="I1466" s="61"/>
      <c r="J1466" s="52" t="s">
        <v>51</v>
      </c>
      <c r="K1466" s="53"/>
      <c r="L1466" s="70"/>
      <c r="M1466" s="23"/>
      <c r="N1466" s="70"/>
      <c r="O1466" s="70">
        <v>891.4</v>
      </c>
      <c r="P1466" s="23"/>
      <c r="Q1466" s="23">
        <f>SUM(L1466:P1466)</f>
        <v>891.4</v>
      </c>
      <c r="R1466" s="23"/>
      <c r="S1466" s="70"/>
      <c r="T1466" s="70"/>
      <c r="U1466" s="70"/>
      <c r="V1466" s="23"/>
      <c r="W1466" s="23">
        <f>SUM(V1466,Q1466)</f>
        <v>891.4</v>
      </c>
      <c r="X1466" s="23">
        <f>Q1466/W1466*100</f>
        <v>100</v>
      </c>
      <c r="Y1466" s="23">
        <f>V1466/W1466*100</f>
        <v>0</v>
      </c>
      <c r="Z1466" s="4"/>
    </row>
    <row r="1467" spans="1:26" ht="23.25">
      <c r="A1467" s="4"/>
      <c r="B1467" s="51"/>
      <c r="C1467" s="51"/>
      <c r="D1467" s="51"/>
      <c r="E1467" s="51"/>
      <c r="F1467" s="51"/>
      <c r="G1467" s="51"/>
      <c r="H1467" s="51"/>
      <c r="I1467" s="61"/>
      <c r="J1467" s="52" t="s">
        <v>52</v>
      </c>
      <c r="K1467" s="53"/>
      <c r="L1467" s="70"/>
      <c r="M1467" s="23"/>
      <c r="N1467" s="70"/>
      <c r="O1467" s="70">
        <v>891.4</v>
      </c>
      <c r="P1467" s="23"/>
      <c r="Q1467" s="23">
        <f>SUM(L1467:P1467)</f>
        <v>891.4</v>
      </c>
      <c r="R1467" s="23"/>
      <c r="S1467" s="70"/>
      <c r="T1467" s="70"/>
      <c r="U1467" s="70"/>
      <c r="V1467" s="23"/>
      <c r="W1467" s="23">
        <f>SUM(V1467,Q1467)</f>
        <v>891.4</v>
      </c>
      <c r="X1467" s="23">
        <f>Q1467/W1467*100</f>
        <v>100</v>
      </c>
      <c r="Y1467" s="23">
        <f>V1467/W1467*100</f>
        <v>0</v>
      </c>
      <c r="Z1467" s="4"/>
    </row>
    <row r="1468" spans="1:26" ht="23.25">
      <c r="A1468" s="4"/>
      <c r="B1468" s="51"/>
      <c r="C1468" s="51"/>
      <c r="D1468" s="51"/>
      <c r="E1468" s="51"/>
      <c r="F1468" s="51"/>
      <c r="G1468" s="51"/>
      <c r="H1468" s="51"/>
      <c r="I1468" s="61"/>
      <c r="J1468" s="52" t="s">
        <v>53</v>
      </c>
      <c r="K1468" s="53"/>
      <c r="L1468" s="70"/>
      <c r="M1468" s="23"/>
      <c r="N1468" s="70"/>
      <c r="O1468" s="70">
        <f>O1467/O1465*100</f>
        <v>89.14</v>
      </c>
      <c r="P1468" s="23"/>
      <c r="Q1468" s="23">
        <f>Q1467/Q1465*100</f>
        <v>89.14</v>
      </c>
      <c r="R1468" s="23"/>
      <c r="S1468" s="70"/>
      <c r="T1468" s="70"/>
      <c r="U1468" s="70"/>
      <c r="V1468" s="23"/>
      <c r="W1468" s="23">
        <f>W1467/W1465*100</f>
        <v>89.14</v>
      </c>
      <c r="X1468" s="23"/>
      <c r="Y1468" s="23"/>
      <c r="Z1468" s="4"/>
    </row>
    <row r="1469" spans="1:26" ht="23.25">
      <c r="A1469" s="4"/>
      <c r="B1469" s="51"/>
      <c r="C1469" s="51"/>
      <c r="D1469" s="51"/>
      <c r="E1469" s="51"/>
      <c r="F1469" s="51"/>
      <c r="G1469" s="51"/>
      <c r="H1469" s="51"/>
      <c r="I1469" s="61"/>
      <c r="J1469" s="52" t="s">
        <v>54</v>
      </c>
      <c r="K1469" s="53"/>
      <c r="L1469" s="70"/>
      <c r="M1469" s="23"/>
      <c r="N1469" s="70"/>
      <c r="O1469" s="70">
        <f>O1467/O1466*100</f>
        <v>100</v>
      </c>
      <c r="P1469" s="23"/>
      <c r="Q1469" s="23">
        <f>Q1467/Q1466*100</f>
        <v>100</v>
      </c>
      <c r="R1469" s="23"/>
      <c r="S1469" s="70"/>
      <c r="T1469" s="70"/>
      <c r="U1469" s="70"/>
      <c r="V1469" s="23"/>
      <c r="W1469" s="23">
        <f>W1467/W1466*100</f>
        <v>100</v>
      </c>
      <c r="X1469" s="23"/>
      <c r="Y1469" s="23"/>
      <c r="Z1469" s="4"/>
    </row>
    <row r="1470" spans="1:26" ht="23.25">
      <c r="A1470" s="4"/>
      <c r="B1470" s="51"/>
      <c r="C1470" s="51"/>
      <c r="D1470" s="51"/>
      <c r="E1470" s="51"/>
      <c r="F1470" s="51"/>
      <c r="G1470" s="51"/>
      <c r="H1470" s="51"/>
      <c r="I1470" s="61"/>
      <c r="J1470" s="52"/>
      <c r="K1470" s="53"/>
      <c r="L1470" s="70"/>
      <c r="M1470" s="23"/>
      <c r="N1470" s="70"/>
      <c r="O1470" s="70"/>
      <c r="P1470" s="23"/>
      <c r="Q1470" s="23"/>
      <c r="R1470" s="23"/>
      <c r="S1470" s="70"/>
      <c r="T1470" s="70"/>
      <c r="U1470" s="70"/>
      <c r="V1470" s="23"/>
      <c r="W1470" s="23"/>
      <c r="X1470" s="23"/>
      <c r="Y1470" s="23"/>
      <c r="Z1470" s="4"/>
    </row>
    <row r="1471" spans="1:26" ht="23.25">
      <c r="A1471" s="4"/>
      <c r="B1471" s="51"/>
      <c r="C1471" s="51" t="s">
        <v>242</v>
      </c>
      <c r="D1471" s="51"/>
      <c r="E1471" s="51"/>
      <c r="F1471" s="51"/>
      <c r="G1471" s="51"/>
      <c r="H1471" s="51"/>
      <c r="I1471" s="61"/>
      <c r="J1471" s="52" t="s">
        <v>286</v>
      </c>
      <c r="K1471" s="53"/>
      <c r="L1471" s="70"/>
      <c r="M1471" s="23"/>
      <c r="N1471" s="70"/>
      <c r="O1471" s="70"/>
      <c r="P1471" s="23"/>
      <c r="Q1471" s="23"/>
      <c r="R1471" s="23"/>
      <c r="S1471" s="70"/>
      <c r="T1471" s="70"/>
      <c r="U1471" s="70"/>
      <c r="V1471" s="23"/>
      <c r="W1471" s="23">
        <f>SUM(V1471,Q1471)</f>
        <v>0</v>
      </c>
      <c r="X1471" s="23"/>
      <c r="Y1471" s="23"/>
      <c r="Z1471" s="4"/>
    </row>
    <row r="1472" spans="1:26" ht="23.25">
      <c r="A1472" s="4"/>
      <c r="B1472" s="56"/>
      <c r="C1472" s="57"/>
      <c r="D1472" s="57"/>
      <c r="E1472" s="57"/>
      <c r="F1472" s="57"/>
      <c r="G1472" s="57"/>
      <c r="H1472" s="57"/>
      <c r="I1472" s="52"/>
      <c r="J1472" s="52" t="s">
        <v>50</v>
      </c>
      <c r="K1472" s="53"/>
      <c r="L1472" s="21">
        <f aca="true" t="shared" si="326" ref="L1472:P1474">SUM(L1479)</f>
        <v>404122.37799999985</v>
      </c>
      <c r="M1472" s="21">
        <f t="shared" si="326"/>
        <v>0</v>
      </c>
      <c r="N1472" s="21">
        <f t="shared" si="326"/>
        <v>0</v>
      </c>
      <c r="O1472" s="21">
        <f t="shared" si="326"/>
        <v>0</v>
      </c>
      <c r="P1472" s="21">
        <f t="shared" si="326"/>
        <v>0</v>
      </c>
      <c r="Q1472" s="21">
        <f>SUM(L1472:P1472)</f>
        <v>404122.37799999985</v>
      </c>
      <c r="R1472" s="21">
        <f aca="true" t="shared" si="327" ref="R1472:U1474">SUM(R1479)</f>
        <v>0</v>
      </c>
      <c r="S1472" s="21">
        <f t="shared" si="327"/>
        <v>0</v>
      </c>
      <c r="T1472" s="21">
        <f t="shared" si="327"/>
        <v>0</v>
      </c>
      <c r="U1472" s="21">
        <f t="shared" si="327"/>
        <v>0</v>
      </c>
      <c r="V1472" s="21"/>
      <c r="W1472" s="21">
        <f>SUM(V1472,Q1472)</f>
        <v>404122.37799999985</v>
      </c>
      <c r="X1472" s="21">
        <f>Q1472/W1472*100</f>
        <v>100</v>
      </c>
      <c r="Y1472" s="21">
        <f>V1472/W1472*100</f>
        <v>0</v>
      </c>
      <c r="Z1472" s="4"/>
    </row>
    <row r="1473" spans="1:26" ht="23.25">
      <c r="A1473" s="4"/>
      <c r="B1473" s="51"/>
      <c r="C1473" s="51"/>
      <c r="D1473" s="51"/>
      <c r="E1473" s="51"/>
      <c r="F1473" s="51"/>
      <c r="G1473" s="51"/>
      <c r="H1473" s="51"/>
      <c r="I1473" s="61"/>
      <c r="J1473" s="52" t="s">
        <v>51</v>
      </c>
      <c r="K1473" s="53"/>
      <c r="L1473" s="70">
        <f t="shared" si="326"/>
        <v>368538.30000000005</v>
      </c>
      <c r="M1473" s="23">
        <f t="shared" si="326"/>
        <v>0</v>
      </c>
      <c r="N1473" s="70">
        <f t="shared" si="326"/>
        <v>0</v>
      </c>
      <c r="O1473" s="70">
        <f t="shared" si="326"/>
        <v>0</v>
      </c>
      <c r="P1473" s="23">
        <f t="shared" si="326"/>
        <v>0</v>
      </c>
      <c r="Q1473" s="23">
        <f>SUM(L1473:P1473)</f>
        <v>368538.30000000005</v>
      </c>
      <c r="R1473" s="23">
        <f t="shared" si="327"/>
        <v>0</v>
      </c>
      <c r="S1473" s="70">
        <f t="shared" si="327"/>
        <v>0</v>
      </c>
      <c r="T1473" s="70">
        <f t="shared" si="327"/>
        <v>0</v>
      </c>
      <c r="U1473" s="70">
        <f t="shared" si="327"/>
        <v>0</v>
      </c>
      <c r="V1473" s="23"/>
      <c r="W1473" s="23">
        <f>SUM(V1473,Q1473)</f>
        <v>368538.30000000005</v>
      </c>
      <c r="X1473" s="23">
        <f>Q1473/W1473*100</f>
        <v>100</v>
      </c>
      <c r="Y1473" s="23">
        <f>V1473/W1473*100</f>
        <v>0</v>
      </c>
      <c r="Z1473" s="4"/>
    </row>
    <row r="1474" spans="1:26" ht="23.25">
      <c r="A1474" s="4"/>
      <c r="B1474" s="51"/>
      <c r="C1474" s="51"/>
      <c r="D1474" s="51"/>
      <c r="E1474" s="51"/>
      <c r="F1474" s="51"/>
      <c r="G1474" s="51"/>
      <c r="H1474" s="51"/>
      <c r="I1474" s="61"/>
      <c r="J1474" s="52" t="s">
        <v>52</v>
      </c>
      <c r="K1474" s="53"/>
      <c r="L1474" s="70">
        <f t="shared" si="326"/>
        <v>355268.4999999999</v>
      </c>
      <c r="M1474" s="23">
        <f t="shared" si="326"/>
        <v>0</v>
      </c>
      <c r="N1474" s="70">
        <f t="shared" si="326"/>
        <v>0</v>
      </c>
      <c r="O1474" s="70">
        <f t="shared" si="326"/>
        <v>0</v>
      </c>
      <c r="P1474" s="23">
        <f t="shared" si="326"/>
        <v>0</v>
      </c>
      <c r="Q1474" s="23">
        <f>SUM(L1474:P1474)</f>
        <v>355268.4999999999</v>
      </c>
      <c r="R1474" s="23">
        <f t="shared" si="327"/>
        <v>0</v>
      </c>
      <c r="S1474" s="70">
        <f t="shared" si="327"/>
        <v>0</v>
      </c>
      <c r="T1474" s="70">
        <f t="shared" si="327"/>
        <v>0</v>
      </c>
      <c r="U1474" s="70">
        <f t="shared" si="327"/>
        <v>0</v>
      </c>
      <c r="V1474" s="23"/>
      <c r="W1474" s="23">
        <f>SUM(V1474,Q1474)</f>
        <v>355268.4999999999</v>
      </c>
      <c r="X1474" s="23">
        <f>Q1474/W1474*100</f>
        <v>100</v>
      </c>
      <c r="Y1474" s="23">
        <f>V1474/W1474*100</f>
        <v>0</v>
      </c>
      <c r="Z1474" s="4"/>
    </row>
    <row r="1475" spans="1:26" ht="23.25">
      <c r="A1475" s="4"/>
      <c r="B1475" s="51"/>
      <c r="C1475" s="51"/>
      <c r="D1475" s="51"/>
      <c r="E1475" s="51"/>
      <c r="F1475" s="51"/>
      <c r="G1475" s="51"/>
      <c r="H1475" s="51"/>
      <c r="I1475" s="61"/>
      <c r="J1475" s="52" t="s">
        <v>53</v>
      </c>
      <c r="K1475" s="53"/>
      <c r="L1475" s="70">
        <f>L1474/L1472*100</f>
        <v>87.91111785450298</v>
      </c>
      <c r="M1475" s="23"/>
      <c r="N1475" s="70"/>
      <c r="O1475" s="70"/>
      <c r="P1475" s="23"/>
      <c r="Q1475" s="23">
        <f>Q1474/Q1472*100</f>
        <v>87.91111785450298</v>
      </c>
      <c r="R1475" s="23"/>
      <c r="S1475" s="70"/>
      <c r="T1475" s="70"/>
      <c r="U1475" s="70"/>
      <c r="V1475" s="23"/>
      <c r="W1475" s="23">
        <f>W1474/W1472*100</f>
        <v>87.91111785450298</v>
      </c>
      <c r="X1475" s="23"/>
      <c r="Y1475" s="23"/>
      <c r="Z1475" s="4"/>
    </row>
    <row r="1476" spans="1:26" ht="23.25">
      <c r="A1476" s="4"/>
      <c r="B1476" s="51"/>
      <c r="C1476" s="51"/>
      <c r="D1476" s="51"/>
      <c r="E1476" s="51"/>
      <c r="F1476" s="51"/>
      <c r="G1476" s="51"/>
      <c r="H1476" s="51"/>
      <c r="I1476" s="61"/>
      <c r="J1476" s="52" t="s">
        <v>54</v>
      </c>
      <c r="K1476" s="53"/>
      <c r="L1476" s="70">
        <f>L1474/L1473*100</f>
        <v>96.39934302622002</v>
      </c>
      <c r="M1476" s="23"/>
      <c r="N1476" s="70"/>
      <c r="O1476" s="70"/>
      <c r="P1476" s="23"/>
      <c r="Q1476" s="23">
        <f>Q1474/Q1473*100</f>
        <v>96.39934302622002</v>
      </c>
      <c r="R1476" s="23"/>
      <c r="S1476" s="70"/>
      <c r="T1476" s="70"/>
      <c r="U1476" s="70"/>
      <c r="V1476" s="23"/>
      <c r="W1476" s="23">
        <f>W1474/W1473*100</f>
        <v>96.39934302622002</v>
      </c>
      <c r="X1476" s="23"/>
      <c r="Y1476" s="23"/>
      <c r="Z1476" s="4"/>
    </row>
    <row r="1477" spans="1:26" ht="23.25">
      <c r="A1477" s="4"/>
      <c r="B1477" s="56"/>
      <c r="C1477" s="56"/>
      <c r="D1477" s="56"/>
      <c r="E1477" s="56"/>
      <c r="F1477" s="56"/>
      <c r="G1477" s="56"/>
      <c r="H1477" s="56"/>
      <c r="I1477" s="61"/>
      <c r="J1477" s="52"/>
      <c r="K1477" s="53"/>
      <c r="L1477" s="70"/>
      <c r="M1477" s="23"/>
      <c r="N1477" s="70"/>
      <c r="O1477" s="70"/>
      <c r="P1477" s="23"/>
      <c r="Q1477" s="23"/>
      <c r="R1477" s="23"/>
      <c r="S1477" s="70"/>
      <c r="T1477" s="70"/>
      <c r="U1477" s="70"/>
      <c r="V1477" s="23"/>
      <c r="W1477" s="23"/>
      <c r="X1477" s="23"/>
      <c r="Y1477" s="23"/>
      <c r="Z1477" s="4"/>
    </row>
    <row r="1478" spans="1:26" ht="23.25">
      <c r="A1478" s="4"/>
      <c r="B1478" s="56"/>
      <c r="C1478" s="57"/>
      <c r="D1478" s="57" t="s">
        <v>76</v>
      </c>
      <c r="E1478" s="57"/>
      <c r="F1478" s="57"/>
      <c r="G1478" s="57"/>
      <c r="H1478" s="57"/>
      <c r="I1478" s="52"/>
      <c r="J1478" s="52" t="s">
        <v>77</v>
      </c>
      <c r="K1478" s="53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4"/>
    </row>
    <row r="1479" spans="1:26" ht="23.25">
      <c r="A1479" s="4"/>
      <c r="B1479" s="56"/>
      <c r="C1479" s="56"/>
      <c r="D1479" s="56"/>
      <c r="E1479" s="56"/>
      <c r="F1479" s="56"/>
      <c r="G1479" s="56"/>
      <c r="H1479" s="56"/>
      <c r="I1479" s="61"/>
      <c r="J1479" s="52" t="s">
        <v>50</v>
      </c>
      <c r="K1479" s="53"/>
      <c r="L1479" s="70">
        <f>SUM(L1495)</f>
        <v>404122.37799999985</v>
      </c>
      <c r="M1479" s="23">
        <f aca="true" t="shared" si="328" ref="M1479:P1481">SUM(M1495)</f>
        <v>0</v>
      </c>
      <c r="N1479" s="70">
        <f t="shared" si="328"/>
        <v>0</v>
      </c>
      <c r="O1479" s="70">
        <f t="shared" si="328"/>
        <v>0</v>
      </c>
      <c r="P1479" s="23">
        <f t="shared" si="328"/>
        <v>0</v>
      </c>
      <c r="Q1479" s="23">
        <f>SUM(L1479:P1479)</f>
        <v>404122.37799999985</v>
      </c>
      <c r="R1479" s="23">
        <f aca="true" t="shared" si="329" ref="R1479:U1481">SUM(R1495)</f>
        <v>0</v>
      </c>
      <c r="S1479" s="70">
        <f t="shared" si="329"/>
        <v>0</v>
      </c>
      <c r="T1479" s="70">
        <f t="shared" si="329"/>
        <v>0</v>
      </c>
      <c r="U1479" s="70">
        <f t="shared" si="329"/>
        <v>0</v>
      </c>
      <c r="V1479" s="23"/>
      <c r="W1479" s="23">
        <f>SUM(V1479,Q1479)</f>
        <v>404122.37799999985</v>
      </c>
      <c r="X1479" s="23">
        <f>Q1479/W1479*100</f>
        <v>100</v>
      </c>
      <c r="Y1479" s="23">
        <f>V1479/W1479*100</f>
        <v>0</v>
      </c>
      <c r="Z1479" s="4"/>
    </row>
    <row r="1480" spans="1:26" ht="23.25">
      <c r="A1480" s="4"/>
      <c r="B1480" s="56"/>
      <c r="C1480" s="56"/>
      <c r="D1480" s="56"/>
      <c r="E1480" s="56"/>
      <c r="F1480" s="56"/>
      <c r="G1480" s="56"/>
      <c r="H1480" s="56"/>
      <c r="I1480" s="61"/>
      <c r="J1480" s="52" t="s">
        <v>51</v>
      </c>
      <c r="K1480" s="53"/>
      <c r="L1480" s="70">
        <f>SUM(L1496)</f>
        <v>368538.30000000005</v>
      </c>
      <c r="M1480" s="23">
        <f t="shared" si="328"/>
        <v>0</v>
      </c>
      <c r="N1480" s="70">
        <f t="shared" si="328"/>
        <v>0</v>
      </c>
      <c r="O1480" s="70">
        <f t="shared" si="328"/>
        <v>0</v>
      </c>
      <c r="P1480" s="23">
        <f t="shared" si="328"/>
        <v>0</v>
      </c>
      <c r="Q1480" s="23">
        <f>SUM(L1480:P1480)</f>
        <v>368538.30000000005</v>
      </c>
      <c r="R1480" s="23">
        <f t="shared" si="329"/>
        <v>0</v>
      </c>
      <c r="S1480" s="70">
        <f t="shared" si="329"/>
        <v>0</v>
      </c>
      <c r="T1480" s="70">
        <f t="shared" si="329"/>
        <v>0</v>
      </c>
      <c r="U1480" s="70">
        <f t="shared" si="329"/>
        <v>0</v>
      </c>
      <c r="V1480" s="23"/>
      <c r="W1480" s="23">
        <f>SUM(V1480,Q1480)</f>
        <v>368538.30000000005</v>
      </c>
      <c r="X1480" s="23">
        <f>Q1480/W1480*100</f>
        <v>100</v>
      </c>
      <c r="Y1480" s="23">
        <f>V1480/W1480*100</f>
        <v>0</v>
      </c>
      <c r="Z1480" s="4"/>
    </row>
    <row r="1481" spans="1:26" ht="23.25">
      <c r="A1481" s="4"/>
      <c r="B1481" s="56"/>
      <c r="C1481" s="56"/>
      <c r="D1481" s="56"/>
      <c r="E1481" s="56"/>
      <c r="F1481" s="56"/>
      <c r="G1481" s="56"/>
      <c r="H1481" s="56"/>
      <c r="I1481" s="61"/>
      <c r="J1481" s="52" t="s">
        <v>52</v>
      </c>
      <c r="K1481" s="53"/>
      <c r="L1481" s="70">
        <f>SUM(L1497)</f>
        <v>355268.4999999999</v>
      </c>
      <c r="M1481" s="23">
        <f t="shared" si="328"/>
        <v>0</v>
      </c>
      <c r="N1481" s="70">
        <f t="shared" si="328"/>
        <v>0</v>
      </c>
      <c r="O1481" s="70">
        <f t="shared" si="328"/>
        <v>0</v>
      </c>
      <c r="P1481" s="23">
        <f t="shared" si="328"/>
        <v>0</v>
      </c>
      <c r="Q1481" s="23">
        <f>SUM(L1481:P1481)</f>
        <v>355268.4999999999</v>
      </c>
      <c r="R1481" s="23">
        <f t="shared" si="329"/>
        <v>0</v>
      </c>
      <c r="S1481" s="70">
        <f t="shared" si="329"/>
        <v>0</v>
      </c>
      <c r="T1481" s="70">
        <f t="shared" si="329"/>
        <v>0</v>
      </c>
      <c r="U1481" s="70">
        <f t="shared" si="329"/>
        <v>0</v>
      </c>
      <c r="V1481" s="23"/>
      <c r="W1481" s="23">
        <f>SUM(V1481,Q1481)</f>
        <v>355268.4999999999</v>
      </c>
      <c r="X1481" s="23">
        <f>Q1481/W1481*100</f>
        <v>100</v>
      </c>
      <c r="Y1481" s="23">
        <f>V1481/W1481*100</f>
        <v>0</v>
      </c>
      <c r="Z1481" s="4"/>
    </row>
    <row r="1482" spans="1:26" ht="23.25">
      <c r="A1482" s="4"/>
      <c r="B1482" s="56"/>
      <c r="C1482" s="56"/>
      <c r="D1482" s="56"/>
      <c r="E1482" s="56"/>
      <c r="F1482" s="56"/>
      <c r="G1482" s="56"/>
      <c r="H1482" s="56"/>
      <c r="I1482" s="61"/>
      <c r="J1482" s="52" t="s">
        <v>53</v>
      </c>
      <c r="K1482" s="53"/>
      <c r="L1482" s="70">
        <f>L1481/L1479*100</f>
        <v>87.91111785450298</v>
      </c>
      <c r="M1482" s="23"/>
      <c r="N1482" s="70"/>
      <c r="O1482" s="70"/>
      <c r="P1482" s="23"/>
      <c r="Q1482" s="23">
        <f>Q1481/Q1479*100</f>
        <v>87.91111785450298</v>
      </c>
      <c r="R1482" s="23"/>
      <c r="S1482" s="70"/>
      <c r="T1482" s="70"/>
      <c r="U1482" s="70"/>
      <c r="V1482" s="23"/>
      <c r="W1482" s="23">
        <f>W1481/W1479*100</f>
        <v>87.91111785450298</v>
      </c>
      <c r="X1482" s="23"/>
      <c r="Y1482" s="23"/>
      <c r="Z1482" s="4"/>
    </row>
    <row r="1483" spans="1:26" ht="23.25">
      <c r="A1483" s="4"/>
      <c r="B1483" s="56"/>
      <c r="C1483" s="56"/>
      <c r="D1483" s="56"/>
      <c r="E1483" s="56"/>
      <c r="F1483" s="56"/>
      <c r="G1483" s="56"/>
      <c r="H1483" s="56"/>
      <c r="I1483" s="61"/>
      <c r="J1483" s="52" t="s">
        <v>54</v>
      </c>
      <c r="K1483" s="53"/>
      <c r="L1483" s="70">
        <f>L1481/L1480*100</f>
        <v>96.39934302622002</v>
      </c>
      <c r="M1483" s="23"/>
      <c r="N1483" s="70"/>
      <c r="O1483" s="70"/>
      <c r="P1483" s="23"/>
      <c r="Q1483" s="23">
        <f>Q1481/Q1480*100</f>
        <v>96.39934302622002</v>
      </c>
      <c r="R1483" s="23"/>
      <c r="S1483" s="70"/>
      <c r="T1483" s="70"/>
      <c r="U1483" s="70"/>
      <c r="V1483" s="23"/>
      <c r="W1483" s="23">
        <f>W1481/W1480*100</f>
        <v>96.39934302622002</v>
      </c>
      <c r="X1483" s="23"/>
      <c r="Y1483" s="23"/>
      <c r="Z1483" s="4"/>
    </row>
    <row r="1484" spans="1:26" ht="23.25">
      <c r="A1484" s="4"/>
      <c r="B1484" s="56"/>
      <c r="C1484" s="56"/>
      <c r="D1484" s="56"/>
      <c r="E1484" s="56"/>
      <c r="F1484" s="56"/>
      <c r="G1484" s="56"/>
      <c r="H1484" s="56"/>
      <c r="I1484" s="61"/>
      <c r="J1484" s="52"/>
      <c r="K1484" s="53"/>
      <c r="L1484" s="70"/>
      <c r="M1484" s="23"/>
      <c r="N1484" s="70"/>
      <c r="O1484" s="70"/>
      <c r="P1484" s="23"/>
      <c r="Q1484" s="23"/>
      <c r="R1484" s="23"/>
      <c r="S1484" s="70"/>
      <c r="T1484" s="70"/>
      <c r="U1484" s="70"/>
      <c r="V1484" s="23"/>
      <c r="W1484" s="23"/>
      <c r="X1484" s="23"/>
      <c r="Y1484" s="23"/>
      <c r="Z1484" s="4"/>
    </row>
    <row r="1485" spans="1:26" ht="23.25">
      <c r="A1485" s="4"/>
      <c r="B1485" s="62"/>
      <c r="C1485" s="62"/>
      <c r="D1485" s="62"/>
      <c r="E1485" s="62"/>
      <c r="F1485" s="62"/>
      <c r="G1485" s="62"/>
      <c r="H1485" s="62"/>
      <c r="I1485" s="63"/>
      <c r="J1485" s="59"/>
      <c r="K1485" s="60"/>
      <c r="L1485" s="73"/>
      <c r="M1485" s="71"/>
      <c r="N1485" s="73"/>
      <c r="O1485" s="73"/>
      <c r="P1485" s="71"/>
      <c r="Q1485" s="71"/>
      <c r="R1485" s="71"/>
      <c r="S1485" s="73"/>
      <c r="T1485" s="73"/>
      <c r="U1485" s="73"/>
      <c r="V1485" s="71"/>
      <c r="W1485" s="71"/>
      <c r="X1485" s="71"/>
      <c r="Y1485" s="71"/>
      <c r="Z1485" s="4"/>
    </row>
    <row r="1486" spans="1:26" ht="23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23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6"/>
      <c r="W1487" s="6"/>
      <c r="X1487" s="6"/>
      <c r="Y1487" s="6" t="s">
        <v>341</v>
      </c>
      <c r="Z1487" s="4"/>
    </row>
    <row r="1488" spans="1:26" ht="23.25">
      <c r="A1488" s="4"/>
      <c r="B1488" s="64" t="s">
        <v>39</v>
      </c>
      <c r="C1488" s="65"/>
      <c r="D1488" s="65"/>
      <c r="E1488" s="65"/>
      <c r="F1488" s="65"/>
      <c r="G1488" s="65"/>
      <c r="H1488" s="66"/>
      <c r="I1488" s="10"/>
      <c r="J1488" s="11"/>
      <c r="K1488" s="12"/>
      <c r="L1488" s="13" t="s">
        <v>2</v>
      </c>
      <c r="M1488" s="13"/>
      <c r="N1488" s="13"/>
      <c r="O1488" s="13"/>
      <c r="P1488" s="13"/>
      <c r="Q1488" s="13"/>
      <c r="R1488" s="14" t="s">
        <v>3</v>
      </c>
      <c r="S1488" s="13"/>
      <c r="T1488" s="13"/>
      <c r="U1488" s="13"/>
      <c r="V1488" s="15"/>
      <c r="W1488" s="13" t="s">
        <v>42</v>
      </c>
      <c r="X1488" s="13"/>
      <c r="Y1488" s="16"/>
      <c r="Z1488" s="4"/>
    </row>
    <row r="1489" spans="1:26" ht="23.25">
      <c r="A1489" s="4"/>
      <c r="B1489" s="17" t="s">
        <v>40</v>
      </c>
      <c r="C1489" s="18"/>
      <c r="D1489" s="18"/>
      <c r="E1489" s="18"/>
      <c r="F1489" s="18"/>
      <c r="G1489" s="18"/>
      <c r="H1489" s="67"/>
      <c r="I1489" s="19"/>
      <c r="J1489" s="20"/>
      <c r="K1489" s="21"/>
      <c r="L1489" s="22"/>
      <c r="M1489" s="23"/>
      <c r="N1489" s="24"/>
      <c r="O1489" s="25" t="s">
        <v>4</v>
      </c>
      <c r="P1489" s="26"/>
      <c r="Q1489" s="27"/>
      <c r="R1489" s="28" t="s">
        <v>4</v>
      </c>
      <c r="S1489" s="24"/>
      <c r="T1489" s="22"/>
      <c r="U1489" s="29"/>
      <c r="V1489" s="27"/>
      <c r="W1489" s="27"/>
      <c r="X1489" s="30" t="s">
        <v>5</v>
      </c>
      <c r="Y1489" s="31"/>
      <c r="Z1489" s="4"/>
    </row>
    <row r="1490" spans="1:26" ht="23.25">
      <c r="A1490" s="4"/>
      <c r="B1490" s="19"/>
      <c r="C1490" s="32"/>
      <c r="D1490" s="32"/>
      <c r="E1490" s="32"/>
      <c r="F1490" s="33"/>
      <c r="G1490" s="32"/>
      <c r="H1490" s="19"/>
      <c r="I1490" s="19"/>
      <c r="J1490" s="5" t="s">
        <v>6</v>
      </c>
      <c r="K1490" s="21"/>
      <c r="L1490" s="34" t="s">
        <v>7</v>
      </c>
      <c r="M1490" s="35" t="s">
        <v>8</v>
      </c>
      <c r="N1490" s="36" t="s">
        <v>7</v>
      </c>
      <c r="O1490" s="34" t="s">
        <v>9</v>
      </c>
      <c r="P1490" s="26" t="s">
        <v>10</v>
      </c>
      <c r="Q1490" s="23"/>
      <c r="R1490" s="37" t="s">
        <v>9</v>
      </c>
      <c r="S1490" s="35" t="s">
        <v>11</v>
      </c>
      <c r="T1490" s="34" t="s">
        <v>12</v>
      </c>
      <c r="U1490" s="29" t="s">
        <v>13</v>
      </c>
      <c r="V1490" s="27"/>
      <c r="W1490" s="27"/>
      <c r="X1490" s="27"/>
      <c r="Y1490" s="35"/>
      <c r="Z1490" s="4"/>
    </row>
    <row r="1491" spans="1:26" ht="23.25">
      <c r="A1491" s="4"/>
      <c r="B1491" s="38" t="s">
        <v>32</v>
      </c>
      <c r="C1491" s="38" t="s">
        <v>33</v>
      </c>
      <c r="D1491" s="38" t="s">
        <v>34</v>
      </c>
      <c r="E1491" s="38" t="s">
        <v>35</v>
      </c>
      <c r="F1491" s="38" t="s">
        <v>36</v>
      </c>
      <c r="G1491" s="38" t="s">
        <v>37</v>
      </c>
      <c r="H1491" s="38" t="s">
        <v>38</v>
      </c>
      <c r="I1491" s="19"/>
      <c r="J1491" s="39"/>
      <c r="K1491" s="21"/>
      <c r="L1491" s="34" t="s">
        <v>14</v>
      </c>
      <c r="M1491" s="35" t="s">
        <v>15</v>
      </c>
      <c r="N1491" s="36" t="s">
        <v>16</v>
      </c>
      <c r="O1491" s="34" t="s">
        <v>17</v>
      </c>
      <c r="P1491" s="26" t="s">
        <v>18</v>
      </c>
      <c r="Q1491" s="35" t="s">
        <v>19</v>
      </c>
      <c r="R1491" s="37" t="s">
        <v>17</v>
      </c>
      <c r="S1491" s="35" t="s">
        <v>20</v>
      </c>
      <c r="T1491" s="34" t="s">
        <v>21</v>
      </c>
      <c r="U1491" s="29" t="s">
        <v>22</v>
      </c>
      <c r="V1491" s="26" t="s">
        <v>19</v>
      </c>
      <c r="W1491" s="26" t="s">
        <v>23</v>
      </c>
      <c r="X1491" s="26" t="s">
        <v>24</v>
      </c>
      <c r="Y1491" s="35" t="s">
        <v>25</v>
      </c>
      <c r="Z1491" s="4"/>
    </row>
    <row r="1492" spans="1:26" ht="23.25">
      <c r="A1492" s="4"/>
      <c r="B1492" s="40"/>
      <c r="C1492" s="40"/>
      <c r="D1492" s="40"/>
      <c r="E1492" s="40"/>
      <c r="F1492" s="40"/>
      <c r="G1492" s="40"/>
      <c r="H1492" s="40"/>
      <c r="I1492" s="40"/>
      <c r="J1492" s="41"/>
      <c r="K1492" s="42"/>
      <c r="L1492" s="43"/>
      <c r="M1492" s="44"/>
      <c r="N1492" s="45"/>
      <c r="O1492" s="46" t="s">
        <v>26</v>
      </c>
      <c r="P1492" s="47"/>
      <c r="Q1492" s="48"/>
      <c r="R1492" s="49" t="s">
        <v>26</v>
      </c>
      <c r="S1492" s="44" t="s">
        <v>27</v>
      </c>
      <c r="T1492" s="43"/>
      <c r="U1492" s="50" t="s">
        <v>28</v>
      </c>
      <c r="V1492" s="48"/>
      <c r="W1492" s="48"/>
      <c r="X1492" s="48"/>
      <c r="Y1492" s="49"/>
      <c r="Z1492" s="4"/>
    </row>
    <row r="1493" spans="1:26" ht="23.25">
      <c r="A1493" s="4"/>
      <c r="B1493" s="51"/>
      <c r="C1493" s="51"/>
      <c r="D1493" s="51"/>
      <c r="E1493" s="51"/>
      <c r="F1493" s="51"/>
      <c r="G1493" s="51"/>
      <c r="H1493" s="51"/>
      <c r="I1493" s="61"/>
      <c r="J1493" s="52"/>
      <c r="K1493" s="53"/>
      <c r="L1493" s="22"/>
      <c r="M1493" s="23"/>
      <c r="N1493" s="24"/>
      <c r="O1493" s="3"/>
      <c r="P1493" s="27"/>
      <c r="Q1493" s="27"/>
      <c r="R1493" s="23"/>
      <c r="S1493" s="24"/>
      <c r="T1493" s="22"/>
      <c r="U1493" s="72"/>
      <c r="V1493" s="27"/>
      <c r="W1493" s="27"/>
      <c r="X1493" s="27"/>
      <c r="Y1493" s="23"/>
      <c r="Z1493" s="4"/>
    </row>
    <row r="1494" spans="1:26" ht="23.25">
      <c r="A1494" s="4"/>
      <c r="B1494" s="51" t="s">
        <v>200</v>
      </c>
      <c r="C1494" s="51" t="s">
        <v>242</v>
      </c>
      <c r="D1494" s="51" t="s">
        <v>76</v>
      </c>
      <c r="E1494" s="51" t="s">
        <v>58</v>
      </c>
      <c r="F1494" s="51"/>
      <c r="G1494" s="51"/>
      <c r="H1494" s="51"/>
      <c r="I1494" s="61"/>
      <c r="J1494" s="54" t="s">
        <v>59</v>
      </c>
      <c r="K1494" s="55"/>
      <c r="L1494" s="70"/>
      <c r="M1494" s="70"/>
      <c r="N1494" s="70"/>
      <c r="O1494" s="70"/>
      <c r="P1494" s="70"/>
      <c r="Q1494" s="70"/>
      <c r="R1494" s="70"/>
      <c r="S1494" s="70"/>
      <c r="T1494" s="70"/>
      <c r="U1494" s="74"/>
      <c r="V1494" s="23"/>
      <c r="W1494" s="23"/>
      <c r="X1494" s="23"/>
      <c r="Y1494" s="23"/>
      <c r="Z1494" s="4"/>
    </row>
    <row r="1495" spans="1:26" ht="23.25">
      <c r="A1495" s="4"/>
      <c r="B1495" s="51"/>
      <c r="C1495" s="51"/>
      <c r="D1495" s="51"/>
      <c r="E1495" s="51"/>
      <c r="F1495" s="51"/>
      <c r="G1495" s="51"/>
      <c r="H1495" s="51"/>
      <c r="I1495" s="61"/>
      <c r="J1495" s="54" t="s">
        <v>50</v>
      </c>
      <c r="K1495" s="55"/>
      <c r="L1495" s="70">
        <f>SUM(L1502)</f>
        <v>404122.37799999985</v>
      </c>
      <c r="M1495" s="70">
        <f aca="true" t="shared" si="330" ref="M1495:P1497">SUM(M1502)</f>
        <v>0</v>
      </c>
      <c r="N1495" s="70">
        <f t="shared" si="330"/>
        <v>0</v>
      </c>
      <c r="O1495" s="70">
        <f t="shared" si="330"/>
        <v>0</v>
      </c>
      <c r="P1495" s="70">
        <f t="shared" si="330"/>
        <v>0</v>
      </c>
      <c r="Q1495" s="70">
        <f>SUM(L1495:P1495)</f>
        <v>404122.37799999985</v>
      </c>
      <c r="R1495" s="70">
        <f aca="true" t="shared" si="331" ref="R1495:U1497">SUM(R1502)</f>
        <v>0</v>
      </c>
      <c r="S1495" s="70">
        <f t="shared" si="331"/>
        <v>0</v>
      </c>
      <c r="T1495" s="70">
        <f t="shared" si="331"/>
        <v>0</v>
      </c>
      <c r="U1495" s="70">
        <f t="shared" si="331"/>
        <v>0</v>
      </c>
      <c r="V1495" s="23"/>
      <c r="W1495" s="23">
        <f>SUM(V1495,Q1495)</f>
        <v>404122.37799999985</v>
      </c>
      <c r="X1495" s="23">
        <f>Q1495/W1495*100</f>
        <v>100</v>
      </c>
      <c r="Y1495" s="23">
        <f>V1495/W1495*100</f>
        <v>0</v>
      </c>
      <c r="Z1495" s="4"/>
    </row>
    <row r="1496" spans="1:26" ht="23.25">
      <c r="A1496" s="4"/>
      <c r="B1496" s="51"/>
      <c r="C1496" s="51"/>
      <c r="D1496" s="51"/>
      <c r="E1496" s="51"/>
      <c r="F1496" s="51"/>
      <c r="G1496" s="51"/>
      <c r="H1496" s="51"/>
      <c r="I1496" s="61"/>
      <c r="J1496" s="52" t="s">
        <v>51</v>
      </c>
      <c r="K1496" s="53"/>
      <c r="L1496" s="70">
        <f>SUM(L1503)</f>
        <v>368538.30000000005</v>
      </c>
      <c r="M1496" s="70">
        <f t="shared" si="330"/>
        <v>0</v>
      </c>
      <c r="N1496" s="70">
        <f t="shared" si="330"/>
        <v>0</v>
      </c>
      <c r="O1496" s="70">
        <f t="shared" si="330"/>
        <v>0</v>
      </c>
      <c r="P1496" s="70">
        <f t="shared" si="330"/>
        <v>0</v>
      </c>
      <c r="Q1496" s="23">
        <f>SUM(L1496:P1496)</f>
        <v>368538.30000000005</v>
      </c>
      <c r="R1496" s="70">
        <f t="shared" si="331"/>
        <v>0</v>
      </c>
      <c r="S1496" s="70">
        <f t="shared" si="331"/>
        <v>0</v>
      </c>
      <c r="T1496" s="70">
        <f t="shared" si="331"/>
        <v>0</v>
      </c>
      <c r="U1496" s="70">
        <f t="shared" si="331"/>
        <v>0</v>
      </c>
      <c r="V1496" s="23"/>
      <c r="W1496" s="23">
        <f>SUM(V1496,Q1496)</f>
        <v>368538.30000000005</v>
      </c>
      <c r="X1496" s="23">
        <f>Q1496/W1496*100</f>
        <v>100</v>
      </c>
      <c r="Y1496" s="23">
        <f>V1496/W1496*100</f>
        <v>0</v>
      </c>
      <c r="Z1496" s="4"/>
    </row>
    <row r="1497" spans="1:26" ht="23.25">
      <c r="A1497" s="4"/>
      <c r="B1497" s="51"/>
      <c r="C1497" s="51"/>
      <c r="D1497" s="51"/>
      <c r="E1497" s="51"/>
      <c r="F1497" s="51"/>
      <c r="G1497" s="51"/>
      <c r="H1497" s="51"/>
      <c r="I1497" s="61"/>
      <c r="J1497" s="52" t="s">
        <v>52</v>
      </c>
      <c r="K1497" s="53"/>
      <c r="L1497" s="70">
        <f>SUM(L1504)</f>
        <v>355268.4999999999</v>
      </c>
      <c r="M1497" s="23">
        <f t="shared" si="330"/>
        <v>0</v>
      </c>
      <c r="N1497" s="70">
        <f t="shared" si="330"/>
        <v>0</v>
      </c>
      <c r="O1497" s="70">
        <f t="shared" si="330"/>
        <v>0</v>
      </c>
      <c r="P1497" s="23">
        <f t="shared" si="330"/>
        <v>0</v>
      </c>
      <c r="Q1497" s="23">
        <f>SUM(L1497:P1497)</f>
        <v>355268.4999999999</v>
      </c>
      <c r="R1497" s="23">
        <f t="shared" si="331"/>
        <v>0</v>
      </c>
      <c r="S1497" s="70">
        <f t="shared" si="331"/>
        <v>0</v>
      </c>
      <c r="T1497" s="70">
        <f t="shared" si="331"/>
        <v>0</v>
      </c>
      <c r="U1497" s="70">
        <f t="shared" si="331"/>
        <v>0</v>
      </c>
      <c r="V1497" s="23"/>
      <c r="W1497" s="23">
        <f>SUM(V1497,Q1497)</f>
        <v>355268.4999999999</v>
      </c>
      <c r="X1497" s="23">
        <f>Q1497/W1497*100</f>
        <v>100</v>
      </c>
      <c r="Y1497" s="23">
        <f>V1497/W1497*100</f>
        <v>0</v>
      </c>
      <c r="Z1497" s="4"/>
    </row>
    <row r="1498" spans="1:26" ht="23.25">
      <c r="A1498" s="4"/>
      <c r="B1498" s="51"/>
      <c r="C1498" s="51"/>
      <c r="D1498" s="51"/>
      <c r="E1498" s="51"/>
      <c r="F1498" s="51"/>
      <c r="G1498" s="51"/>
      <c r="H1498" s="51"/>
      <c r="I1498" s="61"/>
      <c r="J1498" s="52" t="s">
        <v>53</v>
      </c>
      <c r="K1498" s="53"/>
      <c r="L1498" s="70">
        <f>L1497/L1495*100</f>
        <v>87.91111785450298</v>
      </c>
      <c r="M1498" s="23"/>
      <c r="N1498" s="70"/>
      <c r="O1498" s="70"/>
      <c r="P1498" s="23"/>
      <c r="Q1498" s="23">
        <f>Q1497/Q1495*100</f>
        <v>87.91111785450298</v>
      </c>
      <c r="R1498" s="23"/>
      <c r="S1498" s="70"/>
      <c r="T1498" s="70"/>
      <c r="U1498" s="70"/>
      <c r="V1498" s="23"/>
      <c r="W1498" s="23">
        <f>W1497/W1495*100</f>
        <v>87.91111785450298</v>
      </c>
      <c r="X1498" s="23"/>
      <c r="Y1498" s="23"/>
      <c r="Z1498" s="4"/>
    </row>
    <row r="1499" spans="1:26" ht="23.25">
      <c r="A1499" s="4"/>
      <c r="B1499" s="51"/>
      <c r="C1499" s="51"/>
      <c r="D1499" s="51"/>
      <c r="E1499" s="51"/>
      <c r="F1499" s="51"/>
      <c r="G1499" s="51"/>
      <c r="H1499" s="51"/>
      <c r="I1499" s="61"/>
      <c r="J1499" s="52" t="s">
        <v>54</v>
      </c>
      <c r="K1499" s="53"/>
      <c r="L1499" s="70">
        <f>L1497/L1496*100</f>
        <v>96.39934302622002</v>
      </c>
      <c r="M1499" s="23"/>
      <c r="N1499" s="70"/>
      <c r="O1499" s="70"/>
      <c r="P1499" s="23"/>
      <c r="Q1499" s="23">
        <f>Q1497/Q1496*100</f>
        <v>96.39934302622002</v>
      </c>
      <c r="R1499" s="23"/>
      <c r="S1499" s="70"/>
      <c r="T1499" s="70"/>
      <c r="U1499" s="70"/>
      <c r="V1499" s="23"/>
      <c r="W1499" s="23">
        <f>W1497/W1496*100</f>
        <v>96.39934302622002</v>
      </c>
      <c r="X1499" s="23"/>
      <c r="Y1499" s="23"/>
      <c r="Z1499" s="4"/>
    </row>
    <row r="1500" spans="1:26" ht="23.25">
      <c r="A1500" s="4"/>
      <c r="B1500" s="51"/>
      <c r="C1500" s="51"/>
      <c r="D1500" s="51"/>
      <c r="E1500" s="51"/>
      <c r="F1500" s="51"/>
      <c r="G1500" s="51"/>
      <c r="H1500" s="51"/>
      <c r="I1500" s="61"/>
      <c r="J1500" s="52"/>
      <c r="K1500" s="53"/>
      <c r="L1500" s="70"/>
      <c r="M1500" s="23"/>
      <c r="N1500" s="70"/>
      <c r="O1500" s="70"/>
      <c r="P1500" s="23"/>
      <c r="Q1500" s="23"/>
      <c r="R1500" s="23"/>
      <c r="S1500" s="70"/>
      <c r="T1500" s="70"/>
      <c r="U1500" s="70"/>
      <c r="V1500" s="23"/>
      <c r="W1500" s="23"/>
      <c r="X1500" s="23"/>
      <c r="Y1500" s="23"/>
      <c r="Z1500" s="4"/>
    </row>
    <row r="1501" spans="1:26" ht="23.25">
      <c r="A1501" s="4"/>
      <c r="B1501" s="51"/>
      <c r="C1501" s="51"/>
      <c r="D1501" s="51"/>
      <c r="E1501" s="51"/>
      <c r="F1501" s="51" t="s">
        <v>287</v>
      </c>
      <c r="G1501" s="51"/>
      <c r="H1501" s="51"/>
      <c r="I1501" s="61"/>
      <c r="J1501" s="52" t="s">
        <v>288</v>
      </c>
      <c r="K1501" s="53"/>
      <c r="L1501" s="70"/>
      <c r="M1501" s="23"/>
      <c r="N1501" s="70"/>
      <c r="O1501" s="70"/>
      <c r="P1501" s="23"/>
      <c r="Q1501" s="23"/>
      <c r="R1501" s="23"/>
      <c r="S1501" s="70"/>
      <c r="T1501" s="70"/>
      <c r="U1501" s="70"/>
      <c r="V1501" s="23"/>
      <c r="W1501" s="23"/>
      <c r="X1501" s="23"/>
      <c r="Y1501" s="23"/>
      <c r="Z1501" s="4"/>
    </row>
    <row r="1502" spans="1:26" ht="23.25">
      <c r="A1502" s="4"/>
      <c r="B1502" s="51"/>
      <c r="C1502" s="51"/>
      <c r="D1502" s="51"/>
      <c r="E1502" s="51"/>
      <c r="F1502" s="51"/>
      <c r="G1502" s="51"/>
      <c r="H1502" s="51"/>
      <c r="I1502" s="61"/>
      <c r="J1502" s="52" t="s">
        <v>50</v>
      </c>
      <c r="K1502" s="53"/>
      <c r="L1502" s="70">
        <f aca="true" t="shared" si="332" ref="L1502:P1504">SUM(L1510+L1525)</f>
        <v>404122.37799999985</v>
      </c>
      <c r="M1502" s="23">
        <f t="shared" si="332"/>
        <v>0</v>
      </c>
      <c r="N1502" s="70">
        <f t="shared" si="332"/>
        <v>0</v>
      </c>
      <c r="O1502" s="70">
        <f t="shared" si="332"/>
        <v>0</v>
      </c>
      <c r="P1502" s="23">
        <f t="shared" si="332"/>
        <v>0</v>
      </c>
      <c r="Q1502" s="23">
        <f>SUM(L1502:P1502)</f>
        <v>404122.37799999985</v>
      </c>
      <c r="R1502" s="23">
        <f aca="true" t="shared" si="333" ref="R1502:U1504">SUM(R1510+R1525)</f>
        <v>0</v>
      </c>
      <c r="S1502" s="70">
        <f t="shared" si="333"/>
        <v>0</v>
      </c>
      <c r="T1502" s="70">
        <f t="shared" si="333"/>
        <v>0</v>
      </c>
      <c r="U1502" s="70">
        <f t="shared" si="333"/>
        <v>0</v>
      </c>
      <c r="V1502" s="23">
        <f>SUM(R1502:U1502)</f>
        <v>0</v>
      </c>
      <c r="W1502" s="23">
        <f>SUM(V1502,Q1502)</f>
        <v>404122.37799999985</v>
      </c>
      <c r="X1502" s="23">
        <f>Q1502/W1502*100</f>
        <v>100</v>
      </c>
      <c r="Y1502" s="23">
        <f>V1502/W1502*100</f>
        <v>0</v>
      </c>
      <c r="Z1502" s="4"/>
    </row>
    <row r="1503" spans="1:26" ht="23.25">
      <c r="A1503" s="4"/>
      <c r="B1503" s="51"/>
      <c r="C1503" s="51"/>
      <c r="D1503" s="51"/>
      <c r="E1503" s="51"/>
      <c r="F1503" s="51"/>
      <c r="G1503" s="51"/>
      <c r="H1503" s="51"/>
      <c r="I1503" s="61"/>
      <c r="J1503" s="52" t="s">
        <v>51</v>
      </c>
      <c r="K1503" s="53"/>
      <c r="L1503" s="70">
        <f t="shared" si="332"/>
        <v>368538.30000000005</v>
      </c>
      <c r="M1503" s="23">
        <f t="shared" si="332"/>
        <v>0</v>
      </c>
      <c r="N1503" s="70">
        <f t="shared" si="332"/>
        <v>0</v>
      </c>
      <c r="O1503" s="70">
        <f t="shared" si="332"/>
        <v>0</v>
      </c>
      <c r="P1503" s="23">
        <f t="shared" si="332"/>
        <v>0</v>
      </c>
      <c r="Q1503" s="23">
        <f>SUM(L1503:P1503)</f>
        <v>368538.30000000005</v>
      </c>
      <c r="R1503" s="23">
        <f t="shared" si="333"/>
        <v>0</v>
      </c>
      <c r="S1503" s="70">
        <f t="shared" si="333"/>
        <v>0</v>
      </c>
      <c r="T1503" s="70">
        <f t="shared" si="333"/>
        <v>0</v>
      </c>
      <c r="U1503" s="70">
        <f t="shared" si="333"/>
        <v>0</v>
      </c>
      <c r="V1503" s="23">
        <f>SUM(R1503:U1503)</f>
        <v>0</v>
      </c>
      <c r="W1503" s="23">
        <f>SUM(V1503,Q1503)</f>
        <v>368538.30000000005</v>
      </c>
      <c r="X1503" s="23">
        <f>Q1503/W1503*100</f>
        <v>100</v>
      </c>
      <c r="Y1503" s="23">
        <f>V1503/W1503*100</f>
        <v>0</v>
      </c>
      <c r="Z1503" s="4"/>
    </row>
    <row r="1504" spans="1:26" ht="23.25">
      <c r="A1504" s="4"/>
      <c r="B1504" s="51"/>
      <c r="C1504" s="51"/>
      <c r="D1504" s="51"/>
      <c r="E1504" s="51"/>
      <c r="F1504" s="51"/>
      <c r="G1504" s="51"/>
      <c r="H1504" s="51"/>
      <c r="I1504" s="61"/>
      <c r="J1504" s="52" t="s">
        <v>52</v>
      </c>
      <c r="K1504" s="53"/>
      <c r="L1504" s="70">
        <f t="shared" si="332"/>
        <v>355268.4999999999</v>
      </c>
      <c r="M1504" s="23">
        <f t="shared" si="332"/>
        <v>0</v>
      </c>
      <c r="N1504" s="70">
        <f t="shared" si="332"/>
        <v>0</v>
      </c>
      <c r="O1504" s="70">
        <f t="shared" si="332"/>
        <v>0</v>
      </c>
      <c r="P1504" s="23">
        <f t="shared" si="332"/>
        <v>0</v>
      </c>
      <c r="Q1504" s="23">
        <f>SUM(L1504:P1504)</f>
        <v>355268.4999999999</v>
      </c>
      <c r="R1504" s="23">
        <f t="shared" si="333"/>
        <v>0</v>
      </c>
      <c r="S1504" s="70">
        <f t="shared" si="333"/>
        <v>0</v>
      </c>
      <c r="T1504" s="70">
        <f t="shared" si="333"/>
        <v>0</v>
      </c>
      <c r="U1504" s="70">
        <f t="shared" si="333"/>
        <v>0</v>
      </c>
      <c r="V1504" s="23">
        <f>SUM(R1504:U1504)</f>
        <v>0</v>
      </c>
      <c r="W1504" s="23">
        <f>SUM(V1504,Q1504)</f>
        <v>355268.4999999999</v>
      </c>
      <c r="X1504" s="23">
        <f>Q1504/W1504*100</f>
        <v>100</v>
      </c>
      <c r="Y1504" s="23">
        <f>V1504/W1504*100</f>
        <v>0</v>
      </c>
      <c r="Z1504" s="4"/>
    </row>
    <row r="1505" spans="1:26" ht="23.25">
      <c r="A1505" s="4"/>
      <c r="B1505" s="51"/>
      <c r="C1505" s="51"/>
      <c r="D1505" s="51"/>
      <c r="E1505" s="51"/>
      <c r="F1505" s="51"/>
      <c r="G1505" s="51"/>
      <c r="H1505" s="51"/>
      <c r="I1505" s="61"/>
      <c r="J1505" s="52" t="s">
        <v>53</v>
      </c>
      <c r="K1505" s="53"/>
      <c r="L1505" s="70">
        <f>L1504/L1502*100</f>
        <v>87.91111785450298</v>
      </c>
      <c r="M1505" s="23"/>
      <c r="N1505" s="70"/>
      <c r="O1505" s="70"/>
      <c r="P1505" s="23"/>
      <c r="Q1505" s="23">
        <f>Q1504/Q1502*100</f>
        <v>87.91111785450298</v>
      </c>
      <c r="R1505" s="23"/>
      <c r="S1505" s="70"/>
      <c r="T1505" s="70"/>
      <c r="U1505" s="70"/>
      <c r="V1505" s="23"/>
      <c r="W1505" s="23">
        <f>W1504/W1502*100</f>
        <v>87.91111785450298</v>
      </c>
      <c r="X1505" s="23"/>
      <c r="Y1505" s="23"/>
      <c r="Z1505" s="4"/>
    </row>
    <row r="1506" spans="1:26" ht="23.25">
      <c r="A1506" s="4"/>
      <c r="B1506" s="51"/>
      <c r="C1506" s="51"/>
      <c r="D1506" s="51"/>
      <c r="E1506" s="51"/>
      <c r="F1506" s="51"/>
      <c r="G1506" s="51"/>
      <c r="H1506" s="51"/>
      <c r="I1506" s="61"/>
      <c r="J1506" s="52" t="s">
        <v>54</v>
      </c>
      <c r="K1506" s="53"/>
      <c r="L1506" s="70">
        <f>L1504/L1503*100</f>
        <v>96.39934302622002</v>
      </c>
      <c r="M1506" s="23"/>
      <c r="N1506" s="70"/>
      <c r="O1506" s="70"/>
      <c r="P1506" s="23"/>
      <c r="Q1506" s="23">
        <f>Q1504/Q1503*100</f>
        <v>96.39934302622002</v>
      </c>
      <c r="R1506" s="23"/>
      <c r="S1506" s="70"/>
      <c r="T1506" s="70"/>
      <c r="U1506" s="70"/>
      <c r="V1506" s="23"/>
      <c r="W1506" s="23">
        <f>W1504/W1503*100</f>
        <v>96.39934302622002</v>
      </c>
      <c r="X1506" s="23"/>
      <c r="Y1506" s="23"/>
      <c r="Z1506" s="4"/>
    </row>
    <row r="1507" spans="1:26" ht="23.25">
      <c r="A1507" s="4"/>
      <c r="B1507" s="51"/>
      <c r="C1507" s="51"/>
      <c r="D1507" s="51"/>
      <c r="E1507" s="51"/>
      <c r="F1507" s="51"/>
      <c r="G1507" s="51"/>
      <c r="H1507" s="51"/>
      <c r="I1507" s="61"/>
      <c r="J1507" s="52"/>
      <c r="K1507" s="53"/>
      <c r="L1507" s="70"/>
      <c r="M1507" s="23"/>
      <c r="N1507" s="70"/>
      <c r="O1507" s="70"/>
      <c r="P1507" s="23"/>
      <c r="Q1507" s="23"/>
      <c r="R1507" s="23"/>
      <c r="S1507" s="70"/>
      <c r="T1507" s="70"/>
      <c r="U1507" s="70"/>
      <c r="V1507" s="23"/>
      <c r="W1507" s="23"/>
      <c r="X1507" s="23"/>
      <c r="Y1507" s="23"/>
      <c r="Z1507" s="4"/>
    </row>
    <row r="1508" spans="1:26" ht="23.25">
      <c r="A1508" s="4"/>
      <c r="B1508" s="56"/>
      <c r="C1508" s="57"/>
      <c r="D1508" s="57"/>
      <c r="E1508" s="57"/>
      <c r="F1508" s="57"/>
      <c r="G1508" s="57" t="s">
        <v>219</v>
      </c>
      <c r="H1508" s="57"/>
      <c r="I1508" s="52"/>
      <c r="J1508" s="52" t="s">
        <v>289</v>
      </c>
      <c r="K1508" s="53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4"/>
    </row>
    <row r="1509" spans="1:26" ht="23.25">
      <c r="A1509" s="4"/>
      <c r="B1509" s="51"/>
      <c r="C1509" s="51"/>
      <c r="D1509" s="51"/>
      <c r="E1509" s="51"/>
      <c r="F1509" s="51"/>
      <c r="G1509" s="51"/>
      <c r="H1509" s="51"/>
      <c r="I1509" s="61"/>
      <c r="J1509" s="52" t="s">
        <v>221</v>
      </c>
      <c r="K1509" s="53"/>
      <c r="L1509" s="70"/>
      <c r="M1509" s="23"/>
      <c r="N1509" s="70"/>
      <c r="O1509" s="70"/>
      <c r="P1509" s="23"/>
      <c r="Q1509" s="23"/>
      <c r="R1509" s="23"/>
      <c r="S1509" s="70"/>
      <c r="T1509" s="70"/>
      <c r="U1509" s="70"/>
      <c r="V1509" s="23"/>
      <c r="W1509" s="23"/>
      <c r="X1509" s="23"/>
      <c r="Y1509" s="23"/>
      <c r="Z1509" s="4"/>
    </row>
    <row r="1510" spans="1:26" ht="23.25">
      <c r="A1510" s="4"/>
      <c r="B1510" s="51"/>
      <c r="C1510" s="51"/>
      <c r="D1510" s="51"/>
      <c r="E1510" s="51"/>
      <c r="F1510" s="51"/>
      <c r="G1510" s="51"/>
      <c r="H1510" s="51"/>
      <c r="I1510" s="61"/>
      <c r="J1510" s="52" t="s">
        <v>50</v>
      </c>
      <c r="K1510" s="53"/>
      <c r="L1510" s="70">
        <f aca="true" t="shared" si="334" ref="L1510:M1512">SUM(L1518)</f>
        <v>3552.978</v>
      </c>
      <c r="M1510" s="23">
        <f t="shared" si="334"/>
        <v>0</v>
      </c>
      <c r="N1510" s="70"/>
      <c r="O1510" s="70"/>
      <c r="P1510" s="23"/>
      <c r="Q1510" s="23">
        <f>SUM(L1510:P1510)</f>
        <v>3552.978</v>
      </c>
      <c r="R1510" s="23"/>
      <c r="S1510" s="70"/>
      <c r="T1510" s="70"/>
      <c r="U1510" s="70"/>
      <c r="V1510" s="23"/>
      <c r="W1510" s="23">
        <f>SUM(V1510,Q1510)</f>
        <v>3552.978</v>
      </c>
      <c r="X1510" s="23">
        <f>Q1510/W1510*100</f>
        <v>100</v>
      </c>
      <c r="Y1510" s="23">
        <f>V1510/W1510*100</f>
        <v>0</v>
      </c>
      <c r="Z1510" s="4"/>
    </row>
    <row r="1511" spans="1:26" ht="23.25">
      <c r="A1511" s="4"/>
      <c r="B1511" s="51"/>
      <c r="C1511" s="51"/>
      <c r="D1511" s="51"/>
      <c r="E1511" s="51"/>
      <c r="F1511" s="51"/>
      <c r="G1511" s="51"/>
      <c r="H1511" s="51"/>
      <c r="I1511" s="61"/>
      <c r="J1511" s="52" t="s">
        <v>51</v>
      </c>
      <c r="K1511" s="53"/>
      <c r="L1511" s="70">
        <f t="shared" si="334"/>
        <v>2661.5</v>
      </c>
      <c r="M1511" s="23">
        <f t="shared" si="334"/>
        <v>0</v>
      </c>
      <c r="N1511" s="70"/>
      <c r="O1511" s="70"/>
      <c r="P1511" s="23"/>
      <c r="Q1511" s="23">
        <f>SUM(L1511:P1511)</f>
        <v>2661.5</v>
      </c>
      <c r="R1511" s="23"/>
      <c r="S1511" s="70"/>
      <c r="T1511" s="70"/>
      <c r="U1511" s="70"/>
      <c r="V1511" s="23"/>
      <c r="W1511" s="23">
        <f>SUM(V1511,Q1511)</f>
        <v>2661.5</v>
      </c>
      <c r="X1511" s="23">
        <f>Q1511/W1511*100</f>
        <v>100</v>
      </c>
      <c r="Y1511" s="23">
        <f>V1511/W1511*100</f>
        <v>0</v>
      </c>
      <c r="Z1511" s="4"/>
    </row>
    <row r="1512" spans="1:26" ht="23.25">
      <c r="A1512" s="4"/>
      <c r="B1512" s="51"/>
      <c r="C1512" s="51"/>
      <c r="D1512" s="51"/>
      <c r="E1512" s="51"/>
      <c r="F1512" s="51"/>
      <c r="G1512" s="51"/>
      <c r="H1512" s="51"/>
      <c r="I1512" s="61"/>
      <c r="J1512" s="52" t="s">
        <v>52</v>
      </c>
      <c r="K1512" s="53"/>
      <c r="L1512" s="70">
        <f t="shared" si="334"/>
        <v>2661.5</v>
      </c>
      <c r="M1512" s="23">
        <f t="shared" si="334"/>
        <v>0</v>
      </c>
      <c r="N1512" s="70"/>
      <c r="O1512" s="70"/>
      <c r="P1512" s="23"/>
      <c r="Q1512" s="23">
        <f>SUM(L1512:P1512)</f>
        <v>2661.5</v>
      </c>
      <c r="R1512" s="23"/>
      <c r="S1512" s="70"/>
      <c r="T1512" s="70"/>
      <c r="U1512" s="70"/>
      <c r="V1512" s="23"/>
      <c r="W1512" s="23">
        <f>SUM(V1512,Q1512)</f>
        <v>2661.5</v>
      </c>
      <c r="X1512" s="23">
        <f>Q1512/W1512*100</f>
        <v>100</v>
      </c>
      <c r="Y1512" s="23">
        <f>V1512/W1512*100</f>
        <v>0</v>
      </c>
      <c r="Z1512" s="4"/>
    </row>
    <row r="1513" spans="1:26" ht="23.25">
      <c r="A1513" s="4"/>
      <c r="B1513" s="51"/>
      <c r="C1513" s="51"/>
      <c r="D1513" s="51"/>
      <c r="E1513" s="51"/>
      <c r="F1513" s="51"/>
      <c r="G1513" s="51"/>
      <c r="H1513" s="51"/>
      <c r="I1513" s="61"/>
      <c r="J1513" s="52" t="s">
        <v>53</v>
      </c>
      <c r="K1513" s="53"/>
      <c r="L1513" s="70">
        <f>L1512/L1510*100</f>
        <v>74.90899183727004</v>
      </c>
      <c r="M1513" s="23"/>
      <c r="N1513" s="70"/>
      <c r="O1513" s="70"/>
      <c r="P1513" s="23"/>
      <c r="Q1513" s="23">
        <f>Q1512/Q1510*100</f>
        <v>74.90899183727004</v>
      </c>
      <c r="R1513" s="23"/>
      <c r="S1513" s="70"/>
      <c r="T1513" s="70"/>
      <c r="U1513" s="70"/>
      <c r="V1513" s="23"/>
      <c r="W1513" s="23">
        <f>W1512/W1510*100</f>
        <v>74.90899183727004</v>
      </c>
      <c r="X1513" s="23"/>
      <c r="Y1513" s="23"/>
      <c r="Z1513" s="4"/>
    </row>
    <row r="1514" spans="1:26" ht="23.25">
      <c r="A1514" s="4"/>
      <c r="B1514" s="51"/>
      <c r="C1514" s="51"/>
      <c r="D1514" s="51"/>
      <c r="E1514" s="51"/>
      <c r="F1514" s="51"/>
      <c r="G1514" s="51"/>
      <c r="H1514" s="51"/>
      <c r="I1514" s="61"/>
      <c r="J1514" s="52" t="s">
        <v>54</v>
      </c>
      <c r="K1514" s="53"/>
      <c r="L1514" s="70">
        <f>L1512/L1511*100</f>
        <v>100</v>
      </c>
      <c r="M1514" s="23"/>
      <c r="N1514" s="70"/>
      <c r="O1514" s="70"/>
      <c r="P1514" s="23"/>
      <c r="Q1514" s="23">
        <f>Q1512/Q1511*100</f>
        <v>100</v>
      </c>
      <c r="R1514" s="23"/>
      <c r="S1514" s="70"/>
      <c r="T1514" s="70"/>
      <c r="U1514" s="70"/>
      <c r="V1514" s="23"/>
      <c r="W1514" s="23">
        <f>W1512/W1511*100</f>
        <v>100</v>
      </c>
      <c r="X1514" s="23"/>
      <c r="Y1514" s="23"/>
      <c r="Z1514" s="4"/>
    </row>
    <row r="1515" spans="1:26" ht="23.25">
      <c r="A1515" s="4"/>
      <c r="B1515" s="51"/>
      <c r="C1515" s="51"/>
      <c r="D1515" s="51"/>
      <c r="E1515" s="51"/>
      <c r="F1515" s="51"/>
      <c r="G1515" s="51"/>
      <c r="H1515" s="51"/>
      <c r="I1515" s="61"/>
      <c r="J1515" s="52"/>
      <c r="K1515" s="53"/>
      <c r="L1515" s="70"/>
      <c r="M1515" s="23"/>
      <c r="N1515" s="70"/>
      <c r="O1515" s="70"/>
      <c r="P1515" s="23"/>
      <c r="Q1515" s="23"/>
      <c r="R1515" s="23"/>
      <c r="S1515" s="70"/>
      <c r="T1515" s="70"/>
      <c r="U1515" s="70"/>
      <c r="V1515" s="23"/>
      <c r="W1515" s="23"/>
      <c r="X1515" s="23"/>
      <c r="Y1515" s="23"/>
      <c r="Z1515" s="4"/>
    </row>
    <row r="1516" spans="1:26" ht="23.25">
      <c r="A1516" s="4"/>
      <c r="B1516" s="51"/>
      <c r="C1516" s="51"/>
      <c r="D1516" s="51"/>
      <c r="E1516" s="51"/>
      <c r="F1516" s="51"/>
      <c r="G1516" s="51"/>
      <c r="H1516" s="51" t="s">
        <v>222</v>
      </c>
      <c r="I1516" s="61"/>
      <c r="J1516" s="52" t="s">
        <v>290</v>
      </c>
      <c r="K1516" s="53"/>
      <c r="L1516" s="70"/>
      <c r="M1516" s="23"/>
      <c r="N1516" s="70"/>
      <c r="O1516" s="70"/>
      <c r="P1516" s="23"/>
      <c r="Q1516" s="23"/>
      <c r="R1516" s="23"/>
      <c r="S1516" s="70"/>
      <c r="T1516" s="70"/>
      <c r="U1516" s="70"/>
      <c r="V1516" s="23"/>
      <c r="W1516" s="23"/>
      <c r="X1516" s="23"/>
      <c r="Y1516" s="23"/>
      <c r="Z1516" s="4"/>
    </row>
    <row r="1517" spans="1:26" ht="23.25">
      <c r="A1517" s="4"/>
      <c r="B1517" s="56"/>
      <c r="C1517" s="57"/>
      <c r="D1517" s="57"/>
      <c r="E1517" s="57"/>
      <c r="F1517" s="57"/>
      <c r="G1517" s="57"/>
      <c r="H1517" s="57"/>
      <c r="I1517" s="52"/>
      <c r="J1517" s="52" t="s">
        <v>224</v>
      </c>
      <c r="K1517" s="53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4"/>
    </row>
    <row r="1518" spans="1:26" ht="23.25">
      <c r="A1518" s="4"/>
      <c r="B1518" s="51"/>
      <c r="C1518" s="51"/>
      <c r="D1518" s="51"/>
      <c r="E1518" s="51"/>
      <c r="F1518" s="51"/>
      <c r="G1518" s="51"/>
      <c r="H1518" s="51"/>
      <c r="I1518" s="61"/>
      <c r="J1518" s="52" t="s">
        <v>50</v>
      </c>
      <c r="K1518" s="53"/>
      <c r="L1518" s="70">
        <v>3552.978</v>
      </c>
      <c r="M1518" s="23"/>
      <c r="N1518" s="70"/>
      <c r="O1518" s="70"/>
      <c r="P1518" s="23"/>
      <c r="Q1518" s="23">
        <f>SUM(L1518:P1518)</f>
        <v>3552.978</v>
      </c>
      <c r="R1518" s="23"/>
      <c r="S1518" s="70"/>
      <c r="T1518" s="70"/>
      <c r="U1518" s="70"/>
      <c r="V1518" s="23"/>
      <c r="W1518" s="23">
        <f>SUM(V1518,Q1518)</f>
        <v>3552.978</v>
      </c>
      <c r="X1518" s="23">
        <f>Q1518/W1518*100</f>
        <v>100</v>
      </c>
      <c r="Y1518" s="23">
        <f>V1518/W1518*100</f>
        <v>0</v>
      </c>
      <c r="Z1518" s="4"/>
    </row>
    <row r="1519" spans="1:26" ht="23.25">
      <c r="A1519" s="4"/>
      <c r="B1519" s="51"/>
      <c r="C1519" s="51"/>
      <c r="D1519" s="51"/>
      <c r="E1519" s="51"/>
      <c r="F1519" s="51"/>
      <c r="G1519" s="51"/>
      <c r="H1519" s="51"/>
      <c r="I1519" s="61"/>
      <c r="J1519" s="52" t="s">
        <v>51</v>
      </c>
      <c r="K1519" s="53"/>
      <c r="L1519" s="70">
        <v>2661.5</v>
      </c>
      <c r="M1519" s="23"/>
      <c r="N1519" s="70"/>
      <c r="O1519" s="70"/>
      <c r="P1519" s="23"/>
      <c r="Q1519" s="23">
        <f>SUM(L1519:P1519)</f>
        <v>2661.5</v>
      </c>
      <c r="R1519" s="23"/>
      <c r="S1519" s="70"/>
      <c r="T1519" s="70"/>
      <c r="U1519" s="70"/>
      <c r="V1519" s="23"/>
      <c r="W1519" s="23">
        <f>SUM(V1519,Q1519)</f>
        <v>2661.5</v>
      </c>
      <c r="X1519" s="23">
        <f>Q1519/W1519*100</f>
        <v>100</v>
      </c>
      <c r="Y1519" s="23">
        <f>V1519/W1519*100</f>
        <v>0</v>
      </c>
      <c r="Z1519" s="4"/>
    </row>
    <row r="1520" spans="1:26" ht="23.25">
      <c r="A1520" s="4"/>
      <c r="B1520" s="51"/>
      <c r="C1520" s="51"/>
      <c r="D1520" s="51"/>
      <c r="E1520" s="51"/>
      <c r="F1520" s="51"/>
      <c r="G1520" s="51"/>
      <c r="H1520" s="51"/>
      <c r="I1520" s="61"/>
      <c r="J1520" s="52" t="s">
        <v>52</v>
      </c>
      <c r="K1520" s="53"/>
      <c r="L1520" s="70">
        <v>2661.5</v>
      </c>
      <c r="M1520" s="23"/>
      <c r="N1520" s="70"/>
      <c r="O1520" s="70"/>
      <c r="P1520" s="23"/>
      <c r="Q1520" s="23">
        <f>SUM(L1520:P1520)</f>
        <v>2661.5</v>
      </c>
      <c r="R1520" s="23"/>
      <c r="S1520" s="70"/>
      <c r="T1520" s="70"/>
      <c r="U1520" s="70"/>
      <c r="V1520" s="23"/>
      <c r="W1520" s="23">
        <f>SUM(V1520,Q1520)</f>
        <v>2661.5</v>
      </c>
      <c r="X1520" s="23">
        <f>Q1520/W1520*100</f>
        <v>100</v>
      </c>
      <c r="Y1520" s="23">
        <f>V1520/W1520*100</f>
        <v>0</v>
      </c>
      <c r="Z1520" s="4"/>
    </row>
    <row r="1521" spans="1:26" ht="23.25">
      <c r="A1521" s="4"/>
      <c r="B1521" s="51"/>
      <c r="C1521" s="51"/>
      <c r="D1521" s="51"/>
      <c r="E1521" s="51"/>
      <c r="F1521" s="51"/>
      <c r="G1521" s="51"/>
      <c r="H1521" s="51"/>
      <c r="I1521" s="61"/>
      <c r="J1521" s="52" t="s">
        <v>53</v>
      </c>
      <c r="K1521" s="53"/>
      <c r="L1521" s="70">
        <f>L1520/L1518*100</f>
        <v>74.90899183727004</v>
      </c>
      <c r="M1521" s="23"/>
      <c r="N1521" s="70"/>
      <c r="O1521" s="70"/>
      <c r="P1521" s="23"/>
      <c r="Q1521" s="23">
        <f>Q1520/Q1518*100</f>
        <v>74.90899183727004</v>
      </c>
      <c r="R1521" s="23"/>
      <c r="S1521" s="70"/>
      <c r="T1521" s="70"/>
      <c r="U1521" s="70"/>
      <c r="V1521" s="23"/>
      <c r="W1521" s="23">
        <f>W1520/W1518*100</f>
        <v>74.90899183727004</v>
      </c>
      <c r="X1521" s="23"/>
      <c r="Y1521" s="23"/>
      <c r="Z1521" s="4"/>
    </row>
    <row r="1522" spans="1:26" ht="23.25">
      <c r="A1522" s="4"/>
      <c r="B1522" s="56"/>
      <c r="C1522" s="56"/>
      <c r="D1522" s="56"/>
      <c r="E1522" s="56"/>
      <c r="F1522" s="56"/>
      <c r="G1522" s="56"/>
      <c r="H1522" s="56"/>
      <c r="I1522" s="61"/>
      <c r="J1522" s="52" t="s">
        <v>54</v>
      </c>
      <c r="K1522" s="53"/>
      <c r="L1522" s="70">
        <f>L1520/L1519*100</f>
        <v>100</v>
      </c>
      <c r="M1522" s="23"/>
      <c r="N1522" s="70"/>
      <c r="O1522" s="70"/>
      <c r="P1522" s="23"/>
      <c r="Q1522" s="23">
        <f>Q1520/Q1519*100</f>
        <v>100</v>
      </c>
      <c r="R1522" s="23"/>
      <c r="S1522" s="70"/>
      <c r="T1522" s="70"/>
      <c r="U1522" s="70"/>
      <c r="V1522" s="23"/>
      <c r="W1522" s="23">
        <f>W1520/W1519*100</f>
        <v>100</v>
      </c>
      <c r="X1522" s="23"/>
      <c r="Y1522" s="23"/>
      <c r="Z1522" s="4"/>
    </row>
    <row r="1523" spans="1:26" ht="23.25">
      <c r="A1523" s="4"/>
      <c r="B1523" s="56"/>
      <c r="C1523" s="57"/>
      <c r="D1523" s="57"/>
      <c r="E1523" s="57"/>
      <c r="F1523" s="57"/>
      <c r="G1523" s="57"/>
      <c r="H1523" s="57"/>
      <c r="I1523" s="52"/>
      <c r="J1523" s="52"/>
      <c r="K1523" s="53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4"/>
    </row>
    <row r="1524" spans="1:26" ht="23.25">
      <c r="A1524" s="4"/>
      <c r="B1524" s="56"/>
      <c r="C1524" s="56"/>
      <c r="D1524" s="56"/>
      <c r="E1524" s="56"/>
      <c r="F1524" s="56"/>
      <c r="G1524" s="56" t="s">
        <v>64</v>
      </c>
      <c r="H1524" s="56"/>
      <c r="I1524" s="61"/>
      <c r="J1524" s="52" t="s">
        <v>291</v>
      </c>
      <c r="K1524" s="53"/>
      <c r="L1524" s="70"/>
      <c r="M1524" s="23"/>
      <c r="N1524" s="70"/>
      <c r="O1524" s="70"/>
      <c r="P1524" s="23"/>
      <c r="Q1524" s="23"/>
      <c r="R1524" s="23"/>
      <c r="S1524" s="70"/>
      <c r="T1524" s="70"/>
      <c r="U1524" s="70"/>
      <c r="V1524" s="23"/>
      <c r="W1524" s="23"/>
      <c r="X1524" s="23"/>
      <c r="Y1524" s="23"/>
      <c r="Z1524" s="4"/>
    </row>
    <row r="1525" spans="1:26" ht="23.25">
      <c r="A1525" s="4"/>
      <c r="B1525" s="56"/>
      <c r="C1525" s="56"/>
      <c r="D1525" s="56"/>
      <c r="E1525" s="56"/>
      <c r="F1525" s="56"/>
      <c r="G1525" s="56"/>
      <c r="H1525" s="56"/>
      <c r="I1525" s="61"/>
      <c r="J1525" s="52" t="s">
        <v>50</v>
      </c>
      <c r="K1525" s="53"/>
      <c r="L1525" s="70">
        <f aca="true" t="shared" si="335" ref="L1525:P1526">SUM(L1540+L1547+L1555+L1563+L1570+L1585+L1593+L1600+L1607+L1614+L1631+L1639+L1647+L1655+L1663+L1679+L1686+L1693+L1700+L1707+L1723+L1730+L1737+L1744+L1751+L1765+L1773+L1780+L1788+L1796+L1811+L1819+L1826+L1833+L1840+L1855+L1862+L1869+L1877+L1885+L1900+L1907+L1914+L1922+L1930+L1946)</f>
        <v>400569.39999999985</v>
      </c>
      <c r="M1525" s="23">
        <f t="shared" si="335"/>
        <v>0</v>
      </c>
      <c r="N1525" s="70">
        <f t="shared" si="335"/>
        <v>0</v>
      </c>
      <c r="O1525" s="70">
        <f t="shared" si="335"/>
        <v>0</v>
      </c>
      <c r="P1525" s="23">
        <f t="shared" si="335"/>
        <v>0</v>
      </c>
      <c r="Q1525" s="23">
        <f>SUM(L1525:P1525)</f>
        <v>400569.39999999985</v>
      </c>
      <c r="R1525" s="23"/>
      <c r="S1525" s="70"/>
      <c r="T1525" s="70"/>
      <c r="U1525" s="70"/>
      <c r="V1525" s="23">
        <f>SUM(R1525:U1525)</f>
        <v>0</v>
      </c>
      <c r="W1525" s="23">
        <f>SUM(V1525,Q1525)</f>
        <v>400569.39999999985</v>
      </c>
      <c r="X1525" s="23">
        <f>Q1525/W1525*100</f>
        <v>100</v>
      </c>
      <c r="Y1525" s="23">
        <f>V1525/W1525*100</f>
        <v>0</v>
      </c>
      <c r="Z1525" s="4"/>
    </row>
    <row r="1526" spans="1:26" ht="23.25">
      <c r="A1526" s="4"/>
      <c r="B1526" s="56"/>
      <c r="C1526" s="56"/>
      <c r="D1526" s="56"/>
      <c r="E1526" s="56"/>
      <c r="F1526" s="56"/>
      <c r="G1526" s="56"/>
      <c r="H1526" s="56"/>
      <c r="I1526" s="61"/>
      <c r="J1526" s="52" t="s">
        <v>51</v>
      </c>
      <c r="K1526" s="53"/>
      <c r="L1526" s="70">
        <f t="shared" si="335"/>
        <v>365876.80000000005</v>
      </c>
      <c r="M1526" s="23">
        <f t="shared" si="335"/>
        <v>0</v>
      </c>
      <c r="N1526" s="70">
        <f t="shared" si="335"/>
        <v>0</v>
      </c>
      <c r="O1526" s="70">
        <f t="shared" si="335"/>
        <v>0</v>
      </c>
      <c r="P1526" s="23">
        <f t="shared" si="335"/>
        <v>0</v>
      </c>
      <c r="Q1526" s="23">
        <f>SUM(L1526:P1526)</f>
        <v>365876.80000000005</v>
      </c>
      <c r="R1526" s="23"/>
      <c r="S1526" s="70"/>
      <c r="T1526" s="70"/>
      <c r="U1526" s="70"/>
      <c r="V1526" s="23">
        <f>SUM(R1526:U1526)</f>
        <v>0</v>
      </c>
      <c r="W1526" s="23">
        <f>SUM(V1526,Q1526)</f>
        <v>365876.80000000005</v>
      </c>
      <c r="X1526" s="23">
        <f>Q1526/W1526*100</f>
        <v>100</v>
      </c>
      <c r="Y1526" s="23">
        <f>V1526/W1526*100</f>
        <v>0</v>
      </c>
      <c r="Z1526" s="4"/>
    </row>
    <row r="1527" spans="1:26" ht="23.25">
      <c r="A1527" s="4"/>
      <c r="B1527" s="56"/>
      <c r="C1527" s="56"/>
      <c r="D1527" s="56"/>
      <c r="E1527" s="56"/>
      <c r="F1527" s="56"/>
      <c r="G1527" s="56"/>
      <c r="H1527" s="56"/>
      <c r="I1527" s="61"/>
      <c r="J1527" s="52" t="s">
        <v>52</v>
      </c>
      <c r="K1527" s="53"/>
      <c r="L1527" s="70">
        <f>SUM(L1542+L1549+L1557+L1565+L1572+L1587+L1595+L1602+L1609+L1616+L1633+L1641+L1649+L1657+L1674+L1681+L1688+L1695+L1702+L1709+L1725+L1732+L1739+L1746+L1753+L1767+L1775+L1782+L1790+L1798+L1813+L1821+L1828+L1835+L1842+L1857+L1864+L1871+L1879+L1887+L1902+L1909+L1916+L1924+L1932+L1948)</f>
        <v>352606.9999999999</v>
      </c>
      <c r="M1527" s="23">
        <f>SUM(M1542+M1549+M1557+M1565+M1572+M1587+M1595+M1602+M1609+M1616+M1633+M1641+M1649+M1657+M1674+M1681+M1688+M1695+M1702+M1709+M1725+M1732+M1739+M1746+M1753+M1767+M1775+M1782+M1790+M1798+M1813+M1821+M1828+M1835+M1842+M1857+M1864+M1871+M1879+M1887+M1902+M1909+M1916+M1924+M1932+M1948)</f>
        <v>0</v>
      </c>
      <c r="N1527" s="70">
        <f>SUM(N1542+N1549+N1557+N1565+N1572+N1587+N1595+N1602+N1609+N1616+N1633+N1641+N1649+N1657+N1674+N1681+N1688+N1695+N1702+N1709+N1725+N1732+N1739+N1746+N1753+N1767+N1775+N1782+N1790+N1798+N1813+N1821+N1828+N1835+N1842+N1857+N1864+N1871+N1879+N1887+N1902+N1909+N1916+N1924+N1932+N1948)</f>
        <v>0</v>
      </c>
      <c r="O1527" s="70">
        <f>SUM(O1542+O1549+O1557+O1565+O1572+O1587+O1595+O1602+O1609+O1616+O1633+O1641+O1649+O1657+O1674+O1681+O1688+O1695+O1702+O1709+O1725+O1732+O1739+O1746+O1753+O1767+O1775+O1782+O1790+O1798+O1813+O1821+O1828+O1835+O1842+O1857+O1864+O1871+O1879+O1887+O1902+O1909+O1916+O1924+O1932+O1948)</f>
        <v>0</v>
      </c>
      <c r="P1527" s="23">
        <f>SUM(P1542+P1549+P1557+P1565+P1572+P1587+P1595+P1602+P1609+P1616+P1633+P1641+P1649+P1657+P1674+P1681+P1688+P1695+P1702+P1709+P1725+P1732+P1739+P1746+P1753+P1767+P1775+P1782+P1790+P1798+P1813+P1821+P1828+P1835+P1842+P1857+P1864+P1871+P1879+P1887+P1902+P1909+P1916+P1924+P1932+P1948)</f>
        <v>0</v>
      </c>
      <c r="Q1527" s="23">
        <f>SUM(L1527:P1527)</f>
        <v>352606.9999999999</v>
      </c>
      <c r="R1527" s="23"/>
      <c r="S1527" s="70"/>
      <c r="T1527" s="70"/>
      <c r="U1527" s="70"/>
      <c r="V1527" s="23">
        <f>SUM(R1527:U1527)</f>
        <v>0</v>
      </c>
      <c r="W1527" s="23">
        <f>SUM(V1527,Q1527)</f>
        <v>352606.9999999999</v>
      </c>
      <c r="X1527" s="23">
        <f>Q1527/W1527*100</f>
        <v>100</v>
      </c>
      <c r="Y1527" s="23">
        <f>V1527/W1527*100</f>
        <v>0</v>
      </c>
      <c r="Z1527" s="4"/>
    </row>
    <row r="1528" spans="1:26" ht="23.25">
      <c r="A1528" s="4"/>
      <c r="B1528" s="56"/>
      <c r="C1528" s="56"/>
      <c r="D1528" s="56"/>
      <c r="E1528" s="56"/>
      <c r="F1528" s="56"/>
      <c r="G1528" s="56"/>
      <c r="H1528" s="56"/>
      <c r="I1528" s="61"/>
      <c r="J1528" s="52" t="s">
        <v>53</v>
      </c>
      <c r="K1528" s="53"/>
      <c r="L1528" s="70">
        <f>L1527/L1525*100</f>
        <v>88.02644435645858</v>
      </c>
      <c r="M1528" s="23"/>
      <c r="N1528" s="70"/>
      <c r="O1528" s="70"/>
      <c r="P1528" s="23"/>
      <c r="Q1528" s="23">
        <f>Q1527/Q1525*100</f>
        <v>88.02644435645858</v>
      </c>
      <c r="R1528" s="23"/>
      <c r="S1528" s="70"/>
      <c r="T1528" s="70"/>
      <c r="U1528" s="70"/>
      <c r="V1528" s="23"/>
      <c r="W1528" s="23">
        <f>W1527/W1525*100</f>
        <v>88.02644435645858</v>
      </c>
      <c r="X1528" s="23"/>
      <c r="Y1528" s="23"/>
      <c r="Z1528" s="4"/>
    </row>
    <row r="1529" spans="1:26" ht="23.25">
      <c r="A1529" s="4"/>
      <c r="B1529" s="56"/>
      <c r="C1529" s="56"/>
      <c r="D1529" s="56"/>
      <c r="E1529" s="56"/>
      <c r="F1529" s="56"/>
      <c r="G1529" s="56"/>
      <c r="H1529" s="56"/>
      <c r="I1529" s="61"/>
      <c r="J1529" s="52" t="s">
        <v>54</v>
      </c>
      <c r="K1529" s="53"/>
      <c r="L1529" s="70">
        <f>L1527/L1526*100</f>
        <v>96.37315074363825</v>
      </c>
      <c r="M1529" s="23"/>
      <c r="N1529" s="70"/>
      <c r="O1529" s="70"/>
      <c r="P1529" s="23"/>
      <c r="Q1529" s="23">
        <f>Q1527/Q1526*100</f>
        <v>96.37315074363825</v>
      </c>
      <c r="R1529" s="23"/>
      <c r="S1529" s="70"/>
      <c r="T1529" s="70"/>
      <c r="U1529" s="70"/>
      <c r="V1529" s="23"/>
      <c r="W1529" s="23">
        <f>W1527/W1526*100</f>
        <v>96.37315074363825</v>
      </c>
      <c r="X1529" s="23"/>
      <c r="Y1529" s="23"/>
      <c r="Z1529" s="4"/>
    </row>
    <row r="1530" spans="1:26" ht="23.25">
      <c r="A1530" s="4"/>
      <c r="B1530" s="62"/>
      <c r="C1530" s="62"/>
      <c r="D1530" s="62"/>
      <c r="E1530" s="62"/>
      <c r="F1530" s="62"/>
      <c r="G1530" s="62"/>
      <c r="H1530" s="62"/>
      <c r="I1530" s="63"/>
      <c r="J1530" s="59"/>
      <c r="K1530" s="60"/>
      <c r="L1530" s="73"/>
      <c r="M1530" s="71"/>
      <c r="N1530" s="73"/>
      <c r="O1530" s="73"/>
      <c r="P1530" s="71"/>
      <c r="Q1530" s="71"/>
      <c r="R1530" s="71"/>
      <c r="S1530" s="73"/>
      <c r="T1530" s="73"/>
      <c r="U1530" s="73"/>
      <c r="V1530" s="71"/>
      <c r="W1530" s="71"/>
      <c r="X1530" s="71"/>
      <c r="Y1530" s="71"/>
      <c r="Z1530" s="4"/>
    </row>
    <row r="1531" spans="1:26" ht="23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23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6"/>
      <c r="W1532" s="6"/>
      <c r="X1532" s="6"/>
      <c r="Y1532" s="6" t="s">
        <v>342</v>
      </c>
      <c r="Z1532" s="4"/>
    </row>
    <row r="1533" spans="1:26" ht="23.25">
      <c r="A1533" s="4"/>
      <c r="B1533" s="64" t="s">
        <v>39</v>
      </c>
      <c r="C1533" s="65"/>
      <c r="D1533" s="65"/>
      <c r="E1533" s="65"/>
      <c r="F1533" s="65"/>
      <c r="G1533" s="65"/>
      <c r="H1533" s="66"/>
      <c r="I1533" s="10"/>
      <c r="J1533" s="11"/>
      <c r="K1533" s="12"/>
      <c r="L1533" s="13" t="s">
        <v>2</v>
      </c>
      <c r="M1533" s="13"/>
      <c r="N1533" s="13"/>
      <c r="O1533" s="13"/>
      <c r="P1533" s="13"/>
      <c r="Q1533" s="13"/>
      <c r="R1533" s="14" t="s">
        <v>3</v>
      </c>
      <c r="S1533" s="13"/>
      <c r="T1533" s="13"/>
      <c r="U1533" s="13"/>
      <c r="V1533" s="15"/>
      <c r="W1533" s="13" t="s">
        <v>42</v>
      </c>
      <c r="X1533" s="13"/>
      <c r="Y1533" s="16"/>
      <c r="Z1533" s="4"/>
    </row>
    <row r="1534" spans="1:26" ht="23.25">
      <c r="A1534" s="4"/>
      <c r="B1534" s="17" t="s">
        <v>40</v>
      </c>
      <c r="C1534" s="18"/>
      <c r="D1534" s="18"/>
      <c r="E1534" s="18"/>
      <c r="F1534" s="18"/>
      <c r="G1534" s="18"/>
      <c r="H1534" s="67"/>
      <c r="I1534" s="19"/>
      <c r="J1534" s="20"/>
      <c r="K1534" s="21"/>
      <c r="L1534" s="22"/>
      <c r="M1534" s="23"/>
      <c r="N1534" s="24"/>
      <c r="O1534" s="25" t="s">
        <v>4</v>
      </c>
      <c r="P1534" s="26"/>
      <c r="Q1534" s="27"/>
      <c r="R1534" s="28" t="s">
        <v>4</v>
      </c>
      <c r="S1534" s="24"/>
      <c r="T1534" s="22"/>
      <c r="U1534" s="29"/>
      <c r="V1534" s="27"/>
      <c r="W1534" s="27"/>
      <c r="X1534" s="30" t="s">
        <v>5</v>
      </c>
      <c r="Y1534" s="31"/>
      <c r="Z1534" s="4"/>
    </row>
    <row r="1535" spans="1:26" ht="23.25">
      <c r="A1535" s="4"/>
      <c r="B1535" s="19"/>
      <c r="C1535" s="32"/>
      <c r="D1535" s="32"/>
      <c r="E1535" s="32"/>
      <c r="F1535" s="33"/>
      <c r="G1535" s="32"/>
      <c r="H1535" s="19"/>
      <c r="I1535" s="19"/>
      <c r="J1535" s="5" t="s">
        <v>6</v>
      </c>
      <c r="K1535" s="21"/>
      <c r="L1535" s="34" t="s">
        <v>7</v>
      </c>
      <c r="M1535" s="35" t="s">
        <v>8</v>
      </c>
      <c r="N1535" s="36" t="s">
        <v>7</v>
      </c>
      <c r="O1535" s="34" t="s">
        <v>9</v>
      </c>
      <c r="P1535" s="26" t="s">
        <v>10</v>
      </c>
      <c r="Q1535" s="23"/>
      <c r="R1535" s="37" t="s">
        <v>9</v>
      </c>
      <c r="S1535" s="35" t="s">
        <v>11</v>
      </c>
      <c r="T1535" s="34" t="s">
        <v>12</v>
      </c>
      <c r="U1535" s="29" t="s">
        <v>13</v>
      </c>
      <c r="V1535" s="27"/>
      <c r="W1535" s="27"/>
      <c r="X1535" s="27"/>
      <c r="Y1535" s="35"/>
      <c r="Z1535" s="4"/>
    </row>
    <row r="1536" spans="1:26" ht="23.25">
      <c r="A1536" s="4"/>
      <c r="B1536" s="38" t="s">
        <v>32</v>
      </c>
      <c r="C1536" s="38" t="s">
        <v>33</v>
      </c>
      <c r="D1536" s="38" t="s">
        <v>34</v>
      </c>
      <c r="E1536" s="38" t="s">
        <v>35</v>
      </c>
      <c r="F1536" s="38" t="s">
        <v>36</v>
      </c>
      <c r="G1536" s="38" t="s">
        <v>37</v>
      </c>
      <c r="H1536" s="38" t="s">
        <v>38</v>
      </c>
      <c r="I1536" s="19"/>
      <c r="J1536" s="39"/>
      <c r="K1536" s="21"/>
      <c r="L1536" s="34" t="s">
        <v>14</v>
      </c>
      <c r="M1536" s="35" t="s">
        <v>15</v>
      </c>
      <c r="N1536" s="36" t="s">
        <v>16</v>
      </c>
      <c r="O1536" s="34" t="s">
        <v>17</v>
      </c>
      <c r="P1536" s="26" t="s">
        <v>18</v>
      </c>
      <c r="Q1536" s="35" t="s">
        <v>19</v>
      </c>
      <c r="R1536" s="37" t="s">
        <v>17</v>
      </c>
      <c r="S1536" s="35" t="s">
        <v>20</v>
      </c>
      <c r="T1536" s="34" t="s">
        <v>21</v>
      </c>
      <c r="U1536" s="29" t="s">
        <v>22</v>
      </c>
      <c r="V1536" s="26" t="s">
        <v>19</v>
      </c>
      <c r="W1536" s="26" t="s">
        <v>23</v>
      </c>
      <c r="X1536" s="26" t="s">
        <v>24</v>
      </c>
      <c r="Y1536" s="35" t="s">
        <v>25</v>
      </c>
      <c r="Z1536" s="4"/>
    </row>
    <row r="1537" spans="1:26" ht="23.25">
      <c r="A1537" s="4"/>
      <c r="B1537" s="40"/>
      <c r="C1537" s="40"/>
      <c r="D1537" s="40"/>
      <c r="E1537" s="40"/>
      <c r="F1537" s="40"/>
      <c r="G1537" s="40"/>
      <c r="H1537" s="40"/>
      <c r="I1537" s="40"/>
      <c r="J1537" s="41"/>
      <c r="K1537" s="42"/>
      <c r="L1537" s="43"/>
      <c r="M1537" s="44"/>
      <c r="N1537" s="45"/>
      <c r="O1537" s="46" t="s">
        <v>26</v>
      </c>
      <c r="P1537" s="47"/>
      <c r="Q1537" s="48"/>
      <c r="R1537" s="49" t="s">
        <v>26</v>
      </c>
      <c r="S1537" s="44" t="s">
        <v>27</v>
      </c>
      <c r="T1537" s="43"/>
      <c r="U1537" s="50" t="s">
        <v>28</v>
      </c>
      <c r="V1537" s="48"/>
      <c r="W1537" s="48"/>
      <c r="X1537" s="48"/>
      <c r="Y1537" s="49"/>
      <c r="Z1537" s="4"/>
    </row>
    <row r="1538" spans="1:26" ht="23.25">
      <c r="A1538" s="4"/>
      <c r="B1538" s="51"/>
      <c r="C1538" s="51"/>
      <c r="D1538" s="51"/>
      <c r="E1538" s="51"/>
      <c r="F1538" s="51"/>
      <c r="G1538" s="51"/>
      <c r="H1538" s="51"/>
      <c r="I1538" s="61"/>
      <c r="J1538" s="52"/>
      <c r="K1538" s="53"/>
      <c r="L1538" s="22"/>
      <c r="M1538" s="23"/>
      <c r="N1538" s="24"/>
      <c r="O1538" s="3"/>
      <c r="P1538" s="27"/>
      <c r="Q1538" s="27"/>
      <c r="R1538" s="23"/>
      <c r="S1538" s="24"/>
      <c r="T1538" s="22"/>
      <c r="U1538" s="72"/>
      <c r="V1538" s="27"/>
      <c r="W1538" s="27"/>
      <c r="X1538" s="27"/>
      <c r="Y1538" s="23"/>
      <c r="Z1538" s="4"/>
    </row>
    <row r="1539" spans="1:26" ht="23.25">
      <c r="A1539" s="4"/>
      <c r="B1539" s="51" t="s">
        <v>200</v>
      </c>
      <c r="C1539" s="51" t="s">
        <v>242</v>
      </c>
      <c r="D1539" s="51" t="s">
        <v>76</v>
      </c>
      <c r="E1539" s="51" t="s">
        <v>58</v>
      </c>
      <c r="F1539" s="51" t="s">
        <v>287</v>
      </c>
      <c r="G1539" s="51" t="s">
        <v>64</v>
      </c>
      <c r="H1539" s="51" t="s">
        <v>182</v>
      </c>
      <c r="I1539" s="61"/>
      <c r="J1539" s="54" t="s">
        <v>292</v>
      </c>
      <c r="K1539" s="55"/>
      <c r="L1539" s="70"/>
      <c r="M1539" s="70"/>
      <c r="N1539" s="70"/>
      <c r="O1539" s="70"/>
      <c r="P1539" s="70"/>
      <c r="Q1539" s="70"/>
      <c r="R1539" s="70"/>
      <c r="S1539" s="70"/>
      <c r="T1539" s="70"/>
      <c r="U1539" s="74"/>
      <c r="V1539" s="23"/>
      <c r="W1539" s="23"/>
      <c r="X1539" s="23"/>
      <c r="Y1539" s="23"/>
      <c r="Z1539" s="4"/>
    </row>
    <row r="1540" spans="1:26" ht="23.25">
      <c r="A1540" s="4"/>
      <c r="B1540" s="51"/>
      <c r="C1540" s="51"/>
      <c r="D1540" s="51"/>
      <c r="E1540" s="51"/>
      <c r="F1540" s="51"/>
      <c r="G1540" s="51"/>
      <c r="H1540" s="51"/>
      <c r="I1540" s="61"/>
      <c r="J1540" s="54" t="s">
        <v>50</v>
      </c>
      <c r="K1540" s="55"/>
      <c r="L1540" s="70">
        <v>1349.7</v>
      </c>
      <c r="M1540" s="70"/>
      <c r="N1540" s="70"/>
      <c r="O1540" s="70"/>
      <c r="P1540" s="70"/>
      <c r="Q1540" s="70">
        <f>SUM(L1540:P1540)</f>
        <v>1349.7</v>
      </c>
      <c r="R1540" s="70"/>
      <c r="S1540" s="70"/>
      <c r="T1540" s="70"/>
      <c r="U1540" s="70"/>
      <c r="V1540" s="23">
        <f>SUM(R1540:U1540)</f>
        <v>0</v>
      </c>
      <c r="W1540" s="23">
        <f>SUM(V1540,Q1540)</f>
        <v>1349.7</v>
      </c>
      <c r="X1540" s="23">
        <f>Q1540/W1540*100</f>
        <v>100</v>
      </c>
      <c r="Y1540" s="23">
        <f>V1540/W1540*100</f>
        <v>0</v>
      </c>
      <c r="Z1540" s="4"/>
    </row>
    <row r="1541" spans="1:26" ht="23.25">
      <c r="A1541" s="4"/>
      <c r="B1541" s="51"/>
      <c r="C1541" s="51"/>
      <c r="D1541" s="51"/>
      <c r="E1541" s="51"/>
      <c r="F1541" s="51"/>
      <c r="G1541" s="51"/>
      <c r="H1541" s="51"/>
      <c r="I1541" s="61"/>
      <c r="J1541" s="52" t="s">
        <v>51</v>
      </c>
      <c r="K1541" s="53"/>
      <c r="L1541" s="70">
        <v>986.1</v>
      </c>
      <c r="M1541" s="70"/>
      <c r="N1541" s="70"/>
      <c r="O1541" s="70"/>
      <c r="P1541" s="70"/>
      <c r="Q1541" s="23">
        <f>SUM(L1541:P1541)</f>
        <v>986.1</v>
      </c>
      <c r="R1541" s="70"/>
      <c r="S1541" s="70"/>
      <c r="T1541" s="70"/>
      <c r="U1541" s="70"/>
      <c r="V1541" s="23">
        <f>SUM(R1541:U1541)</f>
        <v>0</v>
      </c>
      <c r="W1541" s="23">
        <f>SUM(V1541,Q1541)</f>
        <v>986.1</v>
      </c>
      <c r="X1541" s="23">
        <f>Q1541/W1541*100</f>
        <v>100</v>
      </c>
      <c r="Y1541" s="23">
        <f>V1541/W1541*100</f>
        <v>0</v>
      </c>
      <c r="Z1541" s="4"/>
    </row>
    <row r="1542" spans="1:26" ht="23.25">
      <c r="A1542" s="4"/>
      <c r="B1542" s="51"/>
      <c r="C1542" s="51"/>
      <c r="D1542" s="51"/>
      <c r="E1542" s="51"/>
      <c r="F1542" s="51"/>
      <c r="G1542" s="51"/>
      <c r="H1542" s="51"/>
      <c r="I1542" s="61"/>
      <c r="J1542" s="52" t="s">
        <v>52</v>
      </c>
      <c r="K1542" s="53"/>
      <c r="L1542" s="70">
        <v>985.8</v>
      </c>
      <c r="M1542" s="23"/>
      <c r="N1542" s="70"/>
      <c r="O1542" s="70"/>
      <c r="P1542" s="23"/>
      <c r="Q1542" s="23">
        <f>SUM(L1542:P1542)</f>
        <v>985.8</v>
      </c>
      <c r="R1542" s="23"/>
      <c r="S1542" s="70"/>
      <c r="T1542" s="70"/>
      <c r="U1542" s="70"/>
      <c r="V1542" s="23">
        <f>SUM(R1542:U1542)</f>
        <v>0</v>
      </c>
      <c r="W1542" s="23">
        <f>SUM(V1542,Q1542)</f>
        <v>985.8</v>
      </c>
      <c r="X1542" s="23">
        <f>Q1542/W1542*100</f>
        <v>100</v>
      </c>
      <c r="Y1542" s="23">
        <f>V1542/W1542*100</f>
        <v>0</v>
      </c>
      <c r="Z1542" s="4"/>
    </row>
    <row r="1543" spans="1:26" ht="23.25">
      <c r="A1543" s="4"/>
      <c r="B1543" s="51"/>
      <c r="C1543" s="51"/>
      <c r="D1543" s="51"/>
      <c r="E1543" s="51"/>
      <c r="F1543" s="51"/>
      <c r="G1543" s="51"/>
      <c r="H1543" s="51"/>
      <c r="I1543" s="61"/>
      <c r="J1543" s="52" t="s">
        <v>53</v>
      </c>
      <c r="K1543" s="53"/>
      <c r="L1543" s="70">
        <f>L1542/L1540*100</f>
        <v>73.03845298955322</v>
      </c>
      <c r="M1543" s="23"/>
      <c r="N1543" s="70"/>
      <c r="O1543" s="70"/>
      <c r="P1543" s="23"/>
      <c r="Q1543" s="23">
        <f>Q1542/Q1540*100</f>
        <v>73.03845298955322</v>
      </c>
      <c r="R1543" s="23"/>
      <c r="S1543" s="70"/>
      <c r="T1543" s="70"/>
      <c r="U1543" s="70"/>
      <c r="V1543" s="23"/>
      <c r="W1543" s="23">
        <f>W1542/W1540*100</f>
        <v>73.03845298955322</v>
      </c>
      <c r="X1543" s="23"/>
      <c r="Y1543" s="23"/>
      <c r="Z1543" s="4"/>
    </row>
    <row r="1544" spans="1:26" ht="23.25">
      <c r="A1544" s="4"/>
      <c r="B1544" s="51"/>
      <c r="C1544" s="51"/>
      <c r="D1544" s="51"/>
      <c r="E1544" s="51"/>
      <c r="F1544" s="51"/>
      <c r="G1544" s="51"/>
      <c r="H1544" s="51"/>
      <c r="I1544" s="61"/>
      <c r="J1544" s="52" t="s">
        <v>54</v>
      </c>
      <c r="K1544" s="53"/>
      <c r="L1544" s="70">
        <f>L1542/L1541*100</f>
        <v>99.96957712199574</v>
      </c>
      <c r="M1544" s="23"/>
      <c r="N1544" s="70"/>
      <c r="O1544" s="70"/>
      <c r="P1544" s="23"/>
      <c r="Q1544" s="23">
        <f>Q1542/Q1541*100</f>
        <v>99.96957712199574</v>
      </c>
      <c r="R1544" s="23"/>
      <c r="S1544" s="70"/>
      <c r="T1544" s="70"/>
      <c r="U1544" s="70"/>
      <c r="V1544" s="23"/>
      <c r="W1544" s="23">
        <f>W1542/W1541*100</f>
        <v>99.96957712199574</v>
      </c>
      <c r="X1544" s="23"/>
      <c r="Y1544" s="23"/>
      <c r="Z1544" s="4"/>
    </row>
    <row r="1545" spans="1:26" ht="23.25">
      <c r="A1545" s="4"/>
      <c r="B1545" s="51"/>
      <c r="C1545" s="51"/>
      <c r="D1545" s="51"/>
      <c r="E1545" s="51"/>
      <c r="F1545" s="51"/>
      <c r="G1545" s="51"/>
      <c r="H1545" s="51"/>
      <c r="I1545" s="61"/>
      <c r="J1545" s="52"/>
      <c r="K1545" s="53"/>
      <c r="L1545" s="70"/>
      <c r="M1545" s="23"/>
      <c r="N1545" s="70"/>
      <c r="O1545" s="70"/>
      <c r="P1545" s="23"/>
      <c r="Q1545" s="23"/>
      <c r="R1545" s="23"/>
      <c r="S1545" s="70"/>
      <c r="T1545" s="70"/>
      <c r="U1545" s="70"/>
      <c r="V1545" s="23"/>
      <c r="W1545" s="23"/>
      <c r="X1545" s="23"/>
      <c r="Y1545" s="23"/>
      <c r="Z1545" s="4"/>
    </row>
    <row r="1546" spans="1:26" ht="23.25">
      <c r="A1546" s="4"/>
      <c r="B1546" s="51"/>
      <c r="C1546" s="51"/>
      <c r="D1546" s="51"/>
      <c r="E1546" s="51"/>
      <c r="F1546" s="51"/>
      <c r="G1546" s="51"/>
      <c r="H1546" s="51" t="s">
        <v>140</v>
      </c>
      <c r="I1546" s="61"/>
      <c r="J1546" s="52" t="s">
        <v>141</v>
      </c>
      <c r="K1546" s="53"/>
      <c r="L1546" s="70"/>
      <c r="M1546" s="23"/>
      <c r="N1546" s="70"/>
      <c r="O1546" s="70"/>
      <c r="P1546" s="23"/>
      <c r="Q1546" s="23"/>
      <c r="R1546" s="23"/>
      <c r="S1546" s="70"/>
      <c r="T1546" s="70"/>
      <c r="U1546" s="70"/>
      <c r="V1546" s="23"/>
      <c r="W1546" s="23"/>
      <c r="X1546" s="23"/>
      <c r="Y1546" s="23"/>
      <c r="Z1546" s="4"/>
    </row>
    <row r="1547" spans="1:26" ht="23.25">
      <c r="A1547" s="4"/>
      <c r="B1547" s="51"/>
      <c r="C1547" s="51"/>
      <c r="D1547" s="51"/>
      <c r="E1547" s="51"/>
      <c r="F1547" s="51"/>
      <c r="G1547" s="51"/>
      <c r="H1547" s="51"/>
      <c r="I1547" s="61"/>
      <c r="J1547" s="52" t="s">
        <v>50</v>
      </c>
      <c r="K1547" s="53"/>
      <c r="L1547" s="70">
        <v>1884.1</v>
      </c>
      <c r="M1547" s="23"/>
      <c r="N1547" s="70"/>
      <c r="O1547" s="70"/>
      <c r="P1547" s="23"/>
      <c r="Q1547" s="23">
        <f>SUM(L1547:P1547)</f>
        <v>1884.1</v>
      </c>
      <c r="R1547" s="23"/>
      <c r="S1547" s="70"/>
      <c r="T1547" s="70"/>
      <c r="U1547" s="70"/>
      <c r="V1547" s="23">
        <f>SUM(R1547:U1547)</f>
        <v>0</v>
      </c>
      <c r="W1547" s="23">
        <f>SUM(V1547,Q1547)</f>
        <v>1884.1</v>
      </c>
      <c r="X1547" s="23">
        <f>Q1547/W1547*100</f>
        <v>100</v>
      </c>
      <c r="Y1547" s="23">
        <f>V1547/W1547*100</f>
        <v>0</v>
      </c>
      <c r="Z1547" s="4"/>
    </row>
    <row r="1548" spans="1:26" ht="23.25">
      <c r="A1548" s="4"/>
      <c r="B1548" s="51"/>
      <c r="C1548" s="51"/>
      <c r="D1548" s="51"/>
      <c r="E1548" s="51"/>
      <c r="F1548" s="51"/>
      <c r="G1548" s="51"/>
      <c r="H1548" s="51"/>
      <c r="I1548" s="61"/>
      <c r="J1548" s="52" t="s">
        <v>51</v>
      </c>
      <c r="K1548" s="53"/>
      <c r="L1548" s="70">
        <v>1168.7</v>
      </c>
      <c r="M1548" s="23"/>
      <c r="N1548" s="70"/>
      <c r="O1548" s="70"/>
      <c r="P1548" s="23"/>
      <c r="Q1548" s="23">
        <f>SUM(L1548:P1548)</f>
        <v>1168.7</v>
      </c>
      <c r="R1548" s="23"/>
      <c r="S1548" s="70"/>
      <c r="T1548" s="70"/>
      <c r="U1548" s="70"/>
      <c r="V1548" s="23">
        <f>SUM(R1548:U1548)</f>
        <v>0</v>
      </c>
      <c r="W1548" s="23">
        <f>SUM(V1548,Q1548)</f>
        <v>1168.7</v>
      </c>
      <c r="X1548" s="23">
        <f>Q1548/W1548*100</f>
        <v>100</v>
      </c>
      <c r="Y1548" s="23">
        <f>V1548/W1548*100</f>
        <v>0</v>
      </c>
      <c r="Z1548" s="4"/>
    </row>
    <row r="1549" spans="1:26" ht="23.25">
      <c r="A1549" s="4"/>
      <c r="B1549" s="51"/>
      <c r="C1549" s="51"/>
      <c r="D1549" s="51"/>
      <c r="E1549" s="51"/>
      <c r="F1549" s="51"/>
      <c r="G1549" s="51"/>
      <c r="H1549" s="51"/>
      <c r="I1549" s="61"/>
      <c r="J1549" s="52" t="s">
        <v>52</v>
      </c>
      <c r="K1549" s="53"/>
      <c r="L1549" s="70">
        <v>1168.5</v>
      </c>
      <c r="M1549" s="23"/>
      <c r="N1549" s="70"/>
      <c r="O1549" s="70"/>
      <c r="P1549" s="23"/>
      <c r="Q1549" s="23">
        <f>SUM(L1549:P1549)</f>
        <v>1168.5</v>
      </c>
      <c r="R1549" s="23"/>
      <c r="S1549" s="70"/>
      <c r="T1549" s="70"/>
      <c r="U1549" s="70"/>
      <c r="V1549" s="23">
        <f>SUM(R1549:U1549)</f>
        <v>0</v>
      </c>
      <c r="W1549" s="23">
        <f>SUM(V1549,Q1549)</f>
        <v>1168.5</v>
      </c>
      <c r="X1549" s="23">
        <f>Q1549/W1549*100</f>
        <v>100</v>
      </c>
      <c r="Y1549" s="23">
        <f>V1549/W1549*100</f>
        <v>0</v>
      </c>
      <c r="Z1549" s="4"/>
    </row>
    <row r="1550" spans="1:26" ht="23.25">
      <c r="A1550" s="4"/>
      <c r="B1550" s="51"/>
      <c r="C1550" s="51"/>
      <c r="D1550" s="51"/>
      <c r="E1550" s="51"/>
      <c r="F1550" s="51"/>
      <c r="G1550" s="51"/>
      <c r="H1550" s="51"/>
      <c r="I1550" s="61"/>
      <c r="J1550" s="52" t="s">
        <v>53</v>
      </c>
      <c r="K1550" s="53"/>
      <c r="L1550" s="70">
        <f>L1549/L1547*100</f>
        <v>62.01900111459052</v>
      </c>
      <c r="M1550" s="23"/>
      <c r="N1550" s="70"/>
      <c r="O1550" s="70"/>
      <c r="P1550" s="23"/>
      <c r="Q1550" s="23">
        <f>Q1549/Q1547*100</f>
        <v>62.01900111459052</v>
      </c>
      <c r="R1550" s="23"/>
      <c r="S1550" s="70"/>
      <c r="T1550" s="70"/>
      <c r="U1550" s="70"/>
      <c r="V1550" s="23"/>
      <c r="W1550" s="23">
        <f>W1549/W1547*100</f>
        <v>62.01900111459052</v>
      </c>
      <c r="X1550" s="23"/>
      <c r="Y1550" s="23"/>
      <c r="Z1550" s="4"/>
    </row>
    <row r="1551" spans="1:26" ht="23.25">
      <c r="A1551" s="4"/>
      <c r="B1551" s="51"/>
      <c r="C1551" s="51"/>
      <c r="D1551" s="51"/>
      <c r="E1551" s="51"/>
      <c r="F1551" s="51"/>
      <c r="G1551" s="51"/>
      <c r="H1551" s="51"/>
      <c r="I1551" s="61"/>
      <c r="J1551" s="52" t="s">
        <v>54</v>
      </c>
      <c r="K1551" s="53"/>
      <c r="L1551" s="70">
        <f>L1549/L1548*100</f>
        <v>99.98288696842646</v>
      </c>
      <c r="M1551" s="23"/>
      <c r="N1551" s="70"/>
      <c r="O1551" s="70"/>
      <c r="P1551" s="23"/>
      <c r="Q1551" s="23">
        <f>Q1549/Q1548*100</f>
        <v>99.98288696842646</v>
      </c>
      <c r="R1551" s="23"/>
      <c r="S1551" s="70"/>
      <c r="T1551" s="70"/>
      <c r="U1551" s="70"/>
      <c r="V1551" s="23"/>
      <c r="W1551" s="23">
        <f>W1549/W1548*100</f>
        <v>99.98288696842646</v>
      </c>
      <c r="X1551" s="23"/>
      <c r="Y1551" s="23"/>
      <c r="Z1551" s="4"/>
    </row>
    <row r="1552" spans="1:26" ht="23.25">
      <c r="A1552" s="4"/>
      <c r="B1552" s="51"/>
      <c r="C1552" s="51"/>
      <c r="D1552" s="51"/>
      <c r="E1552" s="51"/>
      <c r="F1552" s="51"/>
      <c r="G1552" s="51"/>
      <c r="H1552" s="51"/>
      <c r="I1552" s="61"/>
      <c r="J1552" s="52"/>
      <c r="K1552" s="53"/>
      <c r="L1552" s="70"/>
      <c r="M1552" s="23"/>
      <c r="N1552" s="70"/>
      <c r="O1552" s="70"/>
      <c r="P1552" s="23"/>
      <c r="Q1552" s="23"/>
      <c r="R1552" s="23"/>
      <c r="S1552" s="70"/>
      <c r="T1552" s="70"/>
      <c r="U1552" s="70"/>
      <c r="V1552" s="23"/>
      <c r="W1552" s="23"/>
      <c r="X1552" s="23"/>
      <c r="Y1552" s="23"/>
      <c r="Z1552" s="4"/>
    </row>
    <row r="1553" spans="1:26" ht="23.25">
      <c r="A1553" s="4"/>
      <c r="B1553" s="56"/>
      <c r="C1553" s="57"/>
      <c r="D1553" s="57"/>
      <c r="E1553" s="57"/>
      <c r="F1553" s="57"/>
      <c r="G1553" s="57"/>
      <c r="H1553" s="57" t="s">
        <v>142</v>
      </c>
      <c r="I1553" s="52"/>
      <c r="J1553" s="52" t="s">
        <v>143</v>
      </c>
      <c r="K1553" s="53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4"/>
    </row>
    <row r="1554" spans="1:26" ht="23.25">
      <c r="A1554" s="4"/>
      <c r="B1554" s="51"/>
      <c r="C1554" s="51"/>
      <c r="D1554" s="51"/>
      <c r="E1554" s="51"/>
      <c r="F1554" s="51"/>
      <c r="G1554" s="51"/>
      <c r="H1554" s="51"/>
      <c r="I1554" s="61"/>
      <c r="J1554" s="52" t="s">
        <v>144</v>
      </c>
      <c r="K1554" s="53"/>
      <c r="L1554" s="70"/>
      <c r="M1554" s="23"/>
      <c r="N1554" s="70"/>
      <c r="O1554" s="70"/>
      <c r="P1554" s="23"/>
      <c r="Q1554" s="23"/>
      <c r="R1554" s="23"/>
      <c r="S1554" s="70"/>
      <c r="T1554" s="70"/>
      <c r="U1554" s="70"/>
      <c r="V1554" s="23"/>
      <c r="W1554" s="23"/>
      <c r="X1554" s="23"/>
      <c r="Y1554" s="23"/>
      <c r="Z1554" s="4"/>
    </row>
    <row r="1555" spans="1:26" ht="23.25">
      <c r="A1555" s="4"/>
      <c r="B1555" s="51"/>
      <c r="C1555" s="51"/>
      <c r="D1555" s="51"/>
      <c r="E1555" s="51"/>
      <c r="F1555" s="51"/>
      <c r="G1555" s="51"/>
      <c r="H1555" s="51"/>
      <c r="I1555" s="61"/>
      <c r="J1555" s="52" t="s">
        <v>50</v>
      </c>
      <c r="K1555" s="53"/>
      <c r="L1555" s="70">
        <v>698</v>
      </c>
      <c r="M1555" s="23"/>
      <c r="N1555" s="70"/>
      <c r="O1555" s="70"/>
      <c r="P1555" s="23"/>
      <c r="Q1555" s="23">
        <f>SUM(L1555:P1555)</f>
        <v>698</v>
      </c>
      <c r="R1555" s="23"/>
      <c r="S1555" s="70"/>
      <c r="T1555" s="70"/>
      <c r="U1555" s="70"/>
      <c r="V1555" s="23"/>
      <c r="W1555" s="23">
        <f>SUM(V1555,Q1555)</f>
        <v>698</v>
      </c>
      <c r="X1555" s="23">
        <f>Q1555/W1555*100</f>
        <v>100</v>
      </c>
      <c r="Y1555" s="23">
        <f>V1555/W1555*100</f>
        <v>0</v>
      </c>
      <c r="Z1555" s="4"/>
    </row>
    <row r="1556" spans="1:26" ht="23.25">
      <c r="A1556" s="4"/>
      <c r="B1556" s="51"/>
      <c r="C1556" s="51"/>
      <c r="D1556" s="51"/>
      <c r="E1556" s="51"/>
      <c r="F1556" s="51"/>
      <c r="G1556" s="51"/>
      <c r="H1556" s="51"/>
      <c r="I1556" s="61"/>
      <c r="J1556" s="52" t="s">
        <v>51</v>
      </c>
      <c r="K1556" s="53"/>
      <c r="L1556" s="70">
        <v>442.8</v>
      </c>
      <c r="M1556" s="23"/>
      <c r="N1556" s="70"/>
      <c r="O1556" s="70"/>
      <c r="P1556" s="23"/>
      <c r="Q1556" s="23">
        <f>SUM(L1556:P1556)</f>
        <v>442.8</v>
      </c>
      <c r="R1556" s="23"/>
      <c r="S1556" s="70"/>
      <c r="T1556" s="70"/>
      <c r="U1556" s="70"/>
      <c r="V1556" s="23"/>
      <c r="W1556" s="23">
        <f>SUM(V1556,Q1556)</f>
        <v>442.8</v>
      </c>
      <c r="X1556" s="23">
        <f>Q1556/W1556*100</f>
        <v>100</v>
      </c>
      <c r="Y1556" s="23">
        <f>V1556/W1556*100</f>
        <v>0</v>
      </c>
      <c r="Z1556" s="4"/>
    </row>
    <row r="1557" spans="1:26" ht="23.25">
      <c r="A1557" s="4"/>
      <c r="B1557" s="51"/>
      <c r="C1557" s="51"/>
      <c r="D1557" s="51"/>
      <c r="E1557" s="51"/>
      <c r="F1557" s="51"/>
      <c r="G1557" s="51"/>
      <c r="H1557" s="51"/>
      <c r="I1557" s="61"/>
      <c r="J1557" s="52" t="s">
        <v>52</v>
      </c>
      <c r="K1557" s="53"/>
      <c r="L1557" s="70">
        <v>393.1</v>
      </c>
      <c r="M1557" s="23"/>
      <c r="N1557" s="70"/>
      <c r="O1557" s="70"/>
      <c r="P1557" s="23"/>
      <c r="Q1557" s="23">
        <f>SUM(L1557:P1557)</f>
        <v>393.1</v>
      </c>
      <c r="R1557" s="23"/>
      <c r="S1557" s="70"/>
      <c r="T1557" s="70"/>
      <c r="U1557" s="70"/>
      <c r="V1557" s="23"/>
      <c r="W1557" s="23">
        <f>SUM(V1557,Q1557)</f>
        <v>393.1</v>
      </c>
      <c r="X1557" s="23">
        <f>Q1557/W1557*100</f>
        <v>100</v>
      </c>
      <c r="Y1557" s="23">
        <f>V1557/W1557*100</f>
        <v>0</v>
      </c>
      <c r="Z1557" s="4"/>
    </row>
    <row r="1558" spans="1:26" ht="23.25">
      <c r="A1558" s="4"/>
      <c r="B1558" s="51"/>
      <c r="C1558" s="51"/>
      <c r="D1558" s="51"/>
      <c r="E1558" s="51"/>
      <c r="F1558" s="51"/>
      <c r="G1558" s="51"/>
      <c r="H1558" s="51"/>
      <c r="I1558" s="61"/>
      <c r="J1558" s="52" t="s">
        <v>53</v>
      </c>
      <c r="K1558" s="53"/>
      <c r="L1558" s="70">
        <f>L1557/L1555*100</f>
        <v>56.318051575931236</v>
      </c>
      <c r="M1558" s="23"/>
      <c r="N1558" s="70"/>
      <c r="O1558" s="70"/>
      <c r="P1558" s="23"/>
      <c r="Q1558" s="23">
        <f>Q1557/Q1555*100</f>
        <v>56.318051575931236</v>
      </c>
      <c r="R1558" s="23"/>
      <c r="S1558" s="70"/>
      <c r="T1558" s="70"/>
      <c r="U1558" s="70"/>
      <c r="V1558" s="23"/>
      <c r="W1558" s="23">
        <f>W1557/W1555*100</f>
        <v>56.318051575931236</v>
      </c>
      <c r="X1558" s="23"/>
      <c r="Y1558" s="23"/>
      <c r="Z1558" s="4"/>
    </row>
    <row r="1559" spans="1:26" ht="23.25">
      <c r="A1559" s="4"/>
      <c r="B1559" s="51"/>
      <c r="C1559" s="51"/>
      <c r="D1559" s="51"/>
      <c r="E1559" s="51"/>
      <c r="F1559" s="51"/>
      <c r="G1559" s="51"/>
      <c r="H1559" s="51"/>
      <c r="I1559" s="61"/>
      <c r="J1559" s="52" t="s">
        <v>54</v>
      </c>
      <c r="K1559" s="53"/>
      <c r="L1559" s="70">
        <f>L1557/L1556*100</f>
        <v>88.77597109304428</v>
      </c>
      <c r="M1559" s="23"/>
      <c r="N1559" s="70"/>
      <c r="O1559" s="70"/>
      <c r="P1559" s="23"/>
      <c r="Q1559" s="23">
        <f>Q1557/Q1556*100</f>
        <v>88.77597109304428</v>
      </c>
      <c r="R1559" s="23"/>
      <c r="S1559" s="70"/>
      <c r="T1559" s="70"/>
      <c r="U1559" s="70"/>
      <c r="V1559" s="23"/>
      <c r="W1559" s="23">
        <f>W1557/W1556*100</f>
        <v>88.77597109304428</v>
      </c>
      <c r="X1559" s="23"/>
      <c r="Y1559" s="23"/>
      <c r="Z1559" s="4"/>
    </row>
    <row r="1560" spans="1:26" ht="23.25">
      <c r="A1560" s="4"/>
      <c r="B1560" s="51"/>
      <c r="C1560" s="51"/>
      <c r="D1560" s="51"/>
      <c r="E1560" s="51"/>
      <c r="F1560" s="51"/>
      <c r="G1560" s="51"/>
      <c r="H1560" s="51"/>
      <c r="I1560" s="61"/>
      <c r="J1560" s="52"/>
      <c r="K1560" s="53"/>
      <c r="L1560" s="70"/>
      <c r="M1560" s="23"/>
      <c r="N1560" s="70"/>
      <c r="O1560" s="70"/>
      <c r="P1560" s="23"/>
      <c r="Q1560" s="23"/>
      <c r="R1560" s="23"/>
      <c r="S1560" s="70"/>
      <c r="T1560" s="70"/>
      <c r="U1560" s="70"/>
      <c r="V1560" s="23"/>
      <c r="W1560" s="23"/>
      <c r="X1560" s="23"/>
      <c r="Y1560" s="23"/>
      <c r="Z1560" s="4"/>
    </row>
    <row r="1561" spans="1:26" ht="23.25">
      <c r="A1561" s="4"/>
      <c r="B1561" s="51"/>
      <c r="C1561" s="51"/>
      <c r="D1561" s="51"/>
      <c r="E1561" s="51"/>
      <c r="F1561" s="51"/>
      <c r="G1561" s="51"/>
      <c r="H1561" s="51" t="s">
        <v>277</v>
      </c>
      <c r="I1561" s="61"/>
      <c r="J1561" s="52" t="s">
        <v>278</v>
      </c>
      <c r="K1561" s="53"/>
      <c r="L1561" s="70"/>
      <c r="M1561" s="23"/>
      <c r="N1561" s="70"/>
      <c r="O1561" s="70"/>
      <c r="P1561" s="23"/>
      <c r="Q1561" s="23"/>
      <c r="R1561" s="23"/>
      <c r="S1561" s="70"/>
      <c r="T1561" s="70"/>
      <c r="U1561" s="70"/>
      <c r="V1561" s="23"/>
      <c r="W1561" s="23"/>
      <c r="X1561" s="23"/>
      <c r="Y1561" s="23"/>
      <c r="Z1561" s="4"/>
    </row>
    <row r="1562" spans="1:26" ht="23.25">
      <c r="A1562" s="4"/>
      <c r="B1562" s="56"/>
      <c r="C1562" s="57"/>
      <c r="D1562" s="57"/>
      <c r="E1562" s="57"/>
      <c r="F1562" s="57"/>
      <c r="G1562" s="57"/>
      <c r="H1562" s="57"/>
      <c r="I1562" s="52"/>
      <c r="J1562" s="52" t="s">
        <v>293</v>
      </c>
      <c r="K1562" s="53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4"/>
    </row>
    <row r="1563" spans="1:26" ht="23.25">
      <c r="A1563" s="4"/>
      <c r="B1563" s="51"/>
      <c r="C1563" s="51"/>
      <c r="D1563" s="51"/>
      <c r="E1563" s="51"/>
      <c r="F1563" s="51"/>
      <c r="G1563" s="51"/>
      <c r="H1563" s="51"/>
      <c r="I1563" s="61"/>
      <c r="J1563" s="52" t="s">
        <v>50</v>
      </c>
      <c r="K1563" s="53"/>
      <c r="L1563" s="70">
        <v>557.1</v>
      </c>
      <c r="M1563" s="23"/>
      <c r="N1563" s="70"/>
      <c r="O1563" s="70"/>
      <c r="P1563" s="23"/>
      <c r="Q1563" s="23">
        <f>SUM(L1563:P1563)</f>
        <v>557.1</v>
      </c>
      <c r="R1563" s="23"/>
      <c r="S1563" s="70"/>
      <c r="T1563" s="70"/>
      <c r="U1563" s="70"/>
      <c r="V1563" s="23"/>
      <c r="W1563" s="23">
        <f>SUM(V1563,Q1563)</f>
        <v>557.1</v>
      </c>
      <c r="X1563" s="23">
        <f>Q1563/W1563*100</f>
        <v>100</v>
      </c>
      <c r="Y1563" s="23">
        <f>V1563/W1563*100</f>
        <v>0</v>
      </c>
      <c r="Z1563" s="4"/>
    </row>
    <row r="1564" spans="1:26" ht="23.25">
      <c r="A1564" s="4"/>
      <c r="B1564" s="51"/>
      <c r="C1564" s="51"/>
      <c r="D1564" s="51"/>
      <c r="E1564" s="51"/>
      <c r="F1564" s="51"/>
      <c r="G1564" s="51"/>
      <c r="H1564" s="51"/>
      <c r="I1564" s="61"/>
      <c r="J1564" s="52" t="s">
        <v>51</v>
      </c>
      <c r="K1564" s="53"/>
      <c r="L1564" s="70">
        <v>613.6</v>
      </c>
      <c r="M1564" s="23"/>
      <c r="N1564" s="70"/>
      <c r="O1564" s="70"/>
      <c r="P1564" s="23"/>
      <c r="Q1564" s="23">
        <f>SUM(L1564:P1564)</f>
        <v>613.6</v>
      </c>
      <c r="R1564" s="23"/>
      <c r="S1564" s="70"/>
      <c r="T1564" s="70"/>
      <c r="U1564" s="70"/>
      <c r="V1564" s="23"/>
      <c r="W1564" s="23">
        <f>SUM(V1564,Q1564)</f>
        <v>613.6</v>
      </c>
      <c r="X1564" s="23">
        <f>Q1564/W1564*100</f>
        <v>100</v>
      </c>
      <c r="Y1564" s="23">
        <f>V1564/W1564*100</f>
        <v>0</v>
      </c>
      <c r="Z1564" s="4"/>
    </row>
    <row r="1565" spans="1:26" ht="23.25">
      <c r="A1565" s="4"/>
      <c r="B1565" s="51"/>
      <c r="C1565" s="51"/>
      <c r="D1565" s="51"/>
      <c r="E1565" s="51"/>
      <c r="F1565" s="51"/>
      <c r="G1565" s="51"/>
      <c r="H1565" s="51"/>
      <c r="I1565" s="61"/>
      <c r="J1565" s="52" t="s">
        <v>52</v>
      </c>
      <c r="K1565" s="53"/>
      <c r="L1565" s="70">
        <v>613.6</v>
      </c>
      <c r="M1565" s="23"/>
      <c r="N1565" s="70"/>
      <c r="O1565" s="70"/>
      <c r="P1565" s="23"/>
      <c r="Q1565" s="23">
        <f>SUM(L1565:P1565)</f>
        <v>613.6</v>
      </c>
      <c r="R1565" s="23"/>
      <c r="S1565" s="70"/>
      <c r="T1565" s="70"/>
      <c r="U1565" s="70"/>
      <c r="V1565" s="23"/>
      <c r="W1565" s="23">
        <f>SUM(V1565,Q1565)</f>
        <v>613.6</v>
      </c>
      <c r="X1565" s="23">
        <f>Q1565/W1565*100</f>
        <v>100</v>
      </c>
      <c r="Y1565" s="23">
        <f>V1565/W1565*100</f>
        <v>0</v>
      </c>
      <c r="Z1565" s="4"/>
    </row>
    <row r="1566" spans="1:26" ht="23.25">
      <c r="A1566" s="4"/>
      <c r="B1566" s="51"/>
      <c r="C1566" s="51"/>
      <c r="D1566" s="51"/>
      <c r="E1566" s="51"/>
      <c r="F1566" s="51"/>
      <c r="G1566" s="51"/>
      <c r="H1566" s="51"/>
      <c r="I1566" s="61"/>
      <c r="J1566" s="52" t="s">
        <v>53</v>
      </c>
      <c r="K1566" s="53"/>
      <c r="L1566" s="70">
        <f>L1565/L1563*100</f>
        <v>110.14180577993177</v>
      </c>
      <c r="M1566" s="23"/>
      <c r="N1566" s="70"/>
      <c r="O1566" s="70"/>
      <c r="P1566" s="23"/>
      <c r="Q1566" s="23">
        <f>Q1565/Q1563*100</f>
        <v>110.14180577993177</v>
      </c>
      <c r="R1566" s="23"/>
      <c r="S1566" s="70"/>
      <c r="T1566" s="70"/>
      <c r="U1566" s="70"/>
      <c r="V1566" s="23"/>
      <c r="W1566" s="23">
        <f>W1565/W1563*100</f>
        <v>110.14180577993177</v>
      </c>
      <c r="X1566" s="23"/>
      <c r="Y1566" s="23"/>
      <c r="Z1566" s="4"/>
    </row>
    <row r="1567" spans="1:26" ht="23.25">
      <c r="A1567" s="4"/>
      <c r="B1567" s="56"/>
      <c r="C1567" s="56"/>
      <c r="D1567" s="56"/>
      <c r="E1567" s="56"/>
      <c r="F1567" s="56"/>
      <c r="G1567" s="56"/>
      <c r="H1567" s="56"/>
      <c r="I1567" s="61"/>
      <c r="J1567" s="52" t="s">
        <v>54</v>
      </c>
      <c r="K1567" s="53"/>
      <c r="L1567" s="70">
        <f>L1565/L1564*100</f>
        <v>100</v>
      </c>
      <c r="M1567" s="23"/>
      <c r="N1567" s="70"/>
      <c r="O1567" s="70"/>
      <c r="P1567" s="23"/>
      <c r="Q1567" s="23">
        <f>Q1565/Q1564*100</f>
        <v>100</v>
      </c>
      <c r="R1567" s="23"/>
      <c r="S1567" s="70"/>
      <c r="T1567" s="70"/>
      <c r="U1567" s="70"/>
      <c r="V1567" s="23"/>
      <c r="W1567" s="23">
        <f>W1565/W1564*100</f>
        <v>100</v>
      </c>
      <c r="X1567" s="23"/>
      <c r="Y1567" s="23"/>
      <c r="Z1567" s="4"/>
    </row>
    <row r="1568" spans="1:26" ht="23.25">
      <c r="A1568" s="4"/>
      <c r="B1568" s="56"/>
      <c r="C1568" s="57"/>
      <c r="D1568" s="57"/>
      <c r="E1568" s="57"/>
      <c r="F1568" s="57"/>
      <c r="G1568" s="57"/>
      <c r="H1568" s="57"/>
      <c r="I1568" s="52"/>
      <c r="J1568" s="52"/>
      <c r="K1568" s="53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4"/>
    </row>
    <row r="1569" spans="1:26" ht="23.25">
      <c r="A1569" s="4"/>
      <c r="B1569" s="56"/>
      <c r="C1569" s="56"/>
      <c r="D1569" s="56"/>
      <c r="E1569" s="56"/>
      <c r="F1569" s="56"/>
      <c r="G1569" s="56"/>
      <c r="H1569" s="56" t="s">
        <v>70</v>
      </c>
      <c r="I1569" s="61"/>
      <c r="J1569" s="52" t="s">
        <v>71</v>
      </c>
      <c r="K1569" s="53"/>
      <c r="L1569" s="70"/>
      <c r="M1569" s="23"/>
      <c r="N1569" s="70"/>
      <c r="O1569" s="70"/>
      <c r="P1569" s="23"/>
      <c r="Q1569" s="23"/>
      <c r="R1569" s="23"/>
      <c r="S1569" s="70"/>
      <c r="T1569" s="70"/>
      <c r="U1569" s="70"/>
      <c r="V1569" s="23"/>
      <c r="W1569" s="23"/>
      <c r="X1569" s="23"/>
      <c r="Y1569" s="23"/>
      <c r="Z1569" s="4"/>
    </row>
    <row r="1570" spans="1:26" ht="23.25">
      <c r="A1570" s="4"/>
      <c r="B1570" s="56"/>
      <c r="C1570" s="56"/>
      <c r="D1570" s="56"/>
      <c r="E1570" s="56"/>
      <c r="F1570" s="56"/>
      <c r="G1570" s="56"/>
      <c r="H1570" s="56"/>
      <c r="I1570" s="61"/>
      <c r="J1570" s="52" t="s">
        <v>50</v>
      </c>
      <c r="K1570" s="53"/>
      <c r="L1570" s="70">
        <v>3204.1</v>
      </c>
      <c r="M1570" s="23"/>
      <c r="N1570" s="70"/>
      <c r="O1570" s="70"/>
      <c r="P1570" s="23"/>
      <c r="Q1570" s="23">
        <f>SUM(L1570:P1570)</f>
        <v>3204.1</v>
      </c>
      <c r="R1570" s="23"/>
      <c r="S1570" s="70"/>
      <c r="T1570" s="70"/>
      <c r="U1570" s="70"/>
      <c r="V1570" s="23"/>
      <c r="W1570" s="23">
        <f>SUM(V1570,Q1570)</f>
        <v>3204.1</v>
      </c>
      <c r="X1570" s="23">
        <f>Q1570/W1570*100</f>
        <v>100</v>
      </c>
      <c r="Y1570" s="23">
        <f>V1570/W1570*100</f>
        <v>0</v>
      </c>
      <c r="Z1570" s="4"/>
    </row>
    <row r="1571" spans="1:26" ht="23.25">
      <c r="A1571" s="4"/>
      <c r="B1571" s="56"/>
      <c r="C1571" s="56"/>
      <c r="D1571" s="56"/>
      <c r="E1571" s="56"/>
      <c r="F1571" s="56"/>
      <c r="G1571" s="56"/>
      <c r="H1571" s="56"/>
      <c r="I1571" s="61"/>
      <c r="J1571" s="52" t="s">
        <v>51</v>
      </c>
      <c r="K1571" s="53"/>
      <c r="L1571" s="70">
        <v>2520.4</v>
      </c>
      <c r="M1571" s="23"/>
      <c r="N1571" s="70"/>
      <c r="O1571" s="70"/>
      <c r="P1571" s="23"/>
      <c r="Q1571" s="23">
        <f>SUM(L1571:P1571)</f>
        <v>2520.4</v>
      </c>
      <c r="R1571" s="23"/>
      <c r="S1571" s="70"/>
      <c r="T1571" s="70"/>
      <c r="U1571" s="70"/>
      <c r="V1571" s="23"/>
      <c r="W1571" s="23">
        <f>SUM(V1571,Q1571)</f>
        <v>2520.4</v>
      </c>
      <c r="X1571" s="23">
        <f>Q1571/W1571*100</f>
        <v>100</v>
      </c>
      <c r="Y1571" s="23">
        <f>V1571/W1571*100</f>
        <v>0</v>
      </c>
      <c r="Z1571" s="4"/>
    </row>
    <row r="1572" spans="1:26" ht="23.25">
      <c r="A1572" s="4"/>
      <c r="B1572" s="56"/>
      <c r="C1572" s="56"/>
      <c r="D1572" s="56"/>
      <c r="E1572" s="56"/>
      <c r="F1572" s="56"/>
      <c r="G1572" s="56"/>
      <c r="H1572" s="56"/>
      <c r="I1572" s="61"/>
      <c r="J1572" s="52" t="s">
        <v>52</v>
      </c>
      <c r="K1572" s="53"/>
      <c r="L1572" s="70">
        <v>2520.4</v>
      </c>
      <c r="M1572" s="23"/>
      <c r="N1572" s="70"/>
      <c r="O1572" s="70"/>
      <c r="P1572" s="23"/>
      <c r="Q1572" s="23">
        <f>SUM(L1572:P1572)</f>
        <v>2520.4</v>
      </c>
      <c r="R1572" s="23"/>
      <c r="S1572" s="70"/>
      <c r="T1572" s="70"/>
      <c r="U1572" s="70"/>
      <c r="V1572" s="23"/>
      <c r="W1572" s="23">
        <f>SUM(V1572,Q1572)</f>
        <v>2520.4</v>
      </c>
      <c r="X1572" s="23">
        <f>Q1572/W1572*100</f>
        <v>100</v>
      </c>
      <c r="Y1572" s="23">
        <f>V1572/W1572*100</f>
        <v>0</v>
      </c>
      <c r="Z1572" s="4"/>
    </row>
    <row r="1573" spans="1:26" ht="23.25">
      <c r="A1573" s="4"/>
      <c r="B1573" s="56"/>
      <c r="C1573" s="56"/>
      <c r="D1573" s="56"/>
      <c r="E1573" s="56"/>
      <c r="F1573" s="56"/>
      <c r="G1573" s="56"/>
      <c r="H1573" s="56"/>
      <c r="I1573" s="61"/>
      <c r="J1573" s="52" t="s">
        <v>53</v>
      </c>
      <c r="K1573" s="53"/>
      <c r="L1573" s="70">
        <f>L1572/L1570*100</f>
        <v>78.66171467806873</v>
      </c>
      <c r="M1573" s="23"/>
      <c r="N1573" s="70"/>
      <c r="O1573" s="70"/>
      <c r="P1573" s="23"/>
      <c r="Q1573" s="23">
        <f>Q1572/Q1570*100</f>
        <v>78.66171467806873</v>
      </c>
      <c r="R1573" s="23"/>
      <c r="S1573" s="70"/>
      <c r="T1573" s="70"/>
      <c r="U1573" s="70"/>
      <c r="V1573" s="23"/>
      <c r="W1573" s="23">
        <f>W1572/W1570*100</f>
        <v>78.66171467806873</v>
      </c>
      <c r="X1573" s="23"/>
      <c r="Y1573" s="23"/>
      <c r="Z1573" s="4"/>
    </row>
    <row r="1574" spans="1:26" ht="23.25">
      <c r="A1574" s="4"/>
      <c r="B1574" s="56"/>
      <c r="C1574" s="56"/>
      <c r="D1574" s="56"/>
      <c r="E1574" s="56"/>
      <c r="F1574" s="56"/>
      <c r="G1574" s="56"/>
      <c r="H1574" s="56"/>
      <c r="I1574" s="61"/>
      <c r="J1574" s="52" t="s">
        <v>54</v>
      </c>
      <c r="K1574" s="53"/>
      <c r="L1574" s="70">
        <f>L1572/L1571*100</f>
        <v>100</v>
      </c>
      <c r="M1574" s="23"/>
      <c r="N1574" s="70"/>
      <c r="O1574" s="70"/>
      <c r="P1574" s="23"/>
      <c r="Q1574" s="23">
        <f>Q1572/Q1571*100</f>
        <v>100</v>
      </c>
      <c r="R1574" s="23"/>
      <c r="S1574" s="70"/>
      <c r="T1574" s="70"/>
      <c r="U1574" s="70"/>
      <c r="V1574" s="23"/>
      <c r="W1574" s="23">
        <f>W1572/W1571*100</f>
        <v>100</v>
      </c>
      <c r="X1574" s="23"/>
      <c r="Y1574" s="23"/>
      <c r="Z1574" s="4"/>
    </row>
    <row r="1575" spans="1:26" ht="23.25">
      <c r="A1575" s="4"/>
      <c r="B1575" s="62"/>
      <c r="C1575" s="62"/>
      <c r="D1575" s="62"/>
      <c r="E1575" s="62"/>
      <c r="F1575" s="62"/>
      <c r="G1575" s="62"/>
      <c r="H1575" s="62"/>
      <c r="I1575" s="63"/>
      <c r="J1575" s="59"/>
      <c r="K1575" s="60"/>
      <c r="L1575" s="73"/>
      <c r="M1575" s="71"/>
      <c r="N1575" s="73"/>
      <c r="O1575" s="73"/>
      <c r="P1575" s="71"/>
      <c r="Q1575" s="71"/>
      <c r="R1575" s="71"/>
      <c r="S1575" s="73"/>
      <c r="T1575" s="73"/>
      <c r="U1575" s="73"/>
      <c r="V1575" s="71"/>
      <c r="W1575" s="71"/>
      <c r="X1575" s="71"/>
      <c r="Y1575" s="71"/>
      <c r="Z1575" s="4"/>
    </row>
    <row r="1576" spans="1:26" ht="23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23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6"/>
      <c r="W1577" s="6"/>
      <c r="X1577" s="6"/>
      <c r="Y1577" s="6" t="s">
        <v>343</v>
      </c>
      <c r="Z1577" s="4"/>
    </row>
    <row r="1578" spans="1:26" ht="23.25">
      <c r="A1578" s="4"/>
      <c r="B1578" s="64" t="s">
        <v>39</v>
      </c>
      <c r="C1578" s="65"/>
      <c r="D1578" s="65"/>
      <c r="E1578" s="65"/>
      <c r="F1578" s="65"/>
      <c r="G1578" s="65"/>
      <c r="H1578" s="66"/>
      <c r="I1578" s="10"/>
      <c r="J1578" s="11"/>
      <c r="K1578" s="12"/>
      <c r="L1578" s="13" t="s">
        <v>2</v>
      </c>
      <c r="M1578" s="13"/>
      <c r="N1578" s="13"/>
      <c r="O1578" s="13"/>
      <c r="P1578" s="13"/>
      <c r="Q1578" s="13"/>
      <c r="R1578" s="14" t="s">
        <v>3</v>
      </c>
      <c r="S1578" s="13"/>
      <c r="T1578" s="13"/>
      <c r="U1578" s="13"/>
      <c r="V1578" s="15"/>
      <c r="W1578" s="13" t="s">
        <v>42</v>
      </c>
      <c r="X1578" s="13"/>
      <c r="Y1578" s="16"/>
      <c r="Z1578" s="4"/>
    </row>
    <row r="1579" spans="1:26" ht="23.25">
      <c r="A1579" s="4"/>
      <c r="B1579" s="17" t="s">
        <v>40</v>
      </c>
      <c r="C1579" s="18"/>
      <c r="D1579" s="18"/>
      <c r="E1579" s="18"/>
      <c r="F1579" s="18"/>
      <c r="G1579" s="18"/>
      <c r="H1579" s="67"/>
      <c r="I1579" s="19"/>
      <c r="J1579" s="20"/>
      <c r="K1579" s="21"/>
      <c r="L1579" s="22"/>
      <c r="M1579" s="23"/>
      <c r="N1579" s="24"/>
      <c r="O1579" s="25" t="s">
        <v>4</v>
      </c>
      <c r="P1579" s="26"/>
      <c r="Q1579" s="27"/>
      <c r="R1579" s="28" t="s">
        <v>4</v>
      </c>
      <c r="S1579" s="24"/>
      <c r="T1579" s="22"/>
      <c r="U1579" s="29"/>
      <c r="V1579" s="27"/>
      <c r="W1579" s="27"/>
      <c r="X1579" s="30" t="s">
        <v>5</v>
      </c>
      <c r="Y1579" s="31"/>
      <c r="Z1579" s="4"/>
    </row>
    <row r="1580" spans="1:26" ht="23.25">
      <c r="A1580" s="4"/>
      <c r="B1580" s="19"/>
      <c r="C1580" s="32"/>
      <c r="D1580" s="32"/>
      <c r="E1580" s="32"/>
      <c r="F1580" s="33"/>
      <c r="G1580" s="32"/>
      <c r="H1580" s="19"/>
      <c r="I1580" s="19"/>
      <c r="J1580" s="5" t="s">
        <v>6</v>
      </c>
      <c r="K1580" s="21"/>
      <c r="L1580" s="34" t="s">
        <v>7</v>
      </c>
      <c r="M1580" s="35" t="s">
        <v>8</v>
      </c>
      <c r="N1580" s="36" t="s">
        <v>7</v>
      </c>
      <c r="O1580" s="34" t="s">
        <v>9</v>
      </c>
      <c r="P1580" s="26" t="s">
        <v>10</v>
      </c>
      <c r="Q1580" s="23"/>
      <c r="R1580" s="37" t="s">
        <v>9</v>
      </c>
      <c r="S1580" s="35" t="s">
        <v>11</v>
      </c>
      <c r="T1580" s="34" t="s">
        <v>12</v>
      </c>
      <c r="U1580" s="29" t="s">
        <v>13</v>
      </c>
      <c r="V1580" s="27"/>
      <c r="W1580" s="27"/>
      <c r="X1580" s="27"/>
      <c r="Y1580" s="35"/>
      <c r="Z1580" s="4"/>
    </row>
    <row r="1581" spans="1:26" ht="23.25">
      <c r="A1581" s="4"/>
      <c r="B1581" s="38" t="s">
        <v>32</v>
      </c>
      <c r="C1581" s="38" t="s">
        <v>33</v>
      </c>
      <c r="D1581" s="38" t="s">
        <v>34</v>
      </c>
      <c r="E1581" s="38" t="s">
        <v>35</v>
      </c>
      <c r="F1581" s="38" t="s">
        <v>36</v>
      </c>
      <c r="G1581" s="38" t="s">
        <v>37</v>
      </c>
      <c r="H1581" s="38" t="s">
        <v>38</v>
      </c>
      <c r="I1581" s="19"/>
      <c r="J1581" s="39"/>
      <c r="K1581" s="21"/>
      <c r="L1581" s="34" t="s">
        <v>14</v>
      </c>
      <c r="M1581" s="35" t="s">
        <v>15</v>
      </c>
      <c r="N1581" s="36" t="s">
        <v>16</v>
      </c>
      <c r="O1581" s="34" t="s">
        <v>17</v>
      </c>
      <c r="P1581" s="26" t="s">
        <v>18</v>
      </c>
      <c r="Q1581" s="35" t="s">
        <v>19</v>
      </c>
      <c r="R1581" s="37" t="s">
        <v>17</v>
      </c>
      <c r="S1581" s="35" t="s">
        <v>20</v>
      </c>
      <c r="T1581" s="34" t="s">
        <v>21</v>
      </c>
      <c r="U1581" s="29" t="s">
        <v>22</v>
      </c>
      <c r="V1581" s="26" t="s">
        <v>19</v>
      </c>
      <c r="W1581" s="26" t="s">
        <v>23</v>
      </c>
      <c r="X1581" s="26" t="s">
        <v>24</v>
      </c>
      <c r="Y1581" s="35" t="s">
        <v>25</v>
      </c>
      <c r="Z1581" s="4"/>
    </row>
    <row r="1582" spans="1:26" ht="23.25">
      <c r="A1582" s="4"/>
      <c r="B1582" s="40"/>
      <c r="C1582" s="40"/>
      <c r="D1582" s="40"/>
      <c r="E1582" s="40"/>
      <c r="F1582" s="40"/>
      <c r="G1582" s="40"/>
      <c r="H1582" s="40"/>
      <c r="I1582" s="40"/>
      <c r="J1582" s="41"/>
      <c r="K1582" s="42"/>
      <c r="L1582" s="43"/>
      <c r="M1582" s="44"/>
      <c r="N1582" s="45"/>
      <c r="O1582" s="46" t="s">
        <v>26</v>
      </c>
      <c r="P1582" s="47"/>
      <c r="Q1582" s="48"/>
      <c r="R1582" s="49" t="s">
        <v>26</v>
      </c>
      <c r="S1582" s="44" t="s">
        <v>27</v>
      </c>
      <c r="T1582" s="43"/>
      <c r="U1582" s="50" t="s">
        <v>28</v>
      </c>
      <c r="V1582" s="48"/>
      <c r="W1582" s="48"/>
      <c r="X1582" s="48"/>
      <c r="Y1582" s="49"/>
      <c r="Z1582" s="4"/>
    </row>
    <row r="1583" spans="1:26" ht="23.25">
      <c r="A1583" s="4"/>
      <c r="B1583" s="51"/>
      <c r="C1583" s="51"/>
      <c r="D1583" s="51"/>
      <c r="E1583" s="51"/>
      <c r="F1583" s="51"/>
      <c r="G1583" s="51"/>
      <c r="H1583" s="51"/>
      <c r="I1583" s="61"/>
      <c r="J1583" s="52"/>
      <c r="K1583" s="53"/>
      <c r="L1583" s="22"/>
      <c r="M1583" s="23"/>
      <c r="N1583" s="24"/>
      <c r="O1583" s="3"/>
      <c r="P1583" s="27"/>
      <c r="Q1583" s="27"/>
      <c r="R1583" s="23"/>
      <c r="S1583" s="24"/>
      <c r="T1583" s="22"/>
      <c r="U1583" s="72"/>
      <c r="V1583" s="27"/>
      <c r="W1583" s="27"/>
      <c r="X1583" s="27"/>
      <c r="Y1583" s="23"/>
      <c r="Z1583" s="4"/>
    </row>
    <row r="1584" spans="1:26" ht="23.25">
      <c r="A1584" s="4"/>
      <c r="B1584" s="51" t="s">
        <v>200</v>
      </c>
      <c r="C1584" s="51" t="s">
        <v>242</v>
      </c>
      <c r="D1584" s="51" t="s">
        <v>76</v>
      </c>
      <c r="E1584" s="51" t="s">
        <v>58</v>
      </c>
      <c r="F1584" s="51" t="s">
        <v>287</v>
      </c>
      <c r="G1584" s="51" t="s">
        <v>64</v>
      </c>
      <c r="H1584" s="51" t="s">
        <v>66</v>
      </c>
      <c r="I1584" s="61"/>
      <c r="J1584" s="54" t="s">
        <v>294</v>
      </c>
      <c r="K1584" s="55"/>
      <c r="L1584" s="70"/>
      <c r="M1584" s="70"/>
      <c r="N1584" s="70"/>
      <c r="O1584" s="70"/>
      <c r="P1584" s="70"/>
      <c r="Q1584" s="70"/>
      <c r="R1584" s="70"/>
      <c r="S1584" s="70"/>
      <c r="T1584" s="70"/>
      <c r="U1584" s="74"/>
      <c r="V1584" s="23"/>
      <c r="W1584" s="23"/>
      <c r="X1584" s="23"/>
      <c r="Y1584" s="23"/>
      <c r="Z1584" s="4"/>
    </row>
    <row r="1585" spans="1:26" ht="23.25">
      <c r="A1585" s="4"/>
      <c r="B1585" s="51"/>
      <c r="C1585" s="51"/>
      <c r="D1585" s="51"/>
      <c r="E1585" s="51"/>
      <c r="F1585" s="51"/>
      <c r="G1585" s="51"/>
      <c r="H1585" s="51"/>
      <c r="I1585" s="61"/>
      <c r="J1585" s="54" t="s">
        <v>50</v>
      </c>
      <c r="K1585" s="55"/>
      <c r="L1585" s="70">
        <v>6386.1</v>
      </c>
      <c r="M1585" s="70"/>
      <c r="N1585" s="70"/>
      <c r="O1585" s="70"/>
      <c r="P1585" s="70"/>
      <c r="Q1585" s="70">
        <f>SUM(L1585:P1585)</f>
        <v>6386.1</v>
      </c>
      <c r="R1585" s="70"/>
      <c r="S1585" s="70"/>
      <c r="T1585" s="70"/>
      <c r="U1585" s="70"/>
      <c r="V1585" s="23"/>
      <c r="W1585" s="23">
        <f>SUM(V1585,Q1585)</f>
        <v>6386.1</v>
      </c>
      <c r="X1585" s="23">
        <f>Q1585/W1585*100</f>
        <v>100</v>
      </c>
      <c r="Y1585" s="23">
        <f>V1585/W1585*100</f>
        <v>0</v>
      </c>
      <c r="Z1585" s="4"/>
    </row>
    <row r="1586" spans="1:26" ht="23.25">
      <c r="A1586" s="4"/>
      <c r="B1586" s="51"/>
      <c r="C1586" s="51"/>
      <c r="D1586" s="51"/>
      <c r="E1586" s="51"/>
      <c r="F1586" s="51"/>
      <c r="G1586" s="51"/>
      <c r="H1586" s="51"/>
      <c r="I1586" s="61"/>
      <c r="J1586" s="52" t="s">
        <v>51</v>
      </c>
      <c r="K1586" s="53"/>
      <c r="L1586" s="70">
        <v>5135.6</v>
      </c>
      <c r="M1586" s="70"/>
      <c r="N1586" s="70"/>
      <c r="O1586" s="70"/>
      <c r="P1586" s="70"/>
      <c r="Q1586" s="23">
        <f>SUM(L1586:P1586)</f>
        <v>5135.6</v>
      </c>
      <c r="R1586" s="70"/>
      <c r="S1586" s="70"/>
      <c r="T1586" s="70"/>
      <c r="U1586" s="70"/>
      <c r="V1586" s="23"/>
      <c r="W1586" s="23">
        <f>SUM(V1586,Q1586)</f>
        <v>5135.6</v>
      </c>
      <c r="X1586" s="23">
        <f>Q1586/W1586*100</f>
        <v>100</v>
      </c>
      <c r="Y1586" s="23">
        <f>V1586/W1586*100</f>
        <v>0</v>
      </c>
      <c r="Z1586" s="4"/>
    </row>
    <row r="1587" spans="1:26" ht="23.25">
      <c r="A1587" s="4"/>
      <c r="B1587" s="51"/>
      <c r="C1587" s="51"/>
      <c r="D1587" s="51"/>
      <c r="E1587" s="51"/>
      <c r="F1587" s="51"/>
      <c r="G1587" s="51"/>
      <c r="H1587" s="51"/>
      <c r="I1587" s="61"/>
      <c r="J1587" s="52" t="s">
        <v>52</v>
      </c>
      <c r="K1587" s="53"/>
      <c r="L1587" s="70">
        <v>5135.5</v>
      </c>
      <c r="M1587" s="23"/>
      <c r="N1587" s="70"/>
      <c r="O1587" s="70"/>
      <c r="P1587" s="23"/>
      <c r="Q1587" s="23">
        <f>SUM(L1587:P1587)</f>
        <v>5135.5</v>
      </c>
      <c r="R1587" s="23"/>
      <c r="S1587" s="70"/>
      <c r="T1587" s="70"/>
      <c r="U1587" s="70"/>
      <c r="V1587" s="23"/>
      <c r="W1587" s="23">
        <f>SUM(V1587,Q1587)</f>
        <v>5135.5</v>
      </c>
      <c r="X1587" s="23">
        <f>Q1587/W1587*100</f>
        <v>100</v>
      </c>
      <c r="Y1587" s="23">
        <f>V1587/W1587*100</f>
        <v>0</v>
      </c>
      <c r="Z1587" s="4"/>
    </row>
    <row r="1588" spans="1:26" ht="23.25">
      <c r="A1588" s="4"/>
      <c r="B1588" s="51"/>
      <c r="C1588" s="51"/>
      <c r="D1588" s="51"/>
      <c r="E1588" s="51"/>
      <c r="F1588" s="51"/>
      <c r="G1588" s="51"/>
      <c r="H1588" s="51"/>
      <c r="I1588" s="61"/>
      <c r="J1588" s="52" t="s">
        <v>53</v>
      </c>
      <c r="K1588" s="53"/>
      <c r="L1588" s="70">
        <f>L1587/L1585*100</f>
        <v>80.41684283052254</v>
      </c>
      <c r="M1588" s="23"/>
      <c r="N1588" s="70"/>
      <c r="O1588" s="70"/>
      <c r="P1588" s="23"/>
      <c r="Q1588" s="23">
        <f>Q1587/Q1585*100</f>
        <v>80.41684283052254</v>
      </c>
      <c r="R1588" s="23"/>
      <c r="S1588" s="70"/>
      <c r="T1588" s="70"/>
      <c r="U1588" s="70"/>
      <c r="V1588" s="23"/>
      <c r="W1588" s="23">
        <f>W1587/W1585*100</f>
        <v>80.41684283052254</v>
      </c>
      <c r="X1588" s="23"/>
      <c r="Y1588" s="23"/>
      <c r="Z1588" s="4"/>
    </row>
    <row r="1589" spans="1:26" ht="23.25">
      <c r="A1589" s="4"/>
      <c r="B1589" s="51"/>
      <c r="C1589" s="51"/>
      <c r="D1589" s="51"/>
      <c r="E1589" s="51"/>
      <c r="F1589" s="51"/>
      <c r="G1589" s="51"/>
      <c r="H1589" s="51"/>
      <c r="I1589" s="61"/>
      <c r="J1589" s="52" t="s">
        <v>54</v>
      </c>
      <c r="K1589" s="53"/>
      <c r="L1589" s="70">
        <f>L1587/L1586*100</f>
        <v>99.99805280785107</v>
      </c>
      <c r="M1589" s="23"/>
      <c r="N1589" s="70"/>
      <c r="O1589" s="70"/>
      <c r="P1589" s="23"/>
      <c r="Q1589" s="23">
        <f>Q1587/Q1586*100</f>
        <v>99.99805280785107</v>
      </c>
      <c r="R1589" s="23"/>
      <c r="S1589" s="70"/>
      <c r="T1589" s="70"/>
      <c r="U1589" s="70"/>
      <c r="V1589" s="23"/>
      <c r="W1589" s="23">
        <f>W1587/W1586*100</f>
        <v>99.99805280785107</v>
      </c>
      <c r="X1589" s="23"/>
      <c r="Y1589" s="23"/>
      <c r="Z1589" s="4"/>
    </row>
    <row r="1590" spans="1:26" ht="23.25">
      <c r="A1590" s="4"/>
      <c r="B1590" s="51"/>
      <c r="C1590" s="51"/>
      <c r="D1590" s="51"/>
      <c r="E1590" s="51"/>
      <c r="F1590" s="51"/>
      <c r="G1590" s="51"/>
      <c r="H1590" s="51"/>
      <c r="I1590" s="61"/>
      <c r="J1590" s="52"/>
      <c r="K1590" s="53"/>
      <c r="L1590" s="70"/>
      <c r="M1590" s="23"/>
      <c r="N1590" s="70"/>
      <c r="O1590" s="70"/>
      <c r="P1590" s="23"/>
      <c r="Q1590" s="23"/>
      <c r="R1590" s="23"/>
      <c r="S1590" s="70"/>
      <c r="T1590" s="70"/>
      <c r="U1590" s="70"/>
      <c r="V1590" s="23"/>
      <c r="W1590" s="23"/>
      <c r="X1590" s="23"/>
      <c r="Y1590" s="23"/>
      <c r="Z1590" s="4"/>
    </row>
    <row r="1591" spans="1:26" ht="23.25">
      <c r="A1591" s="4"/>
      <c r="B1591" s="51"/>
      <c r="C1591" s="51"/>
      <c r="D1591" s="51"/>
      <c r="E1591" s="51"/>
      <c r="F1591" s="51"/>
      <c r="G1591" s="51"/>
      <c r="H1591" s="51" t="s">
        <v>205</v>
      </c>
      <c r="I1591" s="61"/>
      <c r="J1591" s="52" t="s">
        <v>206</v>
      </c>
      <c r="K1591" s="53"/>
      <c r="L1591" s="70"/>
      <c r="M1591" s="23"/>
      <c r="N1591" s="70"/>
      <c r="O1591" s="70"/>
      <c r="P1591" s="23"/>
      <c r="Q1591" s="23"/>
      <c r="R1591" s="23"/>
      <c r="S1591" s="70"/>
      <c r="T1591" s="70"/>
      <c r="U1591" s="70"/>
      <c r="V1591" s="23"/>
      <c r="W1591" s="23"/>
      <c r="X1591" s="23"/>
      <c r="Y1591" s="23"/>
      <c r="Z1591" s="4"/>
    </row>
    <row r="1592" spans="1:26" ht="23.25">
      <c r="A1592" s="4"/>
      <c r="B1592" s="51"/>
      <c r="C1592" s="51"/>
      <c r="D1592" s="51"/>
      <c r="E1592" s="51"/>
      <c r="F1592" s="51"/>
      <c r="G1592" s="51"/>
      <c r="H1592" s="51"/>
      <c r="I1592" s="61"/>
      <c r="J1592" s="52" t="s">
        <v>207</v>
      </c>
      <c r="K1592" s="53"/>
      <c r="L1592" s="70"/>
      <c r="M1592" s="23"/>
      <c r="N1592" s="70"/>
      <c r="O1592" s="70"/>
      <c r="P1592" s="23"/>
      <c r="Q1592" s="23"/>
      <c r="R1592" s="23"/>
      <c r="S1592" s="70"/>
      <c r="T1592" s="70"/>
      <c r="U1592" s="70"/>
      <c r="V1592" s="23"/>
      <c r="W1592" s="23"/>
      <c r="X1592" s="23"/>
      <c r="Y1592" s="23"/>
      <c r="Z1592" s="4"/>
    </row>
    <row r="1593" spans="1:26" ht="23.25">
      <c r="A1593" s="4"/>
      <c r="B1593" s="51"/>
      <c r="C1593" s="51"/>
      <c r="D1593" s="51"/>
      <c r="E1593" s="51"/>
      <c r="F1593" s="51"/>
      <c r="G1593" s="51"/>
      <c r="H1593" s="51"/>
      <c r="I1593" s="61"/>
      <c r="J1593" s="52" t="s">
        <v>50</v>
      </c>
      <c r="K1593" s="53"/>
      <c r="L1593" s="70">
        <v>2280.2</v>
      </c>
      <c r="M1593" s="23"/>
      <c r="N1593" s="70"/>
      <c r="O1593" s="70"/>
      <c r="P1593" s="23"/>
      <c r="Q1593" s="23">
        <f>SUM(L1593:P1593)</f>
        <v>2280.2</v>
      </c>
      <c r="R1593" s="23"/>
      <c r="S1593" s="70"/>
      <c r="T1593" s="70"/>
      <c r="U1593" s="70"/>
      <c r="V1593" s="23"/>
      <c r="W1593" s="23">
        <f>SUM(V1593,Q1593)</f>
        <v>2280.2</v>
      </c>
      <c r="X1593" s="23">
        <f>Q1593/W1593*100</f>
        <v>100</v>
      </c>
      <c r="Y1593" s="23">
        <f>V1593/W1593*100</f>
        <v>0</v>
      </c>
      <c r="Z1593" s="4"/>
    </row>
    <row r="1594" spans="1:26" ht="23.25">
      <c r="A1594" s="4"/>
      <c r="B1594" s="51"/>
      <c r="C1594" s="51"/>
      <c r="D1594" s="51"/>
      <c r="E1594" s="51"/>
      <c r="F1594" s="51"/>
      <c r="G1594" s="51"/>
      <c r="H1594" s="51"/>
      <c r="I1594" s="61"/>
      <c r="J1594" s="52" t="s">
        <v>51</v>
      </c>
      <c r="K1594" s="53"/>
      <c r="L1594" s="70">
        <v>2196.4</v>
      </c>
      <c r="M1594" s="23"/>
      <c r="N1594" s="70"/>
      <c r="O1594" s="70"/>
      <c r="P1594" s="23"/>
      <c r="Q1594" s="23">
        <f>SUM(L1594:P1594)</f>
        <v>2196.4</v>
      </c>
      <c r="R1594" s="23"/>
      <c r="S1594" s="70"/>
      <c r="T1594" s="70"/>
      <c r="U1594" s="70"/>
      <c r="V1594" s="23"/>
      <c r="W1594" s="23">
        <f>SUM(V1594,Q1594)</f>
        <v>2196.4</v>
      </c>
      <c r="X1594" s="23">
        <f>Q1594/W1594*100</f>
        <v>100</v>
      </c>
      <c r="Y1594" s="23">
        <f>V1594/W1594*100</f>
        <v>0</v>
      </c>
      <c r="Z1594" s="4"/>
    </row>
    <row r="1595" spans="1:26" ht="23.25">
      <c r="A1595" s="4"/>
      <c r="B1595" s="51"/>
      <c r="C1595" s="51"/>
      <c r="D1595" s="51"/>
      <c r="E1595" s="51"/>
      <c r="F1595" s="51"/>
      <c r="G1595" s="51"/>
      <c r="H1595" s="51"/>
      <c r="I1595" s="61"/>
      <c r="J1595" s="52" t="s">
        <v>52</v>
      </c>
      <c r="K1595" s="53"/>
      <c r="L1595" s="70">
        <v>2196.1</v>
      </c>
      <c r="M1595" s="23"/>
      <c r="N1595" s="70"/>
      <c r="O1595" s="70"/>
      <c r="P1595" s="23"/>
      <c r="Q1595" s="23">
        <f>SUM(L1595:P1595)</f>
        <v>2196.1</v>
      </c>
      <c r="R1595" s="23"/>
      <c r="S1595" s="70"/>
      <c r="T1595" s="70"/>
      <c r="U1595" s="70"/>
      <c r="V1595" s="23"/>
      <c r="W1595" s="23">
        <f>SUM(V1595,Q1595)</f>
        <v>2196.1</v>
      </c>
      <c r="X1595" s="23">
        <f>Q1595/W1595*100</f>
        <v>100</v>
      </c>
      <c r="Y1595" s="23">
        <f>V1595/W1595*100</f>
        <v>0</v>
      </c>
      <c r="Z1595" s="4"/>
    </row>
    <row r="1596" spans="1:26" ht="23.25">
      <c r="A1596" s="4"/>
      <c r="B1596" s="51"/>
      <c r="C1596" s="51"/>
      <c r="D1596" s="51"/>
      <c r="E1596" s="51"/>
      <c r="F1596" s="51"/>
      <c r="G1596" s="51"/>
      <c r="H1596" s="51"/>
      <c r="I1596" s="61"/>
      <c r="J1596" s="52" t="s">
        <v>53</v>
      </c>
      <c r="K1596" s="53"/>
      <c r="L1596" s="70">
        <f>L1595/L1593*100</f>
        <v>96.3117270414876</v>
      </c>
      <c r="M1596" s="23"/>
      <c r="N1596" s="70"/>
      <c r="O1596" s="70"/>
      <c r="P1596" s="23"/>
      <c r="Q1596" s="23">
        <f>Q1595/Q1593*100</f>
        <v>96.3117270414876</v>
      </c>
      <c r="R1596" s="23"/>
      <c r="S1596" s="70"/>
      <c r="T1596" s="70"/>
      <c r="U1596" s="70"/>
      <c r="V1596" s="23"/>
      <c r="W1596" s="23">
        <f>W1595/W1593*100</f>
        <v>96.3117270414876</v>
      </c>
      <c r="X1596" s="23"/>
      <c r="Y1596" s="23"/>
      <c r="Z1596" s="4"/>
    </row>
    <row r="1597" spans="1:26" ht="23.25">
      <c r="A1597" s="4"/>
      <c r="B1597" s="51"/>
      <c r="C1597" s="51"/>
      <c r="D1597" s="51"/>
      <c r="E1597" s="51"/>
      <c r="F1597" s="51"/>
      <c r="G1597" s="51"/>
      <c r="H1597" s="51"/>
      <c r="I1597" s="61"/>
      <c r="J1597" s="52" t="s">
        <v>54</v>
      </c>
      <c r="K1597" s="53"/>
      <c r="L1597" s="70">
        <f>L1595/L1594*100</f>
        <v>99.9863412857403</v>
      </c>
      <c r="M1597" s="23"/>
      <c r="N1597" s="70"/>
      <c r="O1597" s="70"/>
      <c r="P1597" s="23"/>
      <c r="Q1597" s="23">
        <f>Q1595/Q1594*100</f>
        <v>99.9863412857403</v>
      </c>
      <c r="R1597" s="23"/>
      <c r="S1597" s="70"/>
      <c r="T1597" s="70"/>
      <c r="U1597" s="70"/>
      <c r="V1597" s="23"/>
      <c r="W1597" s="23">
        <f>W1595/W1594*100</f>
        <v>99.9863412857403</v>
      </c>
      <c r="X1597" s="23"/>
      <c r="Y1597" s="23"/>
      <c r="Z1597" s="4"/>
    </row>
    <row r="1598" spans="1:26" ht="23.25">
      <c r="A1598" s="4"/>
      <c r="B1598" s="56"/>
      <c r="C1598" s="57"/>
      <c r="D1598" s="57"/>
      <c r="E1598" s="57"/>
      <c r="F1598" s="57"/>
      <c r="G1598" s="57"/>
      <c r="H1598" s="57"/>
      <c r="I1598" s="52"/>
      <c r="J1598" s="52"/>
      <c r="K1598" s="53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4"/>
    </row>
    <row r="1599" spans="1:26" ht="23.25">
      <c r="A1599" s="4"/>
      <c r="B1599" s="51"/>
      <c r="C1599" s="51"/>
      <c r="D1599" s="51"/>
      <c r="E1599" s="51"/>
      <c r="F1599" s="51"/>
      <c r="G1599" s="51"/>
      <c r="H1599" s="51" t="s">
        <v>198</v>
      </c>
      <c r="I1599" s="61"/>
      <c r="J1599" s="52" t="s">
        <v>199</v>
      </c>
      <c r="K1599" s="53"/>
      <c r="L1599" s="70"/>
      <c r="M1599" s="23"/>
      <c r="N1599" s="70"/>
      <c r="O1599" s="70"/>
      <c r="P1599" s="23"/>
      <c r="Q1599" s="23"/>
      <c r="R1599" s="23"/>
      <c r="S1599" s="70"/>
      <c r="T1599" s="70"/>
      <c r="U1599" s="70"/>
      <c r="V1599" s="23"/>
      <c r="W1599" s="23"/>
      <c r="X1599" s="23"/>
      <c r="Y1599" s="23"/>
      <c r="Z1599" s="4"/>
    </row>
    <row r="1600" spans="1:26" ht="23.25">
      <c r="A1600" s="4"/>
      <c r="B1600" s="51"/>
      <c r="C1600" s="51"/>
      <c r="D1600" s="51"/>
      <c r="E1600" s="51"/>
      <c r="F1600" s="51"/>
      <c r="G1600" s="51"/>
      <c r="H1600" s="51"/>
      <c r="I1600" s="61"/>
      <c r="J1600" s="52" t="s">
        <v>50</v>
      </c>
      <c r="K1600" s="53"/>
      <c r="L1600" s="70">
        <v>1891.9</v>
      </c>
      <c r="M1600" s="23"/>
      <c r="N1600" s="70"/>
      <c r="O1600" s="70"/>
      <c r="P1600" s="23"/>
      <c r="Q1600" s="23">
        <f>SUM(L1600:P1600)</f>
        <v>1891.9</v>
      </c>
      <c r="R1600" s="23"/>
      <c r="S1600" s="70"/>
      <c r="T1600" s="70"/>
      <c r="U1600" s="70"/>
      <c r="V1600" s="23"/>
      <c r="W1600" s="23">
        <f>SUM(V1600,Q1600)</f>
        <v>1891.9</v>
      </c>
      <c r="X1600" s="23">
        <f>Q1600/W1600*100</f>
        <v>100</v>
      </c>
      <c r="Y1600" s="23">
        <f>V1600/W1600*100</f>
        <v>0</v>
      </c>
      <c r="Z1600" s="4"/>
    </row>
    <row r="1601" spans="1:26" ht="23.25">
      <c r="A1601" s="4"/>
      <c r="B1601" s="51"/>
      <c r="C1601" s="51"/>
      <c r="D1601" s="51"/>
      <c r="E1601" s="51"/>
      <c r="F1601" s="51"/>
      <c r="G1601" s="51"/>
      <c r="H1601" s="51"/>
      <c r="I1601" s="61"/>
      <c r="J1601" s="52" t="s">
        <v>51</v>
      </c>
      <c r="K1601" s="53"/>
      <c r="L1601" s="70">
        <v>1459.5</v>
      </c>
      <c r="M1601" s="23"/>
      <c r="N1601" s="70"/>
      <c r="O1601" s="70"/>
      <c r="P1601" s="23"/>
      <c r="Q1601" s="23">
        <f>SUM(L1601:P1601)</f>
        <v>1459.5</v>
      </c>
      <c r="R1601" s="23"/>
      <c r="S1601" s="70"/>
      <c r="T1601" s="70"/>
      <c r="U1601" s="70"/>
      <c r="V1601" s="23"/>
      <c r="W1601" s="23">
        <f>SUM(V1601,Q1601)</f>
        <v>1459.5</v>
      </c>
      <c r="X1601" s="23">
        <f>Q1601/W1601*100</f>
        <v>100</v>
      </c>
      <c r="Y1601" s="23">
        <f>V1601/W1601*100</f>
        <v>0</v>
      </c>
      <c r="Z1601" s="4"/>
    </row>
    <row r="1602" spans="1:26" ht="23.25">
      <c r="A1602" s="4"/>
      <c r="B1602" s="51"/>
      <c r="C1602" s="51"/>
      <c r="D1602" s="51"/>
      <c r="E1602" s="51"/>
      <c r="F1602" s="51"/>
      <c r="G1602" s="51"/>
      <c r="H1602" s="51"/>
      <c r="I1602" s="61"/>
      <c r="J1602" s="52" t="s">
        <v>52</v>
      </c>
      <c r="K1602" s="53"/>
      <c r="L1602" s="70">
        <v>1459.2</v>
      </c>
      <c r="M1602" s="23"/>
      <c r="N1602" s="70"/>
      <c r="O1602" s="70"/>
      <c r="P1602" s="23"/>
      <c r="Q1602" s="23">
        <f>SUM(L1602:P1602)</f>
        <v>1459.2</v>
      </c>
      <c r="R1602" s="23"/>
      <c r="S1602" s="70"/>
      <c r="T1602" s="70"/>
      <c r="U1602" s="70"/>
      <c r="V1602" s="23"/>
      <c r="W1602" s="23">
        <f>SUM(V1602,Q1602)</f>
        <v>1459.2</v>
      </c>
      <c r="X1602" s="23">
        <f>Q1602/W1602*100</f>
        <v>100</v>
      </c>
      <c r="Y1602" s="23">
        <f>V1602/W1602*100</f>
        <v>0</v>
      </c>
      <c r="Z1602" s="4"/>
    </row>
    <row r="1603" spans="1:26" ht="23.25">
      <c r="A1603" s="4"/>
      <c r="B1603" s="51"/>
      <c r="C1603" s="51"/>
      <c r="D1603" s="51"/>
      <c r="E1603" s="51"/>
      <c r="F1603" s="51"/>
      <c r="G1603" s="51"/>
      <c r="H1603" s="51"/>
      <c r="I1603" s="61"/>
      <c r="J1603" s="52" t="s">
        <v>53</v>
      </c>
      <c r="K1603" s="53"/>
      <c r="L1603" s="70">
        <f>L1602/L1600*100</f>
        <v>77.12881230509012</v>
      </c>
      <c r="M1603" s="23"/>
      <c r="N1603" s="70"/>
      <c r="O1603" s="70"/>
      <c r="P1603" s="23"/>
      <c r="Q1603" s="23">
        <f>Q1602/Q1600*100</f>
        <v>77.12881230509012</v>
      </c>
      <c r="R1603" s="23"/>
      <c r="S1603" s="70"/>
      <c r="T1603" s="70"/>
      <c r="U1603" s="70"/>
      <c r="V1603" s="23"/>
      <c r="W1603" s="23">
        <f>W1602/W1600*100</f>
        <v>77.12881230509012</v>
      </c>
      <c r="X1603" s="23"/>
      <c r="Y1603" s="23"/>
      <c r="Z1603" s="4"/>
    </row>
    <row r="1604" spans="1:26" ht="23.25">
      <c r="A1604" s="4"/>
      <c r="B1604" s="51"/>
      <c r="C1604" s="51"/>
      <c r="D1604" s="51"/>
      <c r="E1604" s="51"/>
      <c r="F1604" s="51"/>
      <c r="G1604" s="51"/>
      <c r="H1604" s="51"/>
      <c r="I1604" s="61"/>
      <c r="J1604" s="52" t="s">
        <v>54</v>
      </c>
      <c r="K1604" s="53"/>
      <c r="L1604" s="70">
        <f>L1602/L1601*100</f>
        <v>99.97944501541625</v>
      </c>
      <c r="M1604" s="23"/>
      <c r="N1604" s="70"/>
      <c r="O1604" s="70"/>
      <c r="P1604" s="23"/>
      <c r="Q1604" s="23">
        <f>Q1602/Q1601*100</f>
        <v>99.97944501541625</v>
      </c>
      <c r="R1604" s="23"/>
      <c r="S1604" s="70"/>
      <c r="T1604" s="70"/>
      <c r="U1604" s="70"/>
      <c r="V1604" s="23"/>
      <c r="W1604" s="23">
        <f>W1602/W1601*100</f>
        <v>99.97944501541625</v>
      </c>
      <c r="X1604" s="23"/>
      <c r="Y1604" s="23"/>
      <c r="Z1604" s="4"/>
    </row>
    <row r="1605" spans="1:26" ht="23.25">
      <c r="A1605" s="4"/>
      <c r="B1605" s="51"/>
      <c r="C1605" s="51"/>
      <c r="D1605" s="51"/>
      <c r="E1605" s="51"/>
      <c r="F1605" s="51"/>
      <c r="G1605" s="51"/>
      <c r="H1605" s="51"/>
      <c r="I1605" s="61"/>
      <c r="J1605" s="52"/>
      <c r="K1605" s="53"/>
      <c r="L1605" s="70"/>
      <c r="M1605" s="23"/>
      <c r="N1605" s="70"/>
      <c r="O1605" s="70"/>
      <c r="P1605" s="23"/>
      <c r="Q1605" s="23"/>
      <c r="R1605" s="23"/>
      <c r="S1605" s="70"/>
      <c r="T1605" s="70"/>
      <c r="U1605" s="70"/>
      <c r="V1605" s="23"/>
      <c r="W1605" s="23"/>
      <c r="X1605" s="23"/>
      <c r="Y1605" s="23"/>
      <c r="Z1605" s="4"/>
    </row>
    <row r="1606" spans="1:26" ht="23.25">
      <c r="A1606" s="4"/>
      <c r="B1606" s="51"/>
      <c r="C1606" s="51"/>
      <c r="D1606" s="51"/>
      <c r="E1606" s="51"/>
      <c r="F1606" s="51"/>
      <c r="G1606" s="51"/>
      <c r="H1606" s="51" t="s">
        <v>121</v>
      </c>
      <c r="I1606" s="61"/>
      <c r="J1606" s="52" t="s">
        <v>122</v>
      </c>
      <c r="K1606" s="53"/>
      <c r="L1606" s="70"/>
      <c r="M1606" s="23"/>
      <c r="N1606" s="70"/>
      <c r="O1606" s="70"/>
      <c r="P1606" s="23"/>
      <c r="Q1606" s="23"/>
      <c r="R1606" s="23"/>
      <c r="S1606" s="70"/>
      <c r="T1606" s="70"/>
      <c r="U1606" s="70"/>
      <c r="V1606" s="23"/>
      <c r="W1606" s="23"/>
      <c r="X1606" s="23"/>
      <c r="Y1606" s="23"/>
      <c r="Z1606" s="4"/>
    </row>
    <row r="1607" spans="1:26" ht="23.25">
      <c r="A1607" s="4"/>
      <c r="B1607" s="56"/>
      <c r="C1607" s="57"/>
      <c r="D1607" s="57"/>
      <c r="E1607" s="57"/>
      <c r="F1607" s="57"/>
      <c r="G1607" s="57"/>
      <c r="H1607" s="57"/>
      <c r="I1607" s="52"/>
      <c r="J1607" s="52" t="s">
        <v>50</v>
      </c>
      <c r="K1607" s="53"/>
      <c r="L1607" s="21">
        <v>53902</v>
      </c>
      <c r="M1607" s="21"/>
      <c r="N1607" s="21"/>
      <c r="O1607" s="21"/>
      <c r="P1607" s="21"/>
      <c r="Q1607" s="21">
        <f>SUM(L1607:P1607)</f>
        <v>53902</v>
      </c>
      <c r="R1607" s="21"/>
      <c r="S1607" s="21"/>
      <c r="T1607" s="21"/>
      <c r="U1607" s="21"/>
      <c r="V1607" s="21"/>
      <c r="W1607" s="21">
        <f>SUM(V1607,Q1607)</f>
        <v>53902</v>
      </c>
      <c r="X1607" s="21">
        <f>Q1607/W1607*100</f>
        <v>100</v>
      </c>
      <c r="Y1607" s="21">
        <f>V1607/W1607*100</f>
        <v>0</v>
      </c>
      <c r="Z1607" s="4"/>
    </row>
    <row r="1608" spans="1:26" ht="23.25">
      <c r="A1608" s="4"/>
      <c r="B1608" s="51"/>
      <c r="C1608" s="51"/>
      <c r="D1608" s="51"/>
      <c r="E1608" s="51"/>
      <c r="F1608" s="51"/>
      <c r="G1608" s="51"/>
      <c r="H1608" s="51"/>
      <c r="I1608" s="61"/>
      <c r="J1608" s="52" t="s">
        <v>51</v>
      </c>
      <c r="K1608" s="53"/>
      <c r="L1608" s="70">
        <v>47170.6</v>
      </c>
      <c r="M1608" s="23"/>
      <c r="N1608" s="70"/>
      <c r="O1608" s="70"/>
      <c r="P1608" s="23"/>
      <c r="Q1608" s="23">
        <f>SUM(L1608:P1608)</f>
        <v>47170.6</v>
      </c>
      <c r="R1608" s="23"/>
      <c r="S1608" s="70"/>
      <c r="T1608" s="70"/>
      <c r="U1608" s="70"/>
      <c r="V1608" s="23"/>
      <c r="W1608" s="23">
        <f>SUM(V1608,Q1608)</f>
        <v>47170.6</v>
      </c>
      <c r="X1608" s="23">
        <f>Q1608/W1608*100</f>
        <v>100</v>
      </c>
      <c r="Y1608" s="23">
        <f>V1608/W1608*100</f>
        <v>0</v>
      </c>
      <c r="Z1608" s="4"/>
    </row>
    <row r="1609" spans="1:26" ht="23.25">
      <c r="A1609" s="4"/>
      <c r="B1609" s="51"/>
      <c r="C1609" s="51"/>
      <c r="D1609" s="51"/>
      <c r="E1609" s="51"/>
      <c r="F1609" s="51"/>
      <c r="G1609" s="51"/>
      <c r="H1609" s="51"/>
      <c r="I1609" s="61"/>
      <c r="J1609" s="52" t="s">
        <v>52</v>
      </c>
      <c r="K1609" s="53"/>
      <c r="L1609" s="70">
        <v>47170.6</v>
      </c>
      <c r="M1609" s="23"/>
      <c r="N1609" s="70"/>
      <c r="O1609" s="70"/>
      <c r="P1609" s="23"/>
      <c r="Q1609" s="23">
        <f>SUM(L1609:P1609)</f>
        <v>47170.6</v>
      </c>
      <c r="R1609" s="23"/>
      <c r="S1609" s="70"/>
      <c r="T1609" s="70"/>
      <c r="U1609" s="70"/>
      <c r="V1609" s="23"/>
      <c r="W1609" s="23">
        <f>SUM(V1609,Q1609)</f>
        <v>47170.6</v>
      </c>
      <c r="X1609" s="23">
        <f>Q1609/W1609*100</f>
        <v>100</v>
      </c>
      <c r="Y1609" s="23">
        <f>V1609/W1609*100</f>
        <v>0</v>
      </c>
      <c r="Z1609" s="4"/>
    </row>
    <row r="1610" spans="1:26" ht="23.25">
      <c r="A1610" s="4"/>
      <c r="B1610" s="51"/>
      <c r="C1610" s="51"/>
      <c r="D1610" s="51"/>
      <c r="E1610" s="51"/>
      <c r="F1610" s="51"/>
      <c r="G1610" s="51"/>
      <c r="H1610" s="51"/>
      <c r="I1610" s="61"/>
      <c r="J1610" s="52" t="s">
        <v>53</v>
      </c>
      <c r="K1610" s="53"/>
      <c r="L1610" s="70">
        <f>L1609/L1607*100</f>
        <v>87.51178063893732</v>
      </c>
      <c r="M1610" s="23"/>
      <c r="N1610" s="70"/>
      <c r="O1610" s="70"/>
      <c r="P1610" s="23"/>
      <c r="Q1610" s="23">
        <f>Q1609/Q1607*100</f>
        <v>87.51178063893732</v>
      </c>
      <c r="R1610" s="23"/>
      <c r="S1610" s="70"/>
      <c r="T1610" s="70"/>
      <c r="U1610" s="70"/>
      <c r="V1610" s="23"/>
      <c r="W1610" s="23">
        <f>W1609/W1607*100</f>
        <v>87.51178063893732</v>
      </c>
      <c r="X1610" s="23"/>
      <c r="Y1610" s="23"/>
      <c r="Z1610" s="4"/>
    </row>
    <row r="1611" spans="1:26" ht="23.25">
      <c r="A1611" s="4"/>
      <c r="B1611" s="51"/>
      <c r="C1611" s="51"/>
      <c r="D1611" s="51"/>
      <c r="E1611" s="51"/>
      <c r="F1611" s="51"/>
      <c r="G1611" s="51"/>
      <c r="H1611" s="51"/>
      <c r="I1611" s="61"/>
      <c r="J1611" s="52" t="s">
        <v>54</v>
      </c>
      <c r="K1611" s="53"/>
      <c r="L1611" s="70">
        <f>L1609/L1608*100</f>
        <v>100</v>
      </c>
      <c r="M1611" s="23"/>
      <c r="N1611" s="70"/>
      <c r="O1611" s="70"/>
      <c r="P1611" s="23"/>
      <c r="Q1611" s="23">
        <f>Q1609/Q1608*100</f>
        <v>100</v>
      </c>
      <c r="R1611" s="23"/>
      <c r="S1611" s="70"/>
      <c r="T1611" s="70"/>
      <c r="U1611" s="70"/>
      <c r="V1611" s="23"/>
      <c r="W1611" s="23">
        <f>W1609/W1608*100</f>
        <v>100</v>
      </c>
      <c r="X1611" s="23"/>
      <c r="Y1611" s="23"/>
      <c r="Z1611" s="4"/>
    </row>
    <row r="1612" spans="1:26" ht="23.25">
      <c r="A1612" s="4"/>
      <c r="B1612" s="56"/>
      <c r="C1612" s="56"/>
      <c r="D1612" s="56"/>
      <c r="E1612" s="56"/>
      <c r="F1612" s="56"/>
      <c r="G1612" s="56"/>
      <c r="H1612" s="56"/>
      <c r="I1612" s="61"/>
      <c r="J1612" s="52"/>
      <c r="K1612" s="53"/>
      <c r="L1612" s="70"/>
      <c r="M1612" s="23"/>
      <c r="N1612" s="70"/>
      <c r="O1612" s="70"/>
      <c r="P1612" s="23"/>
      <c r="Q1612" s="23"/>
      <c r="R1612" s="23"/>
      <c r="S1612" s="70"/>
      <c r="T1612" s="70"/>
      <c r="U1612" s="70"/>
      <c r="V1612" s="23"/>
      <c r="W1612" s="23"/>
      <c r="X1612" s="23"/>
      <c r="Y1612" s="23"/>
      <c r="Z1612" s="4"/>
    </row>
    <row r="1613" spans="1:26" ht="23.25">
      <c r="A1613" s="4"/>
      <c r="B1613" s="56"/>
      <c r="C1613" s="57"/>
      <c r="D1613" s="57"/>
      <c r="E1613" s="57"/>
      <c r="F1613" s="57"/>
      <c r="G1613" s="57"/>
      <c r="H1613" s="57" t="s">
        <v>211</v>
      </c>
      <c r="I1613" s="52"/>
      <c r="J1613" s="52" t="s">
        <v>212</v>
      </c>
      <c r="K1613" s="53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4"/>
    </row>
    <row r="1614" spans="1:26" ht="23.25">
      <c r="A1614" s="4"/>
      <c r="B1614" s="56"/>
      <c r="C1614" s="56"/>
      <c r="D1614" s="56"/>
      <c r="E1614" s="56"/>
      <c r="F1614" s="56"/>
      <c r="G1614" s="56"/>
      <c r="H1614" s="56"/>
      <c r="I1614" s="61"/>
      <c r="J1614" s="52" t="s">
        <v>50</v>
      </c>
      <c r="K1614" s="53"/>
      <c r="L1614" s="70">
        <v>41036.6</v>
      </c>
      <c r="M1614" s="23"/>
      <c r="N1614" s="70"/>
      <c r="O1614" s="70"/>
      <c r="P1614" s="23"/>
      <c r="Q1614" s="23">
        <f>SUM(L1614:P1614)</f>
        <v>41036.6</v>
      </c>
      <c r="R1614" s="23"/>
      <c r="S1614" s="70"/>
      <c r="T1614" s="70"/>
      <c r="U1614" s="70"/>
      <c r="V1614" s="23"/>
      <c r="W1614" s="23">
        <f>SUM(V1614,Q1614)</f>
        <v>41036.6</v>
      </c>
      <c r="X1614" s="23">
        <f>Q1614/W1614*100</f>
        <v>100</v>
      </c>
      <c r="Y1614" s="23">
        <f>V1614/W1614*100</f>
        <v>0</v>
      </c>
      <c r="Z1614" s="4"/>
    </row>
    <row r="1615" spans="1:26" ht="23.25">
      <c r="A1615" s="4"/>
      <c r="B1615" s="56"/>
      <c r="C1615" s="56"/>
      <c r="D1615" s="56"/>
      <c r="E1615" s="56"/>
      <c r="F1615" s="56"/>
      <c r="G1615" s="56"/>
      <c r="H1615" s="56"/>
      <c r="I1615" s="61"/>
      <c r="J1615" s="52" t="s">
        <v>51</v>
      </c>
      <c r="K1615" s="53"/>
      <c r="L1615" s="70">
        <v>26011.4</v>
      </c>
      <c r="M1615" s="23"/>
      <c r="N1615" s="70"/>
      <c r="O1615" s="70"/>
      <c r="P1615" s="23"/>
      <c r="Q1615" s="23">
        <f>SUM(L1615:P1615)</f>
        <v>26011.4</v>
      </c>
      <c r="R1615" s="23"/>
      <c r="S1615" s="70"/>
      <c r="T1615" s="70"/>
      <c r="U1615" s="70"/>
      <c r="V1615" s="23"/>
      <c r="W1615" s="23">
        <f>SUM(V1615,Q1615)</f>
        <v>26011.4</v>
      </c>
      <c r="X1615" s="23">
        <f>Q1615/W1615*100</f>
        <v>100</v>
      </c>
      <c r="Y1615" s="23">
        <f>V1615/W1615*100</f>
        <v>0</v>
      </c>
      <c r="Z1615" s="4"/>
    </row>
    <row r="1616" spans="1:26" ht="23.25">
      <c r="A1616" s="4"/>
      <c r="B1616" s="56"/>
      <c r="C1616" s="56"/>
      <c r="D1616" s="56"/>
      <c r="E1616" s="56"/>
      <c r="F1616" s="56"/>
      <c r="G1616" s="56"/>
      <c r="H1616" s="56"/>
      <c r="I1616" s="61"/>
      <c r="J1616" s="52" t="s">
        <v>52</v>
      </c>
      <c r="K1616" s="53"/>
      <c r="L1616" s="70">
        <v>25977</v>
      </c>
      <c r="M1616" s="23"/>
      <c r="N1616" s="70"/>
      <c r="O1616" s="70"/>
      <c r="P1616" s="23"/>
      <c r="Q1616" s="23">
        <f>SUM(L1616:P1616)</f>
        <v>25977</v>
      </c>
      <c r="R1616" s="23"/>
      <c r="S1616" s="70"/>
      <c r="T1616" s="70"/>
      <c r="U1616" s="70"/>
      <c r="V1616" s="23"/>
      <c r="W1616" s="23">
        <f>SUM(V1616,Q1616)</f>
        <v>25977</v>
      </c>
      <c r="X1616" s="23">
        <f>Q1616/W1616*100</f>
        <v>100</v>
      </c>
      <c r="Y1616" s="23">
        <f>V1616/W1616*100</f>
        <v>0</v>
      </c>
      <c r="Z1616" s="4"/>
    </row>
    <row r="1617" spans="1:26" ht="23.25">
      <c r="A1617" s="4"/>
      <c r="B1617" s="56"/>
      <c r="C1617" s="56"/>
      <c r="D1617" s="56"/>
      <c r="E1617" s="56"/>
      <c r="F1617" s="56"/>
      <c r="G1617" s="56"/>
      <c r="H1617" s="56"/>
      <c r="I1617" s="61"/>
      <c r="J1617" s="52" t="s">
        <v>53</v>
      </c>
      <c r="K1617" s="53"/>
      <c r="L1617" s="70">
        <f>L1616/L1614*100</f>
        <v>63.302027945784985</v>
      </c>
      <c r="M1617" s="23"/>
      <c r="N1617" s="70"/>
      <c r="O1617" s="70"/>
      <c r="P1617" s="23"/>
      <c r="Q1617" s="23">
        <f>Q1616/Q1614*100</f>
        <v>63.302027945784985</v>
      </c>
      <c r="R1617" s="23"/>
      <c r="S1617" s="70"/>
      <c r="T1617" s="70"/>
      <c r="U1617" s="70"/>
      <c r="V1617" s="23"/>
      <c r="W1617" s="23">
        <f>W1616/W1614*100</f>
        <v>63.302027945784985</v>
      </c>
      <c r="X1617" s="23"/>
      <c r="Y1617" s="23"/>
      <c r="Z1617" s="4"/>
    </row>
    <row r="1618" spans="1:26" ht="23.25">
      <c r="A1618" s="4"/>
      <c r="B1618" s="56"/>
      <c r="C1618" s="56"/>
      <c r="D1618" s="56"/>
      <c r="E1618" s="56"/>
      <c r="F1618" s="56"/>
      <c r="G1618" s="56"/>
      <c r="H1618" s="56"/>
      <c r="I1618" s="61"/>
      <c r="J1618" s="52" t="s">
        <v>54</v>
      </c>
      <c r="K1618" s="53"/>
      <c r="L1618" s="70">
        <f>L1616/L1615*100</f>
        <v>99.86775029410181</v>
      </c>
      <c r="M1618" s="23"/>
      <c r="N1618" s="70"/>
      <c r="O1618" s="70"/>
      <c r="P1618" s="23"/>
      <c r="Q1618" s="23">
        <f>Q1616/Q1615*100</f>
        <v>99.86775029410181</v>
      </c>
      <c r="R1618" s="23"/>
      <c r="S1618" s="70"/>
      <c r="T1618" s="70"/>
      <c r="U1618" s="70"/>
      <c r="V1618" s="23"/>
      <c r="W1618" s="23">
        <f>W1616/W1615*100</f>
        <v>99.86775029410181</v>
      </c>
      <c r="X1618" s="23"/>
      <c r="Y1618" s="23"/>
      <c r="Z1618" s="4"/>
    </row>
    <row r="1619" spans="1:26" ht="23.25">
      <c r="A1619" s="4"/>
      <c r="B1619" s="56"/>
      <c r="C1619" s="56"/>
      <c r="D1619" s="56"/>
      <c r="E1619" s="56"/>
      <c r="F1619" s="56"/>
      <c r="G1619" s="56"/>
      <c r="H1619" s="56"/>
      <c r="I1619" s="61"/>
      <c r="J1619" s="52"/>
      <c r="K1619" s="53"/>
      <c r="L1619" s="70"/>
      <c r="M1619" s="23"/>
      <c r="N1619" s="70"/>
      <c r="O1619" s="70"/>
      <c r="P1619" s="23"/>
      <c r="Q1619" s="23"/>
      <c r="R1619" s="23"/>
      <c r="S1619" s="70"/>
      <c r="T1619" s="70"/>
      <c r="U1619" s="70"/>
      <c r="V1619" s="23"/>
      <c r="W1619" s="23"/>
      <c r="X1619" s="23"/>
      <c r="Y1619" s="23"/>
      <c r="Z1619" s="4"/>
    </row>
    <row r="1620" spans="1:26" ht="23.25">
      <c r="A1620" s="4"/>
      <c r="B1620" s="62"/>
      <c r="C1620" s="62"/>
      <c r="D1620" s="62"/>
      <c r="E1620" s="62"/>
      <c r="F1620" s="62"/>
      <c r="G1620" s="62"/>
      <c r="H1620" s="62"/>
      <c r="I1620" s="63"/>
      <c r="J1620" s="59"/>
      <c r="K1620" s="60"/>
      <c r="L1620" s="73"/>
      <c r="M1620" s="71"/>
      <c r="N1620" s="73"/>
      <c r="O1620" s="73"/>
      <c r="P1620" s="71"/>
      <c r="Q1620" s="71"/>
      <c r="R1620" s="71"/>
      <c r="S1620" s="73"/>
      <c r="T1620" s="73"/>
      <c r="U1620" s="73"/>
      <c r="V1620" s="71"/>
      <c r="W1620" s="71"/>
      <c r="X1620" s="71"/>
      <c r="Y1620" s="71"/>
      <c r="Z1620" s="4"/>
    </row>
    <row r="1621" spans="1:26" ht="23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23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6"/>
      <c r="W1622" s="6"/>
      <c r="X1622" s="6"/>
      <c r="Y1622" s="6" t="s">
        <v>344</v>
      </c>
      <c r="Z1622" s="4"/>
    </row>
    <row r="1623" spans="1:26" ht="23.25">
      <c r="A1623" s="4"/>
      <c r="B1623" s="64" t="s">
        <v>39</v>
      </c>
      <c r="C1623" s="65"/>
      <c r="D1623" s="65"/>
      <c r="E1623" s="65"/>
      <c r="F1623" s="65"/>
      <c r="G1623" s="65"/>
      <c r="H1623" s="66"/>
      <c r="I1623" s="10"/>
      <c r="J1623" s="11"/>
      <c r="K1623" s="12"/>
      <c r="L1623" s="13" t="s">
        <v>2</v>
      </c>
      <c r="M1623" s="13"/>
      <c r="N1623" s="13"/>
      <c r="O1623" s="13"/>
      <c r="P1623" s="13"/>
      <c r="Q1623" s="13"/>
      <c r="R1623" s="14" t="s">
        <v>3</v>
      </c>
      <c r="S1623" s="13"/>
      <c r="T1623" s="13"/>
      <c r="U1623" s="13"/>
      <c r="V1623" s="15"/>
      <c r="W1623" s="13" t="s">
        <v>42</v>
      </c>
      <c r="X1623" s="13"/>
      <c r="Y1623" s="16"/>
      <c r="Z1623" s="4"/>
    </row>
    <row r="1624" spans="1:26" ht="23.25">
      <c r="A1624" s="4"/>
      <c r="B1624" s="17" t="s">
        <v>40</v>
      </c>
      <c r="C1624" s="18"/>
      <c r="D1624" s="18"/>
      <c r="E1624" s="18"/>
      <c r="F1624" s="18"/>
      <c r="G1624" s="18"/>
      <c r="H1624" s="67"/>
      <c r="I1624" s="19"/>
      <c r="J1624" s="20"/>
      <c r="K1624" s="21"/>
      <c r="L1624" s="22"/>
      <c r="M1624" s="23"/>
      <c r="N1624" s="24"/>
      <c r="O1624" s="25" t="s">
        <v>4</v>
      </c>
      <c r="P1624" s="26"/>
      <c r="Q1624" s="27"/>
      <c r="R1624" s="28" t="s">
        <v>4</v>
      </c>
      <c r="S1624" s="24"/>
      <c r="T1624" s="22"/>
      <c r="U1624" s="29"/>
      <c r="V1624" s="27"/>
      <c r="W1624" s="27"/>
      <c r="X1624" s="30" t="s">
        <v>5</v>
      </c>
      <c r="Y1624" s="31"/>
      <c r="Z1624" s="4"/>
    </row>
    <row r="1625" spans="1:26" ht="23.25">
      <c r="A1625" s="4"/>
      <c r="B1625" s="19"/>
      <c r="C1625" s="32"/>
      <c r="D1625" s="32"/>
      <c r="E1625" s="32"/>
      <c r="F1625" s="33"/>
      <c r="G1625" s="32"/>
      <c r="H1625" s="19"/>
      <c r="I1625" s="19"/>
      <c r="J1625" s="5" t="s">
        <v>6</v>
      </c>
      <c r="K1625" s="21"/>
      <c r="L1625" s="34" t="s">
        <v>7</v>
      </c>
      <c r="M1625" s="35" t="s">
        <v>8</v>
      </c>
      <c r="N1625" s="36" t="s">
        <v>7</v>
      </c>
      <c r="O1625" s="34" t="s">
        <v>9</v>
      </c>
      <c r="P1625" s="26" t="s">
        <v>10</v>
      </c>
      <c r="Q1625" s="23"/>
      <c r="R1625" s="37" t="s">
        <v>9</v>
      </c>
      <c r="S1625" s="35" t="s">
        <v>11</v>
      </c>
      <c r="T1625" s="34" t="s">
        <v>12</v>
      </c>
      <c r="U1625" s="29" t="s">
        <v>13</v>
      </c>
      <c r="V1625" s="27"/>
      <c r="W1625" s="27"/>
      <c r="X1625" s="27"/>
      <c r="Y1625" s="35"/>
      <c r="Z1625" s="4"/>
    </row>
    <row r="1626" spans="1:26" ht="23.25">
      <c r="A1626" s="4"/>
      <c r="B1626" s="38" t="s">
        <v>32</v>
      </c>
      <c r="C1626" s="38" t="s">
        <v>33</v>
      </c>
      <c r="D1626" s="38" t="s">
        <v>34</v>
      </c>
      <c r="E1626" s="38" t="s">
        <v>35</v>
      </c>
      <c r="F1626" s="38" t="s">
        <v>36</v>
      </c>
      <c r="G1626" s="38" t="s">
        <v>37</v>
      </c>
      <c r="H1626" s="38" t="s">
        <v>38</v>
      </c>
      <c r="I1626" s="19"/>
      <c r="J1626" s="39"/>
      <c r="K1626" s="21"/>
      <c r="L1626" s="34" t="s">
        <v>14</v>
      </c>
      <c r="M1626" s="35" t="s">
        <v>15</v>
      </c>
      <c r="N1626" s="36" t="s">
        <v>16</v>
      </c>
      <c r="O1626" s="34" t="s">
        <v>17</v>
      </c>
      <c r="P1626" s="26" t="s">
        <v>18</v>
      </c>
      <c r="Q1626" s="35" t="s">
        <v>19</v>
      </c>
      <c r="R1626" s="37" t="s">
        <v>17</v>
      </c>
      <c r="S1626" s="35" t="s">
        <v>20</v>
      </c>
      <c r="T1626" s="34" t="s">
        <v>21</v>
      </c>
      <c r="U1626" s="29" t="s">
        <v>22</v>
      </c>
      <c r="V1626" s="26" t="s">
        <v>19</v>
      </c>
      <c r="W1626" s="26" t="s">
        <v>23</v>
      </c>
      <c r="X1626" s="26" t="s">
        <v>24</v>
      </c>
      <c r="Y1626" s="35" t="s">
        <v>25</v>
      </c>
      <c r="Z1626" s="4"/>
    </row>
    <row r="1627" spans="1:26" ht="23.25">
      <c r="A1627" s="4"/>
      <c r="B1627" s="40"/>
      <c r="C1627" s="40"/>
      <c r="D1627" s="40"/>
      <c r="E1627" s="40"/>
      <c r="F1627" s="40"/>
      <c r="G1627" s="40"/>
      <c r="H1627" s="40"/>
      <c r="I1627" s="40"/>
      <c r="J1627" s="41"/>
      <c r="K1627" s="42"/>
      <c r="L1627" s="43"/>
      <c r="M1627" s="44"/>
      <c r="N1627" s="45"/>
      <c r="O1627" s="46" t="s">
        <v>26</v>
      </c>
      <c r="P1627" s="47"/>
      <c r="Q1627" s="48"/>
      <c r="R1627" s="49" t="s">
        <v>26</v>
      </c>
      <c r="S1627" s="44" t="s">
        <v>27</v>
      </c>
      <c r="T1627" s="43"/>
      <c r="U1627" s="50" t="s">
        <v>28</v>
      </c>
      <c r="V1627" s="48"/>
      <c r="W1627" s="48"/>
      <c r="X1627" s="48"/>
      <c r="Y1627" s="49"/>
      <c r="Z1627" s="4"/>
    </row>
    <row r="1628" spans="1:26" ht="23.25">
      <c r="A1628" s="4"/>
      <c r="B1628" s="51"/>
      <c r="C1628" s="51"/>
      <c r="D1628" s="51"/>
      <c r="E1628" s="51"/>
      <c r="F1628" s="51"/>
      <c r="G1628" s="51"/>
      <c r="H1628" s="51"/>
      <c r="I1628" s="61"/>
      <c r="J1628" s="52"/>
      <c r="K1628" s="53"/>
      <c r="L1628" s="22"/>
      <c r="M1628" s="23"/>
      <c r="N1628" s="24"/>
      <c r="O1628" s="3"/>
      <c r="P1628" s="27"/>
      <c r="Q1628" s="27"/>
      <c r="R1628" s="23"/>
      <c r="S1628" s="24"/>
      <c r="T1628" s="22"/>
      <c r="U1628" s="72"/>
      <c r="V1628" s="27"/>
      <c r="W1628" s="27"/>
      <c r="X1628" s="27"/>
      <c r="Y1628" s="23"/>
      <c r="Z1628" s="4"/>
    </row>
    <row r="1629" spans="1:26" ht="23.25">
      <c r="A1629" s="4"/>
      <c r="B1629" s="51" t="s">
        <v>200</v>
      </c>
      <c r="C1629" s="51" t="s">
        <v>242</v>
      </c>
      <c r="D1629" s="51" t="s">
        <v>76</v>
      </c>
      <c r="E1629" s="51" t="s">
        <v>58</v>
      </c>
      <c r="F1629" s="51" t="s">
        <v>287</v>
      </c>
      <c r="G1629" s="51" t="s">
        <v>64</v>
      </c>
      <c r="H1629" s="51" t="s">
        <v>128</v>
      </c>
      <c r="I1629" s="61"/>
      <c r="J1629" s="54" t="s">
        <v>295</v>
      </c>
      <c r="K1629" s="55"/>
      <c r="L1629" s="70"/>
      <c r="M1629" s="70"/>
      <c r="N1629" s="70"/>
      <c r="O1629" s="70"/>
      <c r="P1629" s="70"/>
      <c r="Q1629" s="70"/>
      <c r="R1629" s="70"/>
      <c r="S1629" s="70"/>
      <c r="T1629" s="70"/>
      <c r="U1629" s="74"/>
      <c r="V1629" s="23"/>
      <c r="W1629" s="23"/>
      <c r="X1629" s="23"/>
      <c r="Y1629" s="23"/>
      <c r="Z1629" s="4"/>
    </row>
    <row r="1630" spans="1:26" ht="23.25">
      <c r="A1630" s="4"/>
      <c r="B1630" s="51"/>
      <c r="C1630" s="51"/>
      <c r="D1630" s="51"/>
      <c r="E1630" s="51"/>
      <c r="F1630" s="51"/>
      <c r="G1630" s="51"/>
      <c r="H1630" s="51"/>
      <c r="I1630" s="61"/>
      <c r="J1630" s="54" t="s">
        <v>296</v>
      </c>
      <c r="K1630" s="55"/>
      <c r="L1630" s="70"/>
      <c r="M1630" s="70"/>
      <c r="N1630" s="70"/>
      <c r="O1630" s="70"/>
      <c r="P1630" s="70"/>
      <c r="Q1630" s="70"/>
      <c r="R1630" s="70"/>
      <c r="S1630" s="70"/>
      <c r="T1630" s="70"/>
      <c r="U1630" s="70"/>
      <c r="V1630" s="23"/>
      <c r="W1630" s="23"/>
      <c r="X1630" s="23"/>
      <c r="Y1630" s="23"/>
      <c r="Z1630" s="4"/>
    </row>
    <row r="1631" spans="1:26" ht="23.25">
      <c r="A1631" s="4"/>
      <c r="B1631" s="51"/>
      <c r="C1631" s="51"/>
      <c r="D1631" s="51"/>
      <c r="E1631" s="51"/>
      <c r="F1631" s="51"/>
      <c r="G1631" s="51"/>
      <c r="H1631" s="51"/>
      <c r="I1631" s="61"/>
      <c r="J1631" s="52" t="s">
        <v>50</v>
      </c>
      <c r="K1631" s="53"/>
      <c r="L1631" s="70">
        <v>171.9</v>
      </c>
      <c r="M1631" s="70"/>
      <c r="N1631" s="70"/>
      <c r="O1631" s="70"/>
      <c r="P1631" s="70"/>
      <c r="Q1631" s="23">
        <f>SUM(L1631:P1631)</f>
        <v>171.9</v>
      </c>
      <c r="R1631" s="70"/>
      <c r="S1631" s="70"/>
      <c r="T1631" s="70"/>
      <c r="U1631" s="70"/>
      <c r="V1631" s="23"/>
      <c r="W1631" s="23">
        <f>SUM(V1631,Q1631)</f>
        <v>171.9</v>
      </c>
      <c r="X1631" s="23">
        <f>Q1631/W1631*100</f>
        <v>100</v>
      </c>
      <c r="Y1631" s="23">
        <f>V1631/W1631*100</f>
        <v>0</v>
      </c>
      <c r="Z1631" s="4"/>
    </row>
    <row r="1632" spans="1:26" ht="23.25">
      <c r="A1632" s="4"/>
      <c r="B1632" s="51"/>
      <c r="C1632" s="51"/>
      <c r="D1632" s="51"/>
      <c r="E1632" s="51"/>
      <c r="F1632" s="51"/>
      <c r="G1632" s="51"/>
      <c r="H1632" s="51"/>
      <c r="I1632" s="61"/>
      <c r="J1632" s="52" t="s">
        <v>51</v>
      </c>
      <c r="K1632" s="53"/>
      <c r="L1632" s="70">
        <v>143.9</v>
      </c>
      <c r="M1632" s="23"/>
      <c r="N1632" s="70"/>
      <c r="O1632" s="70"/>
      <c r="P1632" s="23"/>
      <c r="Q1632" s="23">
        <f>SUM(L1632:P1632)</f>
        <v>143.9</v>
      </c>
      <c r="R1632" s="23"/>
      <c r="S1632" s="70"/>
      <c r="T1632" s="70"/>
      <c r="U1632" s="70"/>
      <c r="V1632" s="23"/>
      <c r="W1632" s="23">
        <f>SUM(V1632,Q1632)</f>
        <v>143.9</v>
      </c>
      <c r="X1632" s="23">
        <f>Q1632/W1632*100</f>
        <v>100</v>
      </c>
      <c r="Y1632" s="23">
        <f>V1632/W1632*100</f>
        <v>0</v>
      </c>
      <c r="Z1632" s="4"/>
    </row>
    <row r="1633" spans="1:26" ht="23.25">
      <c r="A1633" s="4"/>
      <c r="B1633" s="51"/>
      <c r="C1633" s="51"/>
      <c r="D1633" s="51"/>
      <c r="E1633" s="51"/>
      <c r="F1633" s="51"/>
      <c r="G1633" s="51"/>
      <c r="H1633" s="51"/>
      <c r="I1633" s="61"/>
      <c r="J1633" s="52" t="s">
        <v>52</v>
      </c>
      <c r="K1633" s="53"/>
      <c r="L1633" s="70">
        <v>143.7</v>
      </c>
      <c r="M1633" s="23"/>
      <c r="N1633" s="70"/>
      <c r="O1633" s="70"/>
      <c r="P1633" s="23"/>
      <c r="Q1633" s="23">
        <f>SUM(L1633:P1633)</f>
        <v>143.7</v>
      </c>
      <c r="R1633" s="23"/>
      <c r="S1633" s="70"/>
      <c r="T1633" s="70"/>
      <c r="U1633" s="70"/>
      <c r="V1633" s="23"/>
      <c r="W1633" s="23">
        <f>SUM(V1633,Q1633)</f>
        <v>143.7</v>
      </c>
      <c r="X1633" s="23">
        <f>Q1633/W1633*100</f>
        <v>100</v>
      </c>
      <c r="Y1633" s="23">
        <f>V1633/W1633*100</f>
        <v>0</v>
      </c>
      <c r="Z1633" s="4"/>
    </row>
    <row r="1634" spans="1:26" ht="23.25">
      <c r="A1634" s="4"/>
      <c r="B1634" s="51"/>
      <c r="C1634" s="51"/>
      <c r="D1634" s="51"/>
      <c r="E1634" s="51"/>
      <c r="F1634" s="51"/>
      <c r="G1634" s="51"/>
      <c r="H1634" s="51"/>
      <c r="I1634" s="61"/>
      <c r="J1634" s="52" t="s">
        <v>53</v>
      </c>
      <c r="K1634" s="53"/>
      <c r="L1634" s="70">
        <f>L1633/L1631*100</f>
        <v>83.59511343804536</v>
      </c>
      <c r="M1634" s="23"/>
      <c r="N1634" s="70"/>
      <c r="O1634" s="70"/>
      <c r="P1634" s="23"/>
      <c r="Q1634" s="23">
        <f>Q1633/Q1631*100</f>
        <v>83.59511343804536</v>
      </c>
      <c r="R1634" s="23"/>
      <c r="S1634" s="70"/>
      <c r="T1634" s="70"/>
      <c r="U1634" s="70"/>
      <c r="V1634" s="23"/>
      <c r="W1634" s="23">
        <f>W1633/W1631*100</f>
        <v>83.59511343804536</v>
      </c>
      <c r="X1634" s="23"/>
      <c r="Y1634" s="23"/>
      <c r="Z1634" s="4"/>
    </row>
    <row r="1635" spans="1:26" ht="23.25">
      <c r="A1635" s="4"/>
      <c r="B1635" s="51"/>
      <c r="C1635" s="51"/>
      <c r="D1635" s="51"/>
      <c r="E1635" s="51"/>
      <c r="F1635" s="51"/>
      <c r="G1635" s="51"/>
      <c r="H1635" s="51"/>
      <c r="I1635" s="61"/>
      <c r="J1635" s="52" t="s">
        <v>54</v>
      </c>
      <c r="K1635" s="53"/>
      <c r="L1635" s="70">
        <f>L1633/L1632*100</f>
        <v>99.86101459346767</v>
      </c>
      <c r="M1635" s="23"/>
      <c r="N1635" s="70"/>
      <c r="O1635" s="70"/>
      <c r="P1635" s="23"/>
      <c r="Q1635" s="23">
        <f>Q1633/Q1632*100</f>
        <v>99.86101459346767</v>
      </c>
      <c r="R1635" s="23"/>
      <c r="S1635" s="70"/>
      <c r="T1635" s="70"/>
      <c r="U1635" s="70"/>
      <c r="V1635" s="23"/>
      <c r="W1635" s="23">
        <f>W1633/W1632*100</f>
        <v>99.86101459346767</v>
      </c>
      <c r="X1635" s="23"/>
      <c r="Y1635" s="23"/>
      <c r="Z1635" s="4"/>
    </row>
    <row r="1636" spans="1:26" ht="23.25">
      <c r="A1636" s="4"/>
      <c r="B1636" s="51"/>
      <c r="C1636" s="51"/>
      <c r="D1636" s="51"/>
      <c r="E1636" s="51"/>
      <c r="F1636" s="51"/>
      <c r="G1636" s="51"/>
      <c r="H1636" s="51"/>
      <c r="I1636" s="61"/>
      <c r="J1636" s="52"/>
      <c r="K1636" s="53"/>
      <c r="L1636" s="70"/>
      <c r="M1636" s="23"/>
      <c r="N1636" s="70"/>
      <c r="O1636" s="70"/>
      <c r="P1636" s="23"/>
      <c r="Q1636" s="23"/>
      <c r="R1636" s="23"/>
      <c r="S1636" s="70"/>
      <c r="T1636" s="70"/>
      <c r="U1636" s="70"/>
      <c r="V1636" s="23"/>
      <c r="W1636" s="23"/>
      <c r="X1636" s="23"/>
      <c r="Y1636" s="23"/>
      <c r="Z1636" s="4"/>
    </row>
    <row r="1637" spans="1:26" ht="23.25">
      <c r="A1637" s="4"/>
      <c r="B1637" s="51"/>
      <c r="C1637" s="51"/>
      <c r="D1637" s="51"/>
      <c r="E1637" s="51"/>
      <c r="F1637" s="51"/>
      <c r="G1637" s="51"/>
      <c r="H1637" s="51" t="s">
        <v>213</v>
      </c>
      <c r="I1637" s="61"/>
      <c r="J1637" s="52" t="s">
        <v>297</v>
      </c>
      <c r="K1637" s="53"/>
      <c r="L1637" s="70"/>
      <c r="M1637" s="23"/>
      <c r="N1637" s="70"/>
      <c r="O1637" s="70"/>
      <c r="P1637" s="23"/>
      <c r="Q1637" s="23"/>
      <c r="R1637" s="23"/>
      <c r="S1637" s="70"/>
      <c r="T1637" s="70"/>
      <c r="U1637" s="70"/>
      <c r="V1637" s="23"/>
      <c r="W1637" s="23"/>
      <c r="X1637" s="23"/>
      <c r="Y1637" s="23"/>
      <c r="Z1637" s="4"/>
    </row>
    <row r="1638" spans="1:26" ht="23.25">
      <c r="A1638" s="4"/>
      <c r="B1638" s="51"/>
      <c r="C1638" s="51"/>
      <c r="D1638" s="51"/>
      <c r="E1638" s="51"/>
      <c r="F1638" s="51"/>
      <c r="G1638" s="51"/>
      <c r="H1638" s="51"/>
      <c r="I1638" s="61"/>
      <c r="J1638" s="52" t="s">
        <v>215</v>
      </c>
      <c r="K1638" s="53"/>
      <c r="L1638" s="70"/>
      <c r="M1638" s="23"/>
      <c r="N1638" s="70"/>
      <c r="O1638" s="70"/>
      <c r="P1638" s="23"/>
      <c r="Q1638" s="23"/>
      <c r="R1638" s="23"/>
      <c r="S1638" s="70"/>
      <c r="T1638" s="70"/>
      <c r="U1638" s="70"/>
      <c r="V1638" s="23"/>
      <c r="W1638" s="23"/>
      <c r="X1638" s="23"/>
      <c r="Y1638" s="23"/>
      <c r="Z1638" s="4"/>
    </row>
    <row r="1639" spans="1:26" ht="23.25">
      <c r="A1639" s="4"/>
      <c r="B1639" s="51"/>
      <c r="C1639" s="51"/>
      <c r="D1639" s="51"/>
      <c r="E1639" s="51"/>
      <c r="F1639" s="51"/>
      <c r="G1639" s="51"/>
      <c r="H1639" s="51"/>
      <c r="I1639" s="61"/>
      <c r="J1639" s="52" t="s">
        <v>50</v>
      </c>
      <c r="K1639" s="53"/>
      <c r="L1639" s="70">
        <v>997.9</v>
      </c>
      <c r="M1639" s="23"/>
      <c r="N1639" s="70"/>
      <c r="O1639" s="70"/>
      <c r="P1639" s="23"/>
      <c r="Q1639" s="23">
        <f>SUM(L1639:P1639)</f>
        <v>997.9</v>
      </c>
      <c r="R1639" s="23"/>
      <c r="S1639" s="70"/>
      <c r="T1639" s="70"/>
      <c r="U1639" s="70"/>
      <c r="V1639" s="23"/>
      <c r="W1639" s="23">
        <f>SUM(V1639,Q1639)</f>
        <v>997.9</v>
      </c>
      <c r="X1639" s="23">
        <f>Q1639/W1639*100</f>
        <v>100</v>
      </c>
      <c r="Y1639" s="23">
        <f>V1639/W1639*100</f>
        <v>0</v>
      </c>
      <c r="Z1639" s="4"/>
    </row>
    <row r="1640" spans="1:26" ht="23.25">
      <c r="A1640" s="4"/>
      <c r="B1640" s="51"/>
      <c r="C1640" s="51"/>
      <c r="D1640" s="51"/>
      <c r="E1640" s="51"/>
      <c r="F1640" s="51"/>
      <c r="G1640" s="51"/>
      <c r="H1640" s="51"/>
      <c r="I1640" s="61"/>
      <c r="J1640" s="52" t="s">
        <v>51</v>
      </c>
      <c r="K1640" s="53"/>
      <c r="L1640" s="70">
        <v>747.4</v>
      </c>
      <c r="M1640" s="23"/>
      <c r="N1640" s="70"/>
      <c r="O1640" s="70"/>
      <c r="P1640" s="23"/>
      <c r="Q1640" s="23">
        <f>SUM(L1640:P1640)</f>
        <v>747.4</v>
      </c>
      <c r="R1640" s="23"/>
      <c r="S1640" s="70"/>
      <c r="T1640" s="70"/>
      <c r="U1640" s="70"/>
      <c r="V1640" s="23"/>
      <c r="W1640" s="23">
        <f>SUM(V1640,Q1640)</f>
        <v>747.4</v>
      </c>
      <c r="X1640" s="23">
        <f>Q1640/W1640*100</f>
        <v>100</v>
      </c>
      <c r="Y1640" s="23">
        <f>V1640/W1640*100</f>
        <v>0</v>
      </c>
      <c r="Z1640" s="4"/>
    </row>
    <row r="1641" spans="1:26" ht="23.25">
      <c r="A1641" s="4"/>
      <c r="B1641" s="51"/>
      <c r="C1641" s="51"/>
      <c r="D1641" s="51"/>
      <c r="E1641" s="51"/>
      <c r="F1641" s="51"/>
      <c r="G1641" s="51"/>
      <c r="H1641" s="51"/>
      <c r="I1641" s="61"/>
      <c r="J1641" s="52" t="s">
        <v>52</v>
      </c>
      <c r="K1641" s="53"/>
      <c r="L1641" s="70">
        <v>747.1</v>
      </c>
      <c r="M1641" s="23"/>
      <c r="N1641" s="70"/>
      <c r="O1641" s="70"/>
      <c r="P1641" s="23"/>
      <c r="Q1641" s="23">
        <f>SUM(L1641:P1641)</f>
        <v>747.1</v>
      </c>
      <c r="R1641" s="23"/>
      <c r="S1641" s="70"/>
      <c r="T1641" s="70"/>
      <c r="U1641" s="70"/>
      <c r="V1641" s="23"/>
      <c r="W1641" s="23">
        <f>SUM(V1641,Q1641)</f>
        <v>747.1</v>
      </c>
      <c r="X1641" s="23">
        <f>Q1641/W1641*100</f>
        <v>100</v>
      </c>
      <c r="Y1641" s="23">
        <f>V1641/W1641*100</f>
        <v>0</v>
      </c>
      <c r="Z1641" s="4"/>
    </row>
    <row r="1642" spans="1:26" ht="23.25">
      <c r="A1642" s="4"/>
      <c r="B1642" s="51"/>
      <c r="C1642" s="51"/>
      <c r="D1642" s="51"/>
      <c r="E1642" s="51"/>
      <c r="F1642" s="51"/>
      <c r="G1642" s="51"/>
      <c r="H1642" s="51"/>
      <c r="I1642" s="61"/>
      <c r="J1642" s="52" t="s">
        <v>53</v>
      </c>
      <c r="K1642" s="53"/>
      <c r="L1642" s="70">
        <f>L1641/L1639*100</f>
        <v>74.86722116444534</v>
      </c>
      <c r="M1642" s="23"/>
      <c r="N1642" s="70"/>
      <c r="O1642" s="70"/>
      <c r="P1642" s="23"/>
      <c r="Q1642" s="23">
        <f>Q1641/Q1639*100</f>
        <v>74.86722116444534</v>
      </c>
      <c r="R1642" s="23"/>
      <c r="S1642" s="70"/>
      <c r="T1642" s="70"/>
      <c r="U1642" s="70"/>
      <c r="V1642" s="23"/>
      <c r="W1642" s="23">
        <f>W1641/W1639*100</f>
        <v>74.86722116444534</v>
      </c>
      <c r="X1642" s="23"/>
      <c r="Y1642" s="23"/>
      <c r="Z1642" s="4"/>
    </row>
    <row r="1643" spans="1:26" ht="23.25">
      <c r="A1643" s="4"/>
      <c r="B1643" s="56"/>
      <c r="C1643" s="57"/>
      <c r="D1643" s="57"/>
      <c r="E1643" s="57"/>
      <c r="F1643" s="57"/>
      <c r="G1643" s="57"/>
      <c r="H1643" s="57"/>
      <c r="I1643" s="52"/>
      <c r="J1643" s="52" t="s">
        <v>54</v>
      </c>
      <c r="K1643" s="53"/>
      <c r="L1643" s="21">
        <f>L1641/L1640*100</f>
        <v>99.95986085094997</v>
      </c>
      <c r="M1643" s="21"/>
      <c r="N1643" s="21"/>
      <c r="O1643" s="21"/>
      <c r="P1643" s="21"/>
      <c r="Q1643" s="21">
        <f>Q1641/Q1640*100</f>
        <v>99.95986085094997</v>
      </c>
      <c r="R1643" s="21"/>
      <c r="S1643" s="21"/>
      <c r="T1643" s="21"/>
      <c r="U1643" s="21"/>
      <c r="V1643" s="21"/>
      <c r="W1643" s="21">
        <f>W1641/W1640*100</f>
        <v>99.95986085094997</v>
      </c>
      <c r="X1643" s="21"/>
      <c r="Y1643" s="21"/>
      <c r="Z1643" s="4"/>
    </row>
    <row r="1644" spans="1:26" ht="23.25">
      <c r="A1644" s="4"/>
      <c r="B1644" s="51"/>
      <c r="C1644" s="51"/>
      <c r="D1644" s="51"/>
      <c r="E1644" s="51"/>
      <c r="F1644" s="51"/>
      <c r="G1644" s="51"/>
      <c r="H1644" s="51"/>
      <c r="I1644" s="61"/>
      <c r="J1644" s="52"/>
      <c r="K1644" s="53"/>
      <c r="L1644" s="70"/>
      <c r="M1644" s="23"/>
      <c r="N1644" s="70"/>
      <c r="O1644" s="70"/>
      <c r="P1644" s="23"/>
      <c r="Q1644" s="23"/>
      <c r="R1644" s="23"/>
      <c r="S1644" s="70"/>
      <c r="T1644" s="70"/>
      <c r="U1644" s="70"/>
      <c r="V1644" s="23"/>
      <c r="W1644" s="23"/>
      <c r="X1644" s="23"/>
      <c r="Y1644" s="23"/>
      <c r="Z1644" s="4"/>
    </row>
    <row r="1645" spans="1:26" ht="23.25">
      <c r="A1645" s="4"/>
      <c r="B1645" s="51"/>
      <c r="C1645" s="51"/>
      <c r="D1645" s="51"/>
      <c r="E1645" s="51"/>
      <c r="F1645" s="51"/>
      <c r="G1645" s="51"/>
      <c r="H1645" s="51" t="s">
        <v>251</v>
      </c>
      <c r="I1645" s="61"/>
      <c r="J1645" s="52" t="s">
        <v>298</v>
      </c>
      <c r="K1645" s="53"/>
      <c r="L1645" s="70"/>
      <c r="M1645" s="23"/>
      <c r="N1645" s="70"/>
      <c r="O1645" s="70"/>
      <c r="P1645" s="23"/>
      <c r="Q1645" s="23"/>
      <c r="R1645" s="23"/>
      <c r="S1645" s="70"/>
      <c r="T1645" s="70"/>
      <c r="U1645" s="70"/>
      <c r="V1645" s="23"/>
      <c r="W1645" s="23"/>
      <c r="X1645" s="23"/>
      <c r="Y1645" s="23"/>
      <c r="Z1645" s="4"/>
    </row>
    <row r="1646" spans="1:26" ht="23.25">
      <c r="A1646" s="4"/>
      <c r="B1646" s="51"/>
      <c r="C1646" s="51"/>
      <c r="D1646" s="51"/>
      <c r="E1646" s="51"/>
      <c r="F1646" s="51"/>
      <c r="G1646" s="51"/>
      <c r="H1646" s="51"/>
      <c r="I1646" s="61"/>
      <c r="J1646" s="52" t="s">
        <v>253</v>
      </c>
      <c r="K1646" s="53"/>
      <c r="L1646" s="70"/>
      <c r="M1646" s="23"/>
      <c r="N1646" s="70"/>
      <c r="O1646" s="70"/>
      <c r="P1646" s="23"/>
      <c r="Q1646" s="23"/>
      <c r="R1646" s="23"/>
      <c r="S1646" s="70"/>
      <c r="T1646" s="70"/>
      <c r="U1646" s="70"/>
      <c r="V1646" s="23"/>
      <c r="W1646" s="23"/>
      <c r="X1646" s="23"/>
      <c r="Y1646" s="23"/>
      <c r="Z1646" s="4"/>
    </row>
    <row r="1647" spans="1:26" ht="23.25">
      <c r="A1647" s="4"/>
      <c r="B1647" s="51"/>
      <c r="C1647" s="51"/>
      <c r="D1647" s="51"/>
      <c r="E1647" s="51"/>
      <c r="F1647" s="51"/>
      <c r="G1647" s="51"/>
      <c r="H1647" s="51"/>
      <c r="I1647" s="61"/>
      <c r="J1647" s="52" t="s">
        <v>50</v>
      </c>
      <c r="K1647" s="53"/>
      <c r="L1647" s="70">
        <v>5376.1</v>
      </c>
      <c r="M1647" s="23"/>
      <c r="N1647" s="70"/>
      <c r="O1647" s="70"/>
      <c r="P1647" s="23"/>
      <c r="Q1647" s="23">
        <f>SUM(L1647:P1647)</f>
        <v>5376.1</v>
      </c>
      <c r="R1647" s="23"/>
      <c r="S1647" s="70"/>
      <c r="T1647" s="70"/>
      <c r="U1647" s="70"/>
      <c r="V1647" s="23"/>
      <c r="W1647" s="23">
        <f>SUM(V1647,Q1647)</f>
        <v>5376.1</v>
      </c>
      <c r="X1647" s="23">
        <f>Q1647/W1647*100</f>
        <v>100</v>
      </c>
      <c r="Y1647" s="23">
        <f>V1647/W1647*100</f>
        <v>0</v>
      </c>
      <c r="Z1647" s="4"/>
    </row>
    <row r="1648" spans="1:26" ht="23.25">
      <c r="A1648" s="4"/>
      <c r="B1648" s="51"/>
      <c r="C1648" s="51"/>
      <c r="D1648" s="51"/>
      <c r="E1648" s="51"/>
      <c r="F1648" s="51"/>
      <c r="G1648" s="51"/>
      <c r="H1648" s="51"/>
      <c r="I1648" s="61"/>
      <c r="J1648" s="52" t="s">
        <v>51</v>
      </c>
      <c r="K1648" s="53"/>
      <c r="L1648" s="70">
        <v>5458</v>
      </c>
      <c r="M1648" s="23"/>
      <c r="N1648" s="70"/>
      <c r="O1648" s="70"/>
      <c r="P1648" s="23"/>
      <c r="Q1648" s="23">
        <f>SUM(L1648:P1648)</f>
        <v>5458</v>
      </c>
      <c r="R1648" s="23"/>
      <c r="S1648" s="70"/>
      <c r="T1648" s="70"/>
      <c r="U1648" s="70"/>
      <c r="V1648" s="23"/>
      <c r="W1648" s="23">
        <f>SUM(V1648,Q1648)</f>
        <v>5458</v>
      </c>
      <c r="X1648" s="23">
        <f>Q1648/W1648*100</f>
        <v>100</v>
      </c>
      <c r="Y1648" s="23">
        <f>V1648/W1648*100</f>
        <v>0</v>
      </c>
      <c r="Z1648" s="4"/>
    </row>
    <row r="1649" spans="1:26" ht="23.25">
      <c r="A1649" s="4"/>
      <c r="B1649" s="51"/>
      <c r="C1649" s="51"/>
      <c r="D1649" s="51"/>
      <c r="E1649" s="51"/>
      <c r="F1649" s="51"/>
      <c r="G1649" s="51"/>
      <c r="H1649" s="51"/>
      <c r="I1649" s="61"/>
      <c r="J1649" s="52" t="s">
        <v>52</v>
      </c>
      <c r="K1649" s="53"/>
      <c r="L1649" s="70">
        <v>5456.3</v>
      </c>
      <c r="M1649" s="23"/>
      <c r="N1649" s="70"/>
      <c r="O1649" s="70"/>
      <c r="P1649" s="23"/>
      <c r="Q1649" s="23">
        <f>SUM(L1649:P1649)</f>
        <v>5456.3</v>
      </c>
      <c r="R1649" s="23"/>
      <c r="S1649" s="70"/>
      <c r="T1649" s="70"/>
      <c r="U1649" s="70"/>
      <c r="V1649" s="23"/>
      <c r="W1649" s="23">
        <f>SUM(V1649,Q1649)</f>
        <v>5456.3</v>
      </c>
      <c r="X1649" s="23">
        <f>Q1649/W1649*100</f>
        <v>100</v>
      </c>
      <c r="Y1649" s="23">
        <f>V1649/W1649*100</f>
        <v>0</v>
      </c>
      <c r="Z1649" s="4"/>
    </row>
    <row r="1650" spans="1:26" ht="23.25">
      <c r="A1650" s="4"/>
      <c r="B1650" s="51"/>
      <c r="C1650" s="51"/>
      <c r="D1650" s="51"/>
      <c r="E1650" s="51"/>
      <c r="F1650" s="51"/>
      <c r="G1650" s="51"/>
      <c r="H1650" s="51"/>
      <c r="I1650" s="61"/>
      <c r="J1650" s="52" t="s">
        <v>53</v>
      </c>
      <c r="K1650" s="53"/>
      <c r="L1650" s="70">
        <f>L1649/L1647*100</f>
        <v>101.4917877271628</v>
      </c>
      <c r="M1650" s="23"/>
      <c r="N1650" s="70"/>
      <c r="O1650" s="70"/>
      <c r="P1650" s="23"/>
      <c r="Q1650" s="23">
        <f>Q1649/Q1647*100</f>
        <v>101.4917877271628</v>
      </c>
      <c r="R1650" s="23"/>
      <c r="S1650" s="70"/>
      <c r="T1650" s="70"/>
      <c r="U1650" s="70"/>
      <c r="V1650" s="23"/>
      <c r="W1650" s="23">
        <f>W1649/W1647*100</f>
        <v>101.4917877271628</v>
      </c>
      <c r="X1650" s="23"/>
      <c r="Y1650" s="23"/>
      <c r="Z1650" s="4"/>
    </row>
    <row r="1651" spans="1:26" ht="23.25">
      <c r="A1651" s="4"/>
      <c r="B1651" s="51"/>
      <c r="C1651" s="51"/>
      <c r="D1651" s="51"/>
      <c r="E1651" s="51"/>
      <c r="F1651" s="51"/>
      <c r="G1651" s="51"/>
      <c r="H1651" s="51"/>
      <c r="I1651" s="61"/>
      <c r="J1651" s="52" t="s">
        <v>54</v>
      </c>
      <c r="K1651" s="53"/>
      <c r="L1651" s="70">
        <f>L1649/L1648*100</f>
        <v>99.96885305972884</v>
      </c>
      <c r="M1651" s="23"/>
      <c r="N1651" s="70"/>
      <c r="O1651" s="70"/>
      <c r="P1651" s="23"/>
      <c r="Q1651" s="23">
        <f>Q1649/Q1648*100</f>
        <v>99.96885305972884</v>
      </c>
      <c r="R1651" s="23"/>
      <c r="S1651" s="70"/>
      <c r="T1651" s="70"/>
      <c r="U1651" s="70"/>
      <c r="V1651" s="23"/>
      <c r="W1651" s="23">
        <f>W1649/W1648*100</f>
        <v>99.96885305972884</v>
      </c>
      <c r="X1651" s="23"/>
      <c r="Y1651" s="23"/>
      <c r="Z1651" s="4"/>
    </row>
    <row r="1652" spans="1:26" ht="23.25">
      <c r="A1652" s="4"/>
      <c r="B1652" s="56"/>
      <c r="C1652" s="57"/>
      <c r="D1652" s="57"/>
      <c r="E1652" s="57"/>
      <c r="F1652" s="57"/>
      <c r="G1652" s="57"/>
      <c r="H1652" s="57"/>
      <c r="I1652" s="52"/>
      <c r="J1652" s="52"/>
      <c r="K1652" s="53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4"/>
    </row>
    <row r="1653" spans="1:26" ht="23.25">
      <c r="A1653" s="4"/>
      <c r="B1653" s="51"/>
      <c r="C1653" s="51"/>
      <c r="D1653" s="51"/>
      <c r="E1653" s="51"/>
      <c r="F1653" s="51"/>
      <c r="G1653" s="51"/>
      <c r="H1653" s="51" t="s">
        <v>236</v>
      </c>
      <c r="I1653" s="61"/>
      <c r="J1653" s="52" t="s">
        <v>237</v>
      </c>
      <c r="K1653" s="53"/>
      <c r="L1653" s="70"/>
      <c r="M1653" s="23"/>
      <c r="N1653" s="70"/>
      <c r="O1653" s="70"/>
      <c r="P1653" s="23"/>
      <c r="Q1653" s="23"/>
      <c r="R1653" s="23"/>
      <c r="S1653" s="70"/>
      <c r="T1653" s="70"/>
      <c r="U1653" s="70"/>
      <c r="V1653" s="23"/>
      <c r="W1653" s="23"/>
      <c r="X1653" s="23"/>
      <c r="Y1653" s="23"/>
      <c r="Z1653" s="4"/>
    </row>
    <row r="1654" spans="1:26" ht="23.25">
      <c r="A1654" s="4"/>
      <c r="B1654" s="51"/>
      <c r="C1654" s="51"/>
      <c r="D1654" s="51"/>
      <c r="E1654" s="51"/>
      <c r="F1654" s="51"/>
      <c r="G1654" s="51"/>
      <c r="H1654" s="51"/>
      <c r="I1654" s="61"/>
      <c r="J1654" s="52" t="s">
        <v>238</v>
      </c>
      <c r="K1654" s="53"/>
      <c r="L1654" s="70"/>
      <c r="M1654" s="23"/>
      <c r="N1654" s="70"/>
      <c r="O1654" s="70"/>
      <c r="P1654" s="23"/>
      <c r="Q1654" s="23"/>
      <c r="R1654" s="23"/>
      <c r="S1654" s="70"/>
      <c r="T1654" s="70"/>
      <c r="U1654" s="70"/>
      <c r="V1654" s="23"/>
      <c r="W1654" s="23"/>
      <c r="X1654" s="23"/>
      <c r="Y1654" s="23"/>
      <c r="Z1654" s="4"/>
    </row>
    <row r="1655" spans="1:26" ht="23.25">
      <c r="A1655" s="4"/>
      <c r="B1655" s="51"/>
      <c r="C1655" s="51"/>
      <c r="D1655" s="51"/>
      <c r="E1655" s="51"/>
      <c r="F1655" s="51"/>
      <c r="G1655" s="51"/>
      <c r="H1655" s="51"/>
      <c r="I1655" s="61"/>
      <c r="J1655" s="52" t="s">
        <v>50</v>
      </c>
      <c r="K1655" s="53"/>
      <c r="L1655" s="70">
        <v>1336</v>
      </c>
      <c r="M1655" s="23"/>
      <c r="N1655" s="70"/>
      <c r="O1655" s="70"/>
      <c r="P1655" s="23"/>
      <c r="Q1655" s="23">
        <f>SUM(L1655:P1655)</f>
        <v>1336</v>
      </c>
      <c r="R1655" s="23"/>
      <c r="S1655" s="70"/>
      <c r="T1655" s="70"/>
      <c r="U1655" s="70"/>
      <c r="V1655" s="23"/>
      <c r="W1655" s="23">
        <f>SUM(V1655,Q1655)</f>
        <v>1336</v>
      </c>
      <c r="X1655" s="23">
        <f>Q1655/W1655*100</f>
        <v>100</v>
      </c>
      <c r="Y1655" s="23">
        <f>V1655/W1655*100</f>
        <v>0</v>
      </c>
      <c r="Z1655" s="4"/>
    </row>
    <row r="1656" spans="1:26" ht="23.25">
      <c r="A1656" s="4"/>
      <c r="B1656" s="51"/>
      <c r="C1656" s="51"/>
      <c r="D1656" s="51"/>
      <c r="E1656" s="51"/>
      <c r="F1656" s="51"/>
      <c r="G1656" s="51"/>
      <c r="H1656" s="51"/>
      <c r="I1656" s="61"/>
      <c r="J1656" s="52" t="s">
        <v>51</v>
      </c>
      <c r="K1656" s="53"/>
      <c r="L1656" s="70">
        <v>1445.4</v>
      </c>
      <c r="M1656" s="23"/>
      <c r="N1656" s="70"/>
      <c r="O1656" s="70"/>
      <c r="P1656" s="23"/>
      <c r="Q1656" s="23">
        <f>SUM(L1656:P1656)</f>
        <v>1445.4</v>
      </c>
      <c r="R1656" s="23"/>
      <c r="S1656" s="70"/>
      <c r="T1656" s="70"/>
      <c r="U1656" s="70"/>
      <c r="V1656" s="23"/>
      <c r="W1656" s="23">
        <f>SUM(V1656,Q1656)</f>
        <v>1445.4</v>
      </c>
      <c r="X1656" s="23">
        <f>Q1656/W1656*100</f>
        <v>100</v>
      </c>
      <c r="Y1656" s="23">
        <f>V1656/W1656*100</f>
        <v>0</v>
      </c>
      <c r="Z1656" s="4"/>
    </row>
    <row r="1657" spans="1:26" ht="23.25">
      <c r="A1657" s="4"/>
      <c r="B1657" s="56"/>
      <c r="C1657" s="56"/>
      <c r="D1657" s="56"/>
      <c r="E1657" s="56"/>
      <c r="F1657" s="56"/>
      <c r="G1657" s="56"/>
      <c r="H1657" s="56"/>
      <c r="I1657" s="61"/>
      <c r="J1657" s="52" t="s">
        <v>52</v>
      </c>
      <c r="K1657" s="53"/>
      <c r="L1657" s="70">
        <v>1445.4</v>
      </c>
      <c r="M1657" s="23"/>
      <c r="N1657" s="70"/>
      <c r="O1657" s="70"/>
      <c r="P1657" s="23"/>
      <c r="Q1657" s="23">
        <f>SUM(L1657:P1657)</f>
        <v>1445.4</v>
      </c>
      <c r="R1657" s="23"/>
      <c r="S1657" s="70"/>
      <c r="T1657" s="70"/>
      <c r="U1657" s="70"/>
      <c r="V1657" s="23"/>
      <c r="W1657" s="23">
        <f>SUM(V1657,Q1657)</f>
        <v>1445.4</v>
      </c>
      <c r="X1657" s="23">
        <f>Q1657/W1657*100</f>
        <v>100</v>
      </c>
      <c r="Y1657" s="23">
        <f>V1657/W1657*100</f>
        <v>0</v>
      </c>
      <c r="Z1657" s="4"/>
    </row>
    <row r="1658" spans="1:26" ht="23.25">
      <c r="A1658" s="4"/>
      <c r="B1658" s="56"/>
      <c r="C1658" s="57"/>
      <c r="D1658" s="57"/>
      <c r="E1658" s="57"/>
      <c r="F1658" s="57"/>
      <c r="G1658" s="57"/>
      <c r="H1658" s="57"/>
      <c r="I1658" s="52"/>
      <c r="J1658" s="52" t="s">
        <v>53</v>
      </c>
      <c r="K1658" s="53"/>
      <c r="L1658" s="21">
        <f>L1657/L1655*100</f>
        <v>108.18862275449102</v>
      </c>
      <c r="M1658" s="21"/>
      <c r="N1658" s="21"/>
      <c r="O1658" s="21"/>
      <c r="P1658" s="21"/>
      <c r="Q1658" s="21">
        <f>Q1657/Q1655*100</f>
        <v>108.18862275449102</v>
      </c>
      <c r="R1658" s="21"/>
      <c r="S1658" s="21"/>
      <c r="T1658" s="21"/>
      <c r="U1658" s="21"/>
      <c r="V1658" s="21"/>
      <c r="W1658" s="21">
        <f>W1657/W1655*100</f>
        <v>108.18862275449102</v>
      </c>
      <c r="X1658" s="21"/>
      <c r="Y1658" s="21"/>
      <c r="Z1658" s="4"/>
    </row>
    <row r="1659" spans="1:26" ht="23.25">
      <c r="A1659" s="4"/>
      <c r="B1659" s="56"/>
      <c r="C1659" s="56"/>
      <c r="D1659" s="56"/>
      <c r="E1659" s="56"/>
      <c r="F1659" s="56"/>
      <c r="G1659" s="56"/>
      <c r="H1659" s="56"/>
      <c r="I1659" s="61"/>
      <c r="J1659" s="52" t="s">
        <v>54</v>
      </c>
      <c r="K1659" s="53"/>
      <c r="L1659" s="70">
        <f>L1657/L1656*100</f>
        <v>100</v>
      </c>
      <c r="M1659" s="23"/>
      <c r="N1659" s="70"/>
      <c r="O1659" s="70"/>
      <c r="P1659" s="23"/>
      <c r="Q1659" s="23">
        <f>Q1657/Q1656*100</f>
        <v>100</v>
      </c>
      <c r="R1659" s="23"/>
      <c r="S1659" s="70"/>
      <c r="T1659" s="70"/>
      <c r="U1659" s="70"/>
      <c r="V1659" s="23"/>
      <c r="W1659" s="23">
        <f>W1657/W1656*100</f>
        <v>100</v>
      </c>
      <c r="X1659" s="23"/>
      <c r="Y1659" s="23"/>
      <c r="Z1659" s="4"/>
    </row>
    <row r="1660" spans="1:26" ht="23.25">
      <c r="A1660" s="4"/>
      <c r="B1660" s="56"/>
      <c r="C1660" s="56"/>
      <c r="D1660" s="56"/>
      <c r="E1660" s="56"/>
      <c r="F1660" s="56"/>
      <c r="G1660" s="56"/>
      <c r="H1660" s="56"/>
      <c r="I1660" s="61"/>
      <c r="J1660" s="52"/>
      <c r="K1660" s="53"/>
      <c r="L1660" s="70"/>
      <c r="M1660" s="23"/>
      <c r="N1660" s="70"/>
      <c r="O1660" s="70"/>
      <c r="P1660" s="23"/>
      <c r="Q1660" s="23"/>
      <c r="R1660" s="23"/>
      <c r="S1660" s="70"/>
      <c r="T1660" s="70"/>
      <c r="U1660" s="70"/>
      <c r="V1660" s="23"/>
      <c r="W1660" s="23"/>
      <c r="X1660" s="23"/>
      <c r="Y1660" s="23"/>
      <c r="Z1660" s="4"/>
    </row>
    <row r="1661" spans="1:26" ht="23.25">
      <c r="A1661" s="4"/>
      <c r="B1661" s="56"/>
      <c r="C1661" s="56"/>
      <c r="D1661" s="56"/>
      <c r="E1661" s="56"/>
      <c r="F1661" s="56"/>
      <c r="G1661" s="56"/>
      <c r="H1661" s="56" t="s">
        <v>130</v>
      </c>
      <c r="I1661" s="61"/>
      <c r="J1661" s="52" t="s">
        <v>131</v>
      </c>
      <c r="K1661" s="53"/>
      <c r="L1661" s="70"/>
      <c r="M1661" s="23"/>
      <c r="N1661" s="70"/>
      <c r="O1661" s="70"/>
      <c r="P1661" s="23"/>
      <c r="Q1661" s="23"/>
      <c r="R1661" s="23"/>
      <c r="S1661" s="70"/>
      <c r="T1661" s="70"/>
      <c r="U1661" s="70"/>
      <c r="V1661" s="23"/>
      <c r="W1661" s="23"/>
      <c r="X1661" s="23"/>
      <c r="Y1661" s="23"/>
      <c r="Z1661" s="4"/>
    </row>
    <row r="1662" spans="1:26" ht="23.25">
      <c r="A1662" s="4"/>
      <c r="B1662" s="56"/>
      <c r="C1662" s="56"/>
      <c r="D1662" s="56"/>
      <c r="E1662" s="56"/>
      <c r="F1662" s="56"/>
      <c r="G1662" s="56"/>
      <c r="H1662" s="56"/>
      <c r="I1662" s="61"/>
      <c r="J1662" s="52" t="s">
        <v>299</v>
      </c>
      <c r="K1662" s="53"/>
      <c r="L1662" s="70"/>
      <c r="M1662" s="23"/>
      <c r="N1662" s="70"/>
      <c r="O1662" s="70"/>
      <c r="P1662" s="23"/>
      <c r="Q1662" s="23"/>
      <c r="R1662" s="23"/>
      <c r="S1662" s="70"/>
      <c r="T1662" s="70"/>
      <c r="U1662" s="70"/>
      <c r="V1662" s="23"/>
      <c r="W1662" s="23"/>
      <c r="X1662" s="23"/>
      <c r="Y1662" s="23"/>
      <c r="Z1662" s="4"/>
    </row>
    <row r="1663" spans="1:26" ht="23.25">
      <c r="A1663" s="4"/>
      <c r="B1663" s="56"/>
      <c r="C1663" s="56"/>
      <c r="D1663" s="56"/>
      <c r="E1663" s="56"/>
      <c r="F1663" s="56"/>
      <c r="G1663" s="56"/>
      <c r="H1663" s="56"/>
      <c r="I1663" s="61"/>
      <c r="J1663" s="52" t="s">
        <v>50</v>
      </c>
      <c r="K1663" s="53"/>
      <c r="L1663" s="70">
        <v>2115</v>
      </c>
      <c r="M1663" s="23"/>
      <c r="N1663" s="70"/>
      <c r="O1663" s="70"/>
      <c r="P1663" s="23"/>
      <c r="Q1663" s="23">
        <f>SUM(L1663:P1663)</f>
        <v>2115</v>
      </c>
      <c r="R1663" s="23"/>
      <c r="S1663" s="70"/>
      <c r="T1663" s="70"/>
      <c r="U1663" s="70"/>
      <c r="V1663" s="23"/>
      <c r="W1663" s="23">
        <f>SUM(V1663,Q1663)</f>
        <v>2115</v>
      </c>
      <c r="X1663" s="23">
        <f>Q1663/W1663*100</f>
        <v>100</v>
      </c>
      <c r="Y1663" s="23">
        <f>V1663/W1663*100</f>
        <v>0</v>
      </c>
      <c r="Z1663" s="4"/>
    </row>
    <row r="1664" spans="1:26" ht="23.25">
      <c r="A1664" s="4"/>
      <c r="B1664" s="56"/>
      <c r="C1664" s="56"/>
      <c r="D1664" s="56"/>
      <c r="E1664" s="56"/>
      <c r="F1664" s="56"/>
      <c r="G1664" s="56"/>
      <c r="H1664" s="56"/>
      <c r="I1664" s="61"/>
      <c r="J1664" s="52" t="s">
        <v>51</v>
      </c>
      <c r="K1664" s="53"/>
      <c r="L1664" s="70">
        <v>1505.2</v>
      </c>
      <c r="M1664" s="23"/>
      <c r="N1664" s="70"/>
      <c r="O1664" s="70"/>
      <c r="P1664" s="23"/>
      <c r="Q1664" s="23">
        <f>SUM(L1664:P1664)</f>
        <v>1505.2</v>
      </c>
      <c r="R1664" s="23"/>
      <c r="S1664" s="70"/>
      <c r="T1664" s="70"/>
      <c r="U1664" s="70"/>
      <c r="V1664" s="23"/>
      <c r="W1664" s="23">
        <f>SUM(V1664,Q1664)</f>
        <v>1505.2</v>
      </c>
      <c r="X1664" s="23">
        <f>Q1664/W1664*100</f>
        <v>100</v>
      </c>
      <c r="Y1664" s="23">
        <f>V1664/W1664*100</f>
        <v>0</v>
      </c>
      <c r="Z1664" s="4"/>
    </row>
    <row r="1665" spans="1:26" ht="23.25">
      <c r="A1665" s="4"/>
      <c r="B1665" s="62"/>
      <c r="C1665" s="62"/>
      <c r="D1665" s="62"/>
      <c r="E1665" s="62"/>
      <c r="F1665" s="62"/>
      <c r="G1665" s="62"/>
      <c r="H1665" s="62"/>
      <c r="I1665" s="63"/>
      <c r="J1665" s="59"/>
      <c r="K1665" s="60"/>
      <c r="L1665" s="73"/>
      <c r="M1665" s="71"/>
      <c r="N1665" s="73"/>
      <c r="O1665" s="73"/>
      <c r="P1665" s="71"/>
      <c r="Q1665" s="71"/>
      <c r="R1665" s="71"/>
      <c r="S1665" s="73"/>
      <c r="T1665" s="73"/>
      <c r="U1665" s="73"/>
      <c r="V1665" s="71"/>
      <c r="W1665" s="71"/>
      <c r="X1665" s="71"/>
      <c r="Y1665" s="71"/>
      <c r="Z1665" s="4"/>
    </row>
    <row r="1666" spans="1:26" ht="23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23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6"/>
      <c r="W1667" s="6"/>
      <c r="X1667" s="6"/>
      <c r="Y1667" s="6" t="s">
        <v>345</v>
      </c>
      <c r="Z1667" s="4"/>
    </row>
    <row r="1668" spans="1:26" ht="23.25">
      <c r="A1668" s="4"/>
      <c r="B1668" s="64" t="s">
        <v>39</v>
      </c>
      <c r="C1668" s="65"/>
      <c r="D1668" s="65"/>
      <c r="E1668" s="65"/>
      <c r="F1668" s="65"/>
      <c r="G1668" s="65"/>
      <c r="H1668" s="66"/>
      <c r="I1668" s="10"/>
      <c r="J1668" s="11"/>
      <c r="K1668" s="12"/>
      <c r="L1668" s="13" t="s">
        <v>2</v>
      </c>
      <c r="M1668" s="13"/>
      <c r="N1668" s="13"/>
      <c r="O1668" s="13"/>
      <c r="P1668" s="13"/>
      <c r="Q1668" s="13"/>
      <c r="R1668" s="14" t="s">
        <v>3</v>
      </c>
      <c r="S1668" s="13"/>
      <c r="T1668" s="13"/>
      <c r="U1668" s="13"/>
      <c r="V1668" s="15"/>
      <c r="W1668" s="13" t="s">
        <v>42</v>
      </c>
      <c r="X1668" s="13"/>
      <c r="Y1668" s="16"/>
      <c r="Z1668" s="4"/>
    </row>
    <row r="1669" spans="1:26" ht="23.25">
      <c r="A1669" s="4"/>
      <c r="B1669" s="17" t="s">
        <v>40</v>
      </c>
      <c r="C1669" s="18"/>
      <c r="D1669" s="18"/>
      <c r="E1669" s="18"/>
      <c r="F1669" s="18"/>
      <c r="G1669" s="18"/>
      <c r="H1669" s="67"/>
      <c r="I1669" s="19"/>
      <c r="J1669" s="20"/>
      <c r="K1669" s="21"/>
      <c r="L1669" s="22"/>
      <c r="M1669" s="23"/>
      <c r="N1669" s="24"/>
      <c r="O1669" s="25" t="s">
        <v>4</v>
      </c>
      <c r="P1669" s="26"/>
      <c r="Q1669" s="27"/>
      <c r="R1669" s="28" t="s">
        <v>4</v>
      </c>
      <c r="S1669" s="24"/>
      <c r="T1669" s="22"/>
      <c r="U1669" s="29"/>
      <c r="V1669" s="27"/>
      <c r="W1669" s="27"/>
      <c r="X1669" s="30" t="s">
        <v>5</v>
      </c>
      <c r="Y1669" s="31"/>
      <c r="Z1669" s="4"/>
    </row>
    <row r="1670" spans="1:26" ht="23.25">
      <c r="A1670" s="4"/>
      <c r="B1670" s="19"/>
      <c r="C1670" s="32"/>
      <c r="D1670" s="32"/>
      <c r="E1670" s="32"/>
      <c r="F1670" s="33"/>
      <c r="G1670" s="32"/>
      <c r="H1670" s="19"/>
      <c r="I1670" s="19"/>
      <c r="J1670" s="5" t="s">
        <v>6</v>
      </c>
      <c r="K1670" s="21"/>
      <c r="L1670" s="34" t="s">
        <v>7</v>
      </c>
      <c r="M1670" s="35" t="s">
        <v>8</v>
      </c>
      <c r="N1670" s="36" t="s">
        <v>7</v>
      </c>
      <c r="O1670" s="34" t="s">
        <v>9</v>
      </c>
      <c r="P1670" s="26" t="s">
        <v>10</v>
      </c>
      <c r="Q1670" s="23"/>
      <c r="R1670" s="37" t="s">
        <v>9</v>
      </c>
      <c r="S1670" s="35" t="s">
        <v>11</v>
      </c>
      <c r="T1670" s="34" t="s">
        <v>12</v>
      </c>
      <c r="U1670" s="29" t="s">
        <v>13</v>
      </c>
      <c r="V1670" s="27"/>
      <c r="W1670" s="27"/>
      <c r="X1670" s="27"/>
      <c r="Y1670" s="35"/>
      <c r="Z1670" s="4"/>
    </row>
    <row r="1671" spans="1:26" ht="23.25">
      <c r="A1671" s="4"/>
      <c r="B1671" s="38" t="s">
        <v>32</v>
      </c>
      <c r="C1671" s="38" t="s">
        <v>33</v>
      </c>
      <c r="D1671" s="38" t="s">
        <v>34</v>
      </c>
      <c r="E1671" s="38" t="s">
        <v>35</v>
      </c>
      <c r="F1671" s="38" t="s">
        <v>36</v>
      </c>
      <c r="G1671" s="38" t="s">
        <v>37</v>
      </c>
      <c r="H1671" s="38" t="s">
        <v>38</v>
      </c>
      <c r="I1671" s="19"/>
      <c r="J1671" s="39"/>
      <c r="K1671" s="21"/>
      <c r="L1671" s="34" t="s">
        <v>14</v>
      </c>
      <c r="M1671" s="35" t="s">
        <v>15</v>
      </c>
      <c r="N1671" s="36" t="s">
        <v>16</v>
      </c>
      <c r="O1671" s="34" t="s">
        <v>17</v>
      </c>
      <c r="P1671" s="26" t="s">
        <v>18</v>
      </c>
      <c r="Q1671" s="35" t="s">
        <v>19</v>
      </c>
      <c r="R1671" s="37" t="s">
        <v>17</v>
      </c>
      <c r="S1671" s="35" t="s">
        <v>20</v>
      </c>
      <c r="T1671" s="34" t="s">
        <v>21</v>
      </c>
      <c r="U1671" s="29" t="s">
        <v>22</v>
      </c>
      <c r="V1671" s="26" t="s">
        <v>19</v>
      </c>
      <c r="W1671" s="26" t="s">
        <v>23</v>
      </c>
      <c r="X1671" s="26" t="s">
        <v>24</v>
      </c>
      <c r="Y1671" s="35" t="s">
        <v>25</v>
      </c>
      <c r="Z1671" s="4"/>
    </row>
    <row r="1672" spans="1:26" ht="23.25">
      <c r="A1672" s="4"/>
      <c r="B1672" s="40"/>
      <c r="C1672" s="40"/>
      <c r="D1672" s="40"/>
      <c r="E1672" s="40"/>
      <c r="F1672" s="40"/>
      <c r="G1672" s="40"/>
      <c r="H1672" s="40"/>
      <c r="I1672" s="40"/>
      <c r="J1672" s="41"/>
      <c r="K1672" s="42"/>
      <c r="L1672" s="43"/>
      <c r="M1672" s="44"/>
      <c r="N1672" s="45"/>
      <c r="O1672" s="46" t="s">
        <v>26</v>
      </c>
      <c r="P1672" s="47"/>
      <c r="Q1672" s="48"/>
      <c r="R1672" s="49" t="s">
        <v>26</v>
      </c>
      <c r="S1672" s="44" t="s">
        <v>27</v>
      </c>
      <c r="T1672" s="43"/>
      <c r="U1672" s="50" t="s">
        <v>28</v>
      </c>
      <c r="V1672" s="48"/>
      <c r="W1672" s="48"/>
      <c r="X1672" s="48"/>
      <c r="Y1672" s="49"/>
      <c r="Z1672" s="4"/>
    </row>
    <row r="1673" spans="1:26" ht="23.25">
      <c r="A1673" s="4"/>
      <c r="B1673" s="51"/>
      <c r="C1673" s="51"/>
      <c r="D1673" s="51"/>
      <c r="E1673" s="51"/>
      <c r="F1673" s="51"/>
      <c r="G1673" s="51"/>
      <c r="H1673" s="51"/>
      <c r="I1673" s="61"/>
      <c r="J1673" s="52"/>
      <c r="K1673" s="53"/>
      <c r="L1673" s="22"/>
      <c r="M1673" s="23"/>
      <c r="N1673" s="24"/>
      <c r="O1673" s="3"/>
      <c r="P1673" s="27"/>
      <c r="Q1673" s="27"/>
      <c r="R1673" s="23"/>
      <c r="S1673" s="24"/>
      <c r="T1673" s="22"/>
      <c r="U1673" s="72"/>
      <c r="V1673" s="27"/>
      <c r="W1673" s="27"/>
      <c r="X1673" s="27"/>
      <c r="Y1673" s="23"/>
      <c r="Z1673" s="4"/>
    </row>
    <row r="1674" spans="1:26" ht="23.25">
      <c r="A1674" s="4"/>
      <c r="B1674" s="51" t="s">
        <v>200</v>
      </c>
      <c r="C1674" s="51" t="s">
        <v>242</v>
      </c>
      <c r="D1674" s="51" t="s">
        <v>76</v>
      </c>
      <c r="E1674" s="51" t="s">
        <v>58</v>
      </c>
      <c r="F1674" s="51" t="s">
        <v>287</v>
      </c>
      <c r="G1674" s="51" t="s">
        <v>64</v>
      </c>
      <c r="H1674" s="51"/>
      <c r="I1674" s="61"/>
      <c r="J1674" s="54" t="s">
        <v>52</v>
      </c>
      <c r="K1674" s="55"/>
      <c r="L1674" s="70">
        <v>1505</v>
      </c>
      <c r="M1674" s="70"/>
      <c r="N1674" s="70"/>
      <c r="O1674" s="70"/>
      <c r="P1674" s="70"/>
      <c r="Q1674" s="70">
        <f>SUM(L1674:P1674)</f>
        <v>1505</v>
      </c>
      <c r="R1674" s="70"/>
      <c r="S1674" s="70"/>
      <c r="T1674" s="70"/>
      <c r="U1674" s="74"/>
      <c r="V1674" s="23">
        <f>SUM(R1674:U1674)</f>
        <v>0</v>
      </c>
      <c r="W1674" s="23">
        <f>SUM(V1674,Q1674)</f>
        <v>1505</v>
      </c>
      <c r="X1674" s="23">
        <f>Q1674/W1674*100</f>
        <v>100</v>
      </c>
      <c r="Y1674" s="23">
        <f>V1674/W1674*100</f>
        <v>0</v>
      </c>
      <c r="Z1674" s="4"/>
    </row>
    <row r="1675" spans="1:26" ht="23.25">
      <c r="A1675" s="4"/>
      <c r="B1675" s="51"/>
      <c r="C1675" s="51"/>
      <c r="D1675" s="51"/>
      <c r="E1675" s="51"/>
      <c r="F1675" s="51"/>
      <c r="G1675" s="51"/>
      <c r="H1675" s="51"/>
      <c r="I1675" s="61"/>
      <c r="J1675" s="54" t="s">
        <v>53</v>
      </c>
      <c r="K1675" s="55"/>
      <c r="L1675" s="70">
        <f>L1674/L1663*100</f>
        <v>71.15839243498819</v>
      </c>
      <c r="M1675" s="70"/>
      <c r="N1675" s="70"/>
      <c r="O1675" s="70"/>
      <c r="P1675" s="70"/>
      <c r="Q1675" s="70">
        <f>Q1674/Q1663*100</f>
        <v>71.15839243498819</v>
      </c>
      <c r="R1675" s="70"/>
      <c r="S1675" s="70"/>
      <c r="T1675" s="70"/>
      <c r="U1675" s="70"/>
      <c r="V1675" s="23"/>
      <c r="W1675" s="23">
        <f>W1674/W1663*100</f>
        <v>71.15839243498819</v>
      </c>
      <c r="X1675" s="23"/>
      <c r="Y1675" s="23"/>
      <c r="Z1675" s="4"/>
    </row>
    <row r="1676" spans="1:26" ht="23.25">
      <c r="A1676" s="4"/>
      <c r="B1676" s="51"/>
      <c r="C1676" s="51"/>
      <c r="D1676" s="51"/>
      <c r="E1676" s="51"/>
      <c r="F1676" s="51"/>
      <c r="G1676" s="51"/>
      <c r="H1676" s="51"/>
      <c r="I1676" s="61"/>
      <c r="J1676" s="52" t="s">
        <v>54</v>
      </c>
      <c r="K1676" s="53"/>
      <c r="L1676" s="70">
        <f>L1674/L1664*100</f>
        <v>99.98671272920542</v>
      </c>
      <c r="M1676" s="70"/>
      <c r="N1676" s="70"/>
      <c r="O1676" s="70"/>
      <c r="P1676" s="70"/>
      <c r="Q1676" s="23">
        <f>Q1674/Q1664*100</f>
        <v>99.98671272920542</v>
      </c>
      <c r="R1676" s="70"/>
      <c r="S1676" s="70"/>
      <c r="T1676" s="70"/>
      <c r="U1676" s="70"/>
      <c r="V1676" s="23"/>
      <c r="W1676" s="23">
        <f>W1674/W1664*100</f>
        <v>99.98671272920542</v>
      </c>
      <c r="X1676" s="23"/>
      <c r="Y1676" s="23"/>
      <c r="Z1676" s="4"/>
    </row>
    <row r="1677" spans="1:26" ht="23.25">
      <c r="A1677" s="4"/>
      <c r="B1677" s="51"/>
      <c r="C1677" s="51"/>
      <c r="D1677" s="51"/>
      <c r="E1677" s="51"/>
      <c r="F1677" s="51"/>
      <c r="G1677" s="51"/>
      <c r="H1677" s="51"/>
      <c r="I1677" s="61"/>
      <c r="J1677" s="52"/>
      <c r="K1677" s="53"/>
      <c r="L1677" s="70"/>
      <c r="M1677" s="23"/>
      <c r="N1677" s="70"/>
      <c r="O1677" s="70"/>
      <c r="P1677" s="23"/>
      <c r="Q1677" s="23"/>
      <c r="R1677" s="23"/>
      <c r="S1677" s="70"/>
      <c r="T1677" s="70"/>
      <c r="U1677" s="70"/>
      <c r="V1677" s="23"/>
      <c r="W1677" s="23"/>
      <c r="X1677" s="23"/>
      <c r="Y1677" s="23"/>
      <c r="Z1677" s="4"/>
    </row>
    <row r="1678" spans="1:26" ht="23.25">
      <c r="A1678" s="4"/>
      <c r="B1678" s="51"/>
      <c r="C1678" s="51"/>
      <c r="D1678" s="51"/>
      <c r="E1678" s="51"/>
      <c r="F1678" s="51"/>
      <c r="G1678" s="51"/>
      <c r="H1678" s="51" t="s">
        <v>259</v>
      </c>
      <c r="I1678" s="61"/>
      <c r="J1678" s="52" t="s">
        <v>260</v>
      </c>
      <c r="K1678" s="53"/>
      <c r="L1678" s="70"/>
      <c r="M1678" s="23"/>
      <c r="N1678" s="70"/>
      <c r="O1678" s="70"/>
      <c r="P1678" s="23"/>
      <c r="Q1678" s="23"/>
      <c r="R1678" s="23"/>
      <c r="S1678" s="70"/>
      <c r="T1678" s="70"/>
      <c r="U1678" s="70"/>
      <c r="V1678" s="23"/>
      <c r="W1678" s="23"/>
      <c r="X1678" s="23"/>
      <c r="Y1678" s="23"/>
      <c r="Z1678" s="4"/>
    </row>
    <row r="1679" spans="1:26" ht="23.25">
      <c r="A1679" s="4"/>
      <c r="B1679" s="51"/>
      <c r="C1679" s="51"/>
      <c r="D1679" s="51"/>
      <c r="E1679" s="51"/>
      <c r="F1679" s="51"/>
      <c r="G1679" s="51"/>
      <c r="H1679" s="51"/>
      <c r="I1679" s="61"/>
      <c r="J1679" s="52" t="s">
        <v>50</v>
      </c>
      <c r="K1679" s="53"/>
      <c r="L1679" s="70">
        <v>106563.2</v>
      </c>
      <c r="M1679" s="23"/>
      <c r="N1679" s="70"/>
      <c r="O1679" s="70"/>
      <c r="P1679" s="23"/>
      <c r="Q1679" s="23">
        <f>SUM(L1679:P1679)</f>
        <v>106563.2</v>
      </c>
      <c r="R1679" s="23"/>
      <c r="S1679" s="70"/>
      <c r="T1679" s="70"/>
      <c r="U1679" s="70"/>
      <c r="V1679" s="23"/>
      <c r="W1679" s="23">
        <f>SUM(V1679,Q1679)</f>
        <v>106563.2</v>
      </c>
      <c r="X1679" s="23">
        <f>Q1679/W1679*100</f>
        <v>100</v>
      </c>
      <c r="Y1679" s="23">
        <f>V1679/W1679*100</f>
        <v>0</v>
      </c>
      <c r="Z1679" s="4"/>
    </row>
    <row r="1680" spans="1:26" ht="23.25">
      <c r="A1680" s="4"/>
      <c r="B1680" s="51"/>
      <c r="C1680" s="51"/>
      <c r="D1680" s="51"/>
      <c r="E1680" s="51"/>
      <c r="F1680" s="51"/>
      <c r="G1680" s="51"/>
      <c r="H1680" s="51"/>
      <c r="I1680" s="61"/>
      <c r="J1680" s="52" t="s">
        <v>51</v>
      </c>
      <c r="K1680" s="53"/>
      <c r="L1680" s="70">
        <v>80436</v>
      </c>
      <c r="M1680" s="23"/>
      <c r="N1680" s="70"/>
      <c r="O1680" s="70"/>
      <c r="P1680" s="23"/>
      <c r="Q1680" s="23">
        <f>SUM(L1680:P1680)</f>
        <v>80436</v>
      </c>
      <c r="R1680" s="23"/>
      <c r="S1680" s="70"/>
      <c r="T1680" s="70"/>
      <c r="U1680" s="70"/>
      <c r="V1680" s="23"/>
      <c r="W1680" s="23">
        <f>SUM(V1680,Q1680)</f>
        <v>80436</v>
      </c>
      <c r="X1680" s="23">
        <f>Q1680/W1680*100</f>
        <v>100</v>
      </c>
      <c r="Y1680" s="23">
        <f>V1680/W1680*100</f>
        <v>0</v>
      </c>
      <c r="Z1680" s="4"/>
    </row>
    <row r="1681" spans="1:26" ht="23.25">
      <c r="A1681" s="4"/>
      <c r="B1681" s="51"/>
      <c r="C1681" s="51"/>
      <c r="D1681" s="51"/>
      <c r="E1681" s="51"/>
      <c r="F1681" s="51"/>
      <c r="G1681" s="51"/>
      <c r="H1681" s="51"/>
      <c r="I1681" s="61"/>
      <c r="J1681" s="52" t="s">
        <v>52</v>
      </c>
      <c r="K1681" s="53"/>
      <c r="L1681" s="70">
        <v>79862.4</v>
      </c>
      <c r="M1681" s="23"/>
      <c r="N1681" s="70"/>
      <c r="O1681" s="70"/>
      <c r="P1681" s="23"/>
      <c r="Q1681" s="23">
        <f>SUM(L1681:P1681)</f>
        <v>79862.4</v>
      </c>
      <c r="R1681" s="23"/>
      <c r="S1681" s="70"/>
      <c r="T1681" s="70"/>
      <c r="U1681" s="70"/>
      <c r="V1681" s="23"/>
      <c r="W1681" s="23">
        <f>SUM(V1681,Q1681)</f>
        <v>79862.4</v>
      </c>
      <c r="X1681" s="23">
        <f>Q1681/W1681*100</f>
        <v>100</v>
      </c>
      <c r="Y1681" s="23">
        <f>V1681/W1681*100</f>
        <v>0</v>
      </c>
      <c r="Z1681" s="4"/>
    </row>
    <row r="1682" spans="1:26" ht="23.25">
      <c r="A1682" s="4"/>
      <c r="B1682" s="51"/>
      <c r="C1682" s="51"/>
      <c r="D1682" s="51"/>
      <c r="E1682" s="51"/>
      <c r="F1682" s="51"/>
      <c r="G1682" s="51"/>
      <c r="H1682" s="51"/>
      <c r="I1682" s="61"/>
      <c r="J1682" s="52" t="s">
        <v>53</v>
      </c>
      <c r="K1682" s="53"/>
      <c r="L1682" s="70">
        <f>L1681/L1679*100</f>
        <v>74.94369538452298</v>
      </c>
      <c r="M1682" s="23"/>
      <c r="N1682" s="70"/>
      <c r="O1682" s="70"/>
      <c r="P1682" s="23"/>
      <c r="Q1682" s="23">
        <f>Q1681/Q1679*100</f>
        <v>74.94369538452298</v>
      </c>
      <c r="R1682" s="23"/>
      <c r="S1682" s="70"/>
      <c r="T1682" s="70"/>
      <c r="U1682" s="70"/>
      <c r="V1682" s="23"/>
      <c r="W1682" s="23">
        <f>W1681/W1679*100</f>
        <v>74.94369538452298</v>
      </c>
      <c r="X1682" s="23"/>
      <c r="Y1682" s="23"/>
      <c r="Z1682" s="4"/>
    </row>
    <row r="1683" spans="1:26" ht="23.25">
      <c r="A1683" s="4"/>
      <c r="B1683" s="51"/>
      <c r="C1683" s="51"/>
      <c r="D1683" s="51"/>
      <c r="E1683" s="51"/>
      <c r="F1683" s="51"/>
      <c r="G1683" s="51"/>
      <c r="H1683" s="51"/>
      <c r="I1683" s="61"/>
      <c r="J1683" s="52" t="s">
        <v>54</v>
      </c>
      <c r="K1683" s="53"/>
      <c r="L1683" s="70">
        <f>L1681/L1680*100</f>
        <v>99.28688646874532</v>
      </c>
      <c r="M1683" s="23"/>
      <c r="N1683" s="70"/>
      <c r="O1683" s="70"/>
      <c r="P1683" s="23"/>
      <c r="Q1683" s="23">
        <f>Q1681/Q1680*100</f>
        <v>99.28688646874532</v>
      </c>
      <c r="R1683" s="23"/>
      <c r="S1683" s="70"/>
      <c r="T1683" s="70"/>
      <c r="U1683" s="70"/>
      <c r="V1683" s="23"/>
      <c r="W1683" s="23">
        <f>W1681/W1680*100</f>
        <v>99.28688646874532</v>
      </c>
      <c r="X1683" s="23"/>
      <c r="Y1683" s="23"/>
      <c r="Z1683" s="4"/>
    </row>
    <row r="1684" spans="1:26" ht="23.25">
      <c r="A1684" s="4"/>
      <c r="B1684" s="51"/>
      <c r="C1684" s="51"/>
      <c r="D1684" s="51"/>
      <c r="E1684" s="51"/>
      <c r="F1684" s="51"/>
      <c r="G1684" s="51"/>
      <c r="H1684" s="51"/>
      <c r="I1684" s="61"/>
      <c r="J1684" s="52"/>
      <c r="K1684" s="53"/>
      <c r="L1684" s="70"/>
      <c r="M1684" s="23"/>
      <c r="N1684" s="70"/>
      <c r="O1684" s="70"/>
      <c r="P1684" s="23"/>
      <c r="Q1684" s="23"/>
      <c r="R1684" s="23"/>
      <c r="S1684" s="70"/>
      <c r="T1684" s="70"/>
      <c r="U1684" s="70"/>
      <c r="V1684" s="23"/>
      <c r="W1684" s="23"/>
      <c r="X1684" s="23"/>
      <c r="Y1684" s="23"/>
      <c r="Z1684" s="4"/>
    </row>
    <row r="1685" spans="1:26" ht="23.25">
      <c r="A1685" s="4"/>
      <c r="B1685" s="51"/>
      <c r="C1685" s="51"/>
      <c r="D1685" s="51"/>
      <c r="E1685" s="51"/>
      <c r="F1685" s="51"/>
      <c r="G1685" s="51"/>
      <c r="H1685" s="51" t="s">
        <v>87</v>
      </c>
      <c r="I1685" s="61"/>
      <c r="J1685" s="52" t="s">
        <v>88</v>
      </c>
      <c r="K1685" s="53"/>
      <c r="L1685" s="70"/>
      <c r="M1685" s="23"/>
      <c r="N1685" s="70"/>
      <c r="O1685" s="70"/>
      <c r="P1685" s="23"/>
      <c r="Q1685" s="23"/>
      <c r="R1685" s="23"/>
      <c r="S1685" s="70"/>
      <c r="T1685" s="70"/>
      <c r="U1685" s="70"/>
      <c r="V1685" s="23"/>
      <c r="W1685" s="23"/>
      <c r="X1685" s="23"/>
      <c r="Y1685" s="23"/>
      <c r="Z1685" s="4"/>
    </row>
    <row r="1686" spans="1:26" ht="23.25">
      <c r="A1686" s="4"/>
      <c r="B1686" s="51"/>
      <c r="C1686" s="51"/>
      <c r="D1686" s="51"/>
      <c r="E1686" s="51"/>
      <c r="F1686" s="51"/>
      <c r="G1686" s="51"/>
      <c r="H1686" s="51"/>
      <c r="I1686" s="61"/>
      <c r="J1686" s="52" t="s">
        <v>50</v>
      </c>
      <c r="K1686" s="53"/>
      <c r="L1686" s="70">
        <v>1545.6</v>
      </c>
      <c r="M1686" s="23"/>
      <c r="N1686" s="70"/>
      <c r="O1686" s="70"/>
      <c r="P1686" s="23"/>
      <c r="Q1686" s="23">
        <f>SUM(L1686:P1686)</f>
        <v>1545.6</v>
      </c>
      <c r="R1686" s="23"/>
      <c r="S1686" s="70"/>
      <c r="T1686" s="70"/>
      <c r="U1686" s="70"/>
      <c r="V1686" s="23"/>
      <c r="W1686" s="23">
        <f>SUM(V1686,Q1686)</f>
        <v>1545.6</v>
      </c>
      <c r="X1686" s="23">
        <f>Q1686/W1686*100</f>
        <v>100</v>
      </c>
      <c r="Y1686" s="23">
        <f>V1686/W1686*100</f>
        <v>0</v>
      </c>
      <c r="Z1686" s="4"/>
    </row>
    <row r="1687" spans="1:26" ht="23.25">
      <c r="A1687" s="4"/>
      <c r="B1687" s="51"/>
      <c r="C1687" s="51"/>
      <c r="D1687" s="51"/>
      <c r="E1687" s="51"/>
      <c r="F1687" s="51"/>
      <c r="G1687" s="51"/>
      <c r="H1687" s="51"/>
      <c r="I1687" s="61"/>
      <c r="J1687" s="52" t="s">
        <v>51</v>
      </c>
      <c r="K1687" s="53"/>
      <c r="L1687" s="70">
        <v>776.2</v>
      </c>
      <c r="M1687" s="23"/>
      <c r="N1687" s="70"/>
      <c r="O1687" s="70"/>
      <c r="P1687" s="23"/>
      <c r="Q1687" s="23">
        <f>SUM(L1687:P1687)</f>
        <v>776.2</v>
      </c>
      <c r="R1687" s="23"/>
      <c r="S1687" s="70"/>
      <c r="T1687" s="70"/>
      <c r="U1687" s="70"/>
      <c r="V1687" s="23"/>
      <c r="W1687" s="23">
        <f>SUM(V1687,Q1687)</f>
        <v>776.2</v>
      </c>
      <c r="X1687" s="23">
        <f>Q1687/W1687*100</f>
        <v>100</v>
      </c>
      <c r="Y1687" s="23">
        <f>V1687/W1687*100</f>
        <v>0</v>
      </c>
      <c r="Z1687" s="4"/>
    </row>
    <row r="1688" spans="1:26" ht="23.25">
      <c r="A1688" s="4"/>
      <c r="B1688" s="56"/>
      <c r="C1688" s="57"/>
      <c r="D1688" s="57"/>
      <c r="E1688" s="57"/>
      <c r="F1688" s="57"/>
      <c r="G1688" s="57"/>
      <c r="H1688" s="57"/>
      <c r="I1688" s="52"/>
      <c r="J1688" s="52" t="s">
        <v>52</v>
      </c>
      <c r="K1688" s="53"/>
      <c r="L1688" s="21">
        <v>775.8</v>
      </c>
      <c r="M1688" s="21"/>
      <c r="N1688" s="21"/>
      <c r="O1688" s="21"/>
      <c r="P1688" s="21"/>
      <c r="Q1688" s="21">
        <f>SUM(L1688:P1688)</f>
        <v>775.8</v>
      </c>
      <c r="R1688" s="21"/>
      <c r="S1688" s="21"/>
      <c r="T1688" s="21"/>
      <c r="U1688" s="21"/>
      <c r="V1688" s="21"/>
      <c r="W1688" s="21">
        <f>SUM(V1688,Q1688)</f>
        <v>775.8</v>
      </c>
      <c r="X1688" s="21">
        <f>Q1688/W1688*100</f>
        <v>100</v>
      </c>
      <c r="Y1688" s="21">
        <f>V1688/W1688*100</f>
        <v>0</v>
      </c>
      <c r="Z1688" s="4"/>
    </row>
    <row r="1689" spans="1:26" ht="23.25">
      <c r="A1689" s="4"/>
      <c r="B1689" s="51"/>
      <c r="C1689" s="51"/>
      <c r="D1689" s="51"/>
      <c r="E1689" s="51"/>
      <c r="F1689" s="51"/>
      <c r="G1689" s="51"/>
      <c r="H1689" s="51"/>
      <c r="I1689" s="61"/>
      <c r="J1689" s="52" t="s">
        <v>53</v>
      </c>
      <c r="K1689" s="53"/>
      <c r="L1689" s="70">
        <f>L1688/L1686*100</f>
        <v>50.19409937888199</v>
      </c>
      <c r="M1689" s="23"/>
      <c r="N1689" s="70"/>
      <c r="O1689" s="70"/>
      <c r="P1689" s="23"/>
      <c r="Q1689" s="23">
        <f>Q1688/Q1686*100</f>
        <v>50.19409937888199</v>
      </c>
      <c r="R1689" s="23"/>
      <c r="S1689" s="70"/>
      <c r="T1689" s="70"/>
      <c r="U1689" s="70"/>
      <c r="V1689" s="23"/>
      <c r="W1689" s="23">
        <f>W1688/W1686*100</f>
        <v>50.19409937888199</v>
      </c>
      <c r="X1689" s="23"/>
      <c r="Y1689" s="23"/>
      <c r="Z1689" s="4"/>
    </row>
    <row r="1690" spans="1:26" ht="23.25">
      <c r="A1690" s="4"/>
      <c r="B1690" s="51"/>
      <c r="C1690" s="51"/>
      <c r="D1690" s="51"/>
      <c r="E1690" s="51"/>
      <c r="F1690" s="51"/>
      <c r="G1690" s="51"/>
      <c r="H1690" s="51"/>
      <c r="I1690" s="61"/>
      <c r="J1690" s="52" t="s">
        <v>54</v>
      </c>
      <c r="K1690" s="53"/>
      <c r="L1690" s="70">
        <f>L1688/L1687*100</f>
        <v>99.9484668899768</v>
      </c>
      <c r="M1690" s="23"/>
      <c r="N1690" s="70"/>
      <c r="O1690" s="70"/>
      <c r="P1690" s="23"/>
      <c r="Q1690" s="23">
        <f>Q1688/Q1687*100</f>
        <v>99.9484668899768</v>
      </c>
      <c r="R1690" s="23"/>
      <c r="S1690" s="70"/>
      <c r="T1690" s="70"/>
      <c r="U1690" s="70"/>
      <c r="V1690" s="23"/>
      <c r="W1690" s="23">
        <f>W1688/W1687*100</f>
        <v>99.9484668899768</v>
      </c>
      <c r="X1690" s="23"/>
      <c r="Y1690" s="23"/>
      <c r="Z1690" s="4"/>
    </row>
    <row r="1691" spans="1:26" ht="23.25">
      <c r="A1691" s="4"/>
      <c r="B1691" s="51"/>
      <c r="C1691" s="51"/>
      <c r="D1691" s="51"/>
      <c r="E1691" s="51"/>
      <c r="F1691" s="51"/>
      <c r="G1691" s="51"/>
      <c r="H1691" s="51"/>
      <c r="I1691" s="61"/>
      <c r="J1691" s="52"/>
      <c r="K1691" s="53"/>
      <c r="L1691" s="70"/>
      <c r="M1691" s="23"/>
      <c r="N1691" s="70"/>
      <c r="O1691" s="70"/>
      <c r="P1691" s="23"/>
      <c r="Q1691" s="23"/>
      <c r="R1691" s="23"/>
      <c r="S1691" s="70"/>
      <c r="T1691" s="70"/>
      <c r="U1691" s="70"/>
      <c r="V1691" s="23"/>
      <c r="W1691" s="23"/>
      <c r="X1691" s="23"/>
      <c r="Y1691" s="23"/>
      <c r="Z1691" s="4"/>
    </row>
    <row r="1692" spans="1:26" ht="23.25">
      <c r="A1692" s="4"/>
      <c r="B1692" s="51"/>
      <c r="C1692" s="51"/>
      <c r="D1692" s="51"/>
      <c r="E1692" s="51"/>
      <c r="F1692" s="51"/>
      <c r="G1692" s="51"/>
      <c r="H1692" s="51" t="s">
        <v>156</v>
      </c>
      <c r="I1692" s="61"/>
      <c r="J1692" s="52" t="s">
        <v>157</v>
      </c>
      <c r="K1692" s="53"/>
      <c r="L1692" s="70"/>
      <c r="M1692" s="23"/>
      <c r="N1692" s="70"/>
      <c r="O1692" s="70"/>
      <c r="P1692" s="23"/>
      <c r="Q1692" s="23"/>
      <c r="R1692" s="23"/>
      <c r="S1692" s="70"/>
      <c r="T1692" s="70"/>
      <c r="U1692" s="70"/>
      <c r="V1692" s="23"/>
      <c r="W1692" s="23"/>
      <c r="X1692" s="23"/>
      <c r="Y1692" s="23"/>
      <c r="Z1692" s="4"/>
    </row>
    <row r="1693" spans="1:26" ht="23.25">
      <c r="A1693" s="4"/>
      <c r="B1693" s="51"/>
      <c r="C1693" s="51"/>
      <c r="D1693" s="51"/>
      <c r="E1693" s="51"/>
      <c r="F1693" s="51"/>
      <c r="G1693" s="51"/>
      <c r="H1693" s="51"/>
      <c r="I1693" s="61"/>
      <c r="J1693" s="52" t="s">
        <v>50</v>
      </c>
      <c r="K1693" s="53"/>
      <c r="L1693" s="70">
        <v>2111.8</v>
      </c>
      <c r="M1693" s="23"/>
      <c r="N1693" s="70"/>
      <c r="O1693" s="70"/>
      <c r="P1693" s="23"/>
      <c r="Q1693" s="23">
        <f>SUM(L1693:P1693)</f>
        <v>2111.8</v>
      </c>
      <c r="R1693" s="23"/>
      <c r="S1693" s="70"/>
      <c r="T1693" s="70"/>
      <c r="U1693" s="70"/>
      <c r="V1693" s="23"/>
      <c r="W1693" s="23">
        <f>SUM(V1693,Q1693)</f>
        <v>2111.8</v>
      </c>
      <c r="X1693" s="23">
        <f>Q1693/W1693*100</f>
        <v>100</v>
      </c>
      <c r="Y1693" s="23">
        <f>V1693/W1693*100</f>
        <v>0</v>
      </c>
      <c r="Z1693" s="4"/>
    </row>
    <row r="1694" spans="1:26" ht="23.25">
      <c r="A1694" s="4"/>
      <c r="B1694" s="51"/>
      <c r="C1694" s="51"/>
      <c r="D1694" s="51"/>
      <c r="E1694" s="51"/>
      <c r="F1694" s="51"/>
      <c r="G1694" s="51"/>
      <c r="H1694" s="51"/>
      <c r="I1694" s="61"/>
      <c r="J1694" s="52" t="s">
        <v>51</v>
      </c>
      <c r="K1694" s="53"/>
      <c r="L1694" s="70">
        <v>1887</v>
      </c>
      <c r="M1694" s="23"/>
      <c r="N1694" s="70"/>
      <c r="O1694" s="70"/>
      <c r="P1694" s="23"/>
      <c r="Q1694" s="23">
        <f>SUM(L1694:P1694)</f>
        <v>1887</v>
      </c>
      <c r="R1694" s="23"/>
      <c r="S1694" s="70"/>
      <c r="T1694" s="70"/>
      <c r="U1694" s="70"/>
      <c r="V1694" s="23"/>
      <c r="W1694" s="23">
        <f>SUM(V1694,Q1694)</f>
        <v>1887</v>
      </c>
      <c r="X1694" s="23">
        <f>Q1694/W1694*100</f>
        <v>100</v>
      </c>
      <c r="Y1694" s="23">
        <f>V1694/W1694*100</f>
        <v>0</v>
      </c>
      <c r="Z1694" s="4"/>
    </row>
    <row r="1695" spans="1:26" ht="23.25">
      <c r="A1695" s="4"/>
      <c r="B1695" s="51"/>
      <c r="C1695" s="51"/>
      <c r="D1695" s="51"/>
      <c r="E1695" s="51"/>
      <c r="F1695" s="51"/>
      <c r="G1695" s="51"/>
      <c r="H1695" s="51"/>
      <c r="I1695" s="61"/>
      <c r="J1695" s="52" t="s">
        <v>52</v>
      </c>
      <c r="K1695" s="53"/>
      <c r="L1695" s="70">
        <v>1886.9</v>
      </c>
      <c r="M1695" s="23"/>
      <c r="N1695" s="70"/>
      <c r="O1695" s="70"/>
      <c r="P1695" s="23"/>
      <c r="Q1695" s="23">
        <f>SUM(L1695:P1695)</f>
        <v>1886.9</v>
      </c>
      <c r="R1695" s="23"/>
      <c r="S1695" s="70"/>
      <c r="T1695" s="70"/>
      <c r="U1695" s="70"/>
      <c r="V1695" s="23"/>
      <c r="W1695" s="23">
        <f>SUM(V1695,Q1695)</f>
        <v>1886.9</v>
      </c>
      <c r="X1695" s="23">
        <f>Q1695/W1695*100</f>
        <v>100</v>
      </c>
      <c r="Y1695" s="23">
        <f>V1695/W1695*100</f>
        <v>0</v>
      </c>
      <c r="Z1695" s="4"/>
    </row>
    <row r="1696" spans="1:26" ht="23.25">
      <c r="A1696" s="4"/>
      <c r="B1696" s="51"/>
      <c r="C1696" s="51"/>
      <c r="D1696" s="51"/>
      <c r="E1696" s="51"/>
      <c r="F1696" s="51"/>
      <c r="G1696" s="51"/>
      <c r="H1696" s="51"/>
      <c r="I1696" s="61"/>
      <c r="J1696" s="52" t="s">
        <v>53</v>
      </c>
      <c r="K1696" s="53"/>
      <c r="L1696" s="70">
        <f>L1695/L1693*100</f>
        <v>89.35031726489251</v>
      </c>
      <c r="M1696" s="23"/>
      <c r="N1696" s="70"/>
      <c r="O1696" s="70"/>
      <c r="P1696" s="23"/>
      <c r="Q1696" s="23">
        <f>Q1695/Q1693*100</f>
        <v>89.35031726489251</v>
      </c>
      <c r="R1696" s="23"/>
      <c r="S1696" s="70"/>
      <c r="T1696" s="70"/>
      <c r="U1696" s="70"/>
      <c r="V1696" s="23"/>
      <c r="W1696" s="23">
        <f>W1695/W1693*100</f>
        <v>89.35031726489251</v>
      </c>
      <c r="X1696" s="23"/>
      <c r="Y1696" s="23"/>
      <c r="Z1696" s="4"/>
    </row>
    <row r="1697" spans="1:26" ht="23.25">
      <c r="A1697" s="4"/>
      <c r="B1697" s="56"/>
      <c r="C1697" s="57"/>
      <c r="D1697" s="57"/>
      <c r="E1697" s="57"/>
      <c r="F1697" s="57"/>
      <c r="G1697" s="57"/>
      <c r="H1697" s="57"/>
      <c r="I1697" s="52"/>
      <c r="J1697" s="52" t="s">
        <v>54</v>
      </c>
      <c r="K1697" s="53"/>
      <c r="L1697" s="21">
        <f>L1695/L1694*100</f>
        <v>99.99470058293588</v>
      </c>
      <c r="M1697" s="21"/>
      <c r="N1697" s="21"/>
      <c r="O1697" s="21"/>
      <c r="P1697" s="21"/>
      <c r="Q1697" s="21">
        <f>Q1695/Q1694*100</f>
        <v>99.99470058293588</v>
      </c>
      <c r="R1697" s="21"/>
      <c r="S1697" s="21"/>
      <c r="T1697" s="21"/>
      <c r="U1697" s="21"/>
      <c r="V1697" s="21"/>
      <c r="W1697" s="21">
        <f>W1695/W1694*100</f>
        <v>99.99470058293588</v>
      </c>
      <c r="X1697" s="21"/>
      <c r="Y1697" s="21"/>
      <c r="Z1697" s="4"/>
    </row>
    <row r="1698" spans="1:26" ht="23.25">
      <c r="A1698" s="4"/>
      <c r="B1698" s="51"/>
      <c r="C1698" s="51"/>
      <c r="D1698" s="51"/>
      <c r="E1698" s="51"/>
      <c r="F1698" s="51"/>
      <c r="G1698" s="51"/>
      <c r="H1698" s="51"/>
      <c r="I1698" s="61"/>
      <c r="J1698" s="52"/>
      <c r="K1698" s="53"/>
      <c r="L1698" s="70"/>
      <c r="M1698" s="23"/>
      <c r="N1698" s="70"/>
      <c r="O1698" s="70"/>
      <c r="P1698" s="23"/>
      <c r="Q1698" s="23"/>
      <c r="R1698" s="23"/>
      <c r="S1698" s="70"/>
      <c r="T1698" s="70"/>
      <c r="U1698" s="70"/>
      <c r="V1698" s="23"/>
      <c r="W1698" s="23"/>
      <c r="X1698" s="23"/>
      <c r="Y1698" s="23"/>
      <c r="Z1698" s="4"/>
    </row>
    <row r="1699" spans="1:26" ht="23.25">
      <c r="A1699" s="4"/>
      <c r="B1699" s="51"/>
      <c r="C1699" s="51"/>
      <c r="D1699" s="51"/>
      <c r="E1699" s="51"/>
      <c r="F1699" s="51"/>
      <c r="G1699" s="51"/>
      <c r="H1699" s="51" t="s">
        <v>81</v>
      </c>
      <c r="I1699" s="61"/>
      <c r="J1699" s="52" t="s">
        <v>82</v>
      </c>
      <c r="K1699" s="53"/>
      <c r="L1699" s="70"/>
      <c r="M1699" s="23"/>
      <c r="N1699" s="70"/>
      <c r="O1699" s="70"/>
      <c r="P1699" s="23"/>
      <c r="Q1699" s="23"/>
      <c r="R1699" s="23"/>
      <c r="S1699" s="70"/>
      <c r="T1699" s="70"/>
      <c r="U1699" s="70"/>
      <c r="V1699" s="23"/>
      <c r="W1699" s="23"/>
      <c r="X1699" s="23"/>
      <c r="Y1699" s="23"/>
      <c r="Z1699" s="4"/>
    </row>
    <row r="1700" spans="1:26" ht="23.25">
      <c r="A1700" s="4"/>
      <c r="B1700" s="51"/>
      <c r="C1700" s="51"/>
      <c r="D1700" s="51"/>
      <c r="E1700" s="51"/>
      <c r="F1700" s="51"/>
      <c r="G1700" s="51"/>
      <c r="H1700" s="51"/>
      <c r="I1700" s="61"/>
      <c r="J1700" s="52" t="s">
        <v>50</v>
      </c>
      <c r="K1700" s="53"/>
      <c r="L1700" s="70">
        <v>766.2</v>
      </c>
      <c r="M1700" s="23"/>
      <c r="N1700" s="70"/>
      <c r="O1700" s="70"/>
      <c r="P1700" s="23"/>
      <c r="Q1700" s="23">
        <f>SUM(L1700:P1700)</f>
        <v>766.2</v>
      </c>
      <c r="R1700" s="23"/>
      <c r="S1700" s="70"/>
      <c r="T1700" s="70"/>
      <c r="U1700" s="70"/>
      <c r="V1700" s="23"/>
      <c r="W1700" s="23">
        <f>SUM(V1700,Q1700)</f>
        <v>766.2</v>
      </c>
      <c r="X1700" s="23">
        <f>Q1700/W1700*100</f>
        <v>100</v>
      </c>
      <c r="Y1700" s="23">
        <f>V1700/W1700*100</f>
        <v>0</v>
      </c>
      <c r="Z1700" s="4"/>
    </row>
    <row r="1701" spans="1:26" ht="23.25">
      <c r="A1701" s="4"/>
      <c r="B1701" s="51"/>
      <c r="C1701" s="51"/>
      <c r="D1701" s="51"/>
      <c r="E1701" s="51"/>
      <c r="F1701" s="51"/>
      <c r="G1701" s="51"/>
      <c r="H1701" s="51"/>
      <c r="I1701" s="61"/>
      <c r="J1701" s="52" t="s">
        <v>51</v>
      </c>
      <c r="K1701" s="53"/>
      <c r="L1701" s="70">
        <v>542.2</v>
      </c>
      <c r="M1701" s="23"/>
      <c r="N1701" s="70"/>
      <c r="O1701" s="70"/>
      <c r="P1701" s="23"/>
      <c r="Q1701" s="23">
        <f>SUM(L1701:P1701)</f>
        <v>542.2</v>
      </c>
      <c r="R1701" s="23"/>
      <c r="S1701" s="70"/>
      <c r="T1701" s="70"/>
      <c r="U1701" s="70"/>
      <c r="V1701" s="23"/>
      <c r="W1701" s="23">
        <f>SUM(V1701,Q1701)</f>
        <v>542.2</v>
      </c>
      <c r="X1701" s="23">
        <f>Q1701/W1701*100</f>
        <v>100</v>
      </c>
      <c r="Y1701" s="23">
        <f>V1701/W1701*100</f>
        <v>0</v>
      </c>
      <c r="Z1701" s="4"/>
    </row>
    <row r="1702" spans="1:26" ht="23.25">
      <c r="A1702" s="4"/>
      <c r="B1702" s="56"/>
      <c r="C1702" s="56"/>
      <c r="D1702" s="56"/>
      <c r="E1702" s="56"/>
      <c r="F1702" s="56"/>
      <c r="G1702" s="56"/>
      <c r="H1702" s="56"/>
      <c r="I1702" s="61"/>
      <c r="J1702" s="52" t="s">
        <v>52</v>
      </c>
      <c r="K1702" s="53"/>
      <c r="L1702" s="70">
        <v>542.2</v>
      </c>
      <c r="M1702" s="23"/>
      <c r="N1702" s="70"/>
      <c r="O1702" s="70"/>
      <c r="P1702" s="23"/>
      <c r="Q1702" s="23">
        <f>SUM(L1702:P1702)</f>
        <v>542.2</v>
      </c>
      <c r="R1702" s="23"/>
      <c r="S1702" s="70"/>
      <c r="T1702" s="70"/>
      <c r="U1702" s="70"/>
      <c r="V1702" s="23"/>
      <c r="W1702" s="23">
        <f>SUM(V1702,Q1702)</f>
        <v>542.2</v>
      </c>
      <c r="X1702" s="23">
        <f>Q1702/W1702*100</f>
        <v>100</v>
      </c>
      <c r="Y1702" s="23">
        <f>V1702/W1702*100</f>
        <v>0</v>
      </c>
      <c r="Z1702" s="4"/>
    </row>
    <row r="1703" spans="1:26" ht="23.25">
      <c r="A1703" s="4"/>
      <c r="B1703" s="56"/>
      <c r="C1703" s="57"/>
      <c r="D1703" s="57"/>
      <c r="E1703" s="57"/>
      <c r="F1703" s="57"/>
      <c r="G1703" s="57"/>
      <c r="H1703" s="57"/>
      <c r="I1703" s="52"/>
      <c r="J1703" s="52" t="s">
        <v>53</v>
      </c>
      <c r="K1703" s="53"/>
      <c r="L1703" s="21">
        <f>L1702/L1700*100</f>
        <v>70.76481336465676</v>
      </c>
      <c r="M1703" s="21"/>
      <c r="N1703" s="21"/>
      <c r="O1703" s="21"/>
      <c r="P1703" s="21"/>
      <c r="Q1703" s="21">
        <f>Q1702/Q1700*100</f>
        <v>70.76481336465676</v>
      </c>
      <c r="R1703" s="21"/>
      <c r="S1703" s="21"/>
      <c r="T1703" s="21"/>
      <c r="U1703" s="21"/>
      <c r="V1703" s="21"/>
      <c r="W1703" s="21">
        <f>W1702/W1700*100</f>
        <v>70.76481336465676</v>
      </c>
      <c r="X1703" s="21"/>
      <c r="Y1703" s="21"/>
      <c r="Z1703" s="4"/>
    </row>
    <row r="1704" spans="1:26" ht="23.25">
      <c r="A1704" s="4"/>
      <c r="B1704" s="56"/>
      <c r="C1704" s="56"/>
      <c r="D1704" s="56"/>
      <c r="E1704" s="56"/>
      <c r="F1704" s="56"/>
      <c r="G1704" s="56"/>
      <c r="H1704" s="56"/>
      <c r="I1704" s="61"/>
      <c r="J1704" s="52" t="s">
        <v>54</v>
      </c>
      <c r="K1704" s="53"/>
      <c r="L1704" s="70">
        <f>L1702/L1701*100</f>
        <v>100</v>
      </c>
      <c r="M1704" s="23"/>
      <c r="N1704" s="70"/>
      <c r="O1704" s="70"/>
      <c r="P1704" s="23"/>
      <c r="Q1704" s="23">
        <f>Q1702/Q1701*100</f>
        <v>100</v>
      </c>
      <c r="R1704" s="23"/>
      <c r="S1704" s="70"/>
      <c r="T1704" s="70"/>
      <c r="U1704" s="70"/>
      <c r="V1704" s="23"/>
      <c r="W1704" s="23">
        <f>W1702/W1701*100</f>
        <v>100</v>
      </c>
      <c r="X1704" s="23"/>
      <c r="Y1704" s="23"/>
      <c r="Z1704" s="4"/>
    </row>
    <row r="1705" spans="1:26" ht="23.25">
      <c r="A1705" s="4"/>
      <c r="B1705" s="56"/>
      <c r="C1705" s="56"/>
      <c r="D1705" s="56"/>
      <c r="E1705" s="56"/>
      <c r="F1705" s="56"/>
      <c r="G1705" s="56"/>
      <c r="H1705" s="56"/>
      <c r="I1705" s="61"/>
      <c r="J1705" s="52"/>
      <c r="K1705" s="53"/>
      <c r="L1705" s="70"/>
      <c r="M1705" s="23"/>
      <c r="N1705" s="70"/>
      <c r="O1705" s="70"/>
      <c r="P1705" s="23"/>
      <c r="Q1705" s="23"/>
      <c r="R1705" s="23"/>
      <c r="S1705" s="70"/>
      <c r="T1705" s="70"/>
      <c r="U1705" s="70"/>
      <c r="V1705" s="23"/>
      <c r="W1705" s="23"/>
      <c r="X1705" s="23"/>
      <c r="Y1705" s="23"/>
      <c r="Z1705" s="4"/>
    </row>
    <row r="1706" spans="1:26" ht="23.25">
      <c r="A1706" s="4"/>
      <c r="B1706" s="56"/>
      <c r="C1706" s="56"/>
      <c r="D1706" s="56"/>
      <c r="E1706" s="56"/>
      <c r="F1706" s="56"/>
      <c r="G1706" s="56"/>
      <c r="H1706" s="56" t="s">
        <v>105</v>
      </c>
      <c r="I1706" s="61"/>
      <c r="J1706" s="52" t="s">
        <v>106</v>
      </c>
      <c r="K1706" s="53"/>
      <c r="L1706" s="70"/>
      <c r="M1706" s="23"/>
      <c r="N1706" s="70"/>
      <c r="O1706" s="70"/>
      <c r="P1706" s="23"/>
      <c r="Q1706" s="23"/>
      <c r="R1706" s="23"/>
      <c r="S1706" s="70"/>
      <c r="T1706" s="70"/>
      <c r="U1706" s="70"/>
      <c r="V1706" s="23"/>
      <c r="W1706" s="23"/>
      <c r="X1706" s="23"/>
      <c r="Y1706" s="23"/>
      <c r="Z1706" s="4"/>
    </row>
    <row r="1707" spans="1:26" ht="23.25">
      <c r="A1707" s="4"/>
      <c r="B1707" s="56"/>
      <c r="C1707" s="56"/>
      <c r="D1707" s="56"/>
      <c r="E1707" s="56"/>
      <c r="F1707" s="56"/>
      <c r="G1707" s="56"/>
      <c r="H1707" s="56"/>
      <c r="I1707" s="61"/>
      <c r="J1707" s="52" t="s">
        <v>50</v>
      </c>
      <c r="K1707" s="53"/>
      <c r="L1707" s="70">
        <v>1524.6</v>
      </c>
      <c r="M1707" s="23"/>
      <c r="N1707" s="70"/>
      <c r="O1707" s="70"/>
      <c r="P1707" s="23"/>
      <c r="Q1707" s="23">
        <f>SUM(L1707:P1707)</f>
        <v>1524.6</v>
      </c>
      <c r="R1707" s="23"/>
      <c r="S1707" s="70"/>
      <c r="T1707" s="70"/>
      <c r="U1707" s="70"/>
      <c r="V1707" s="23">
        <f>SUM(R1707:U1707)</f>
        <v>0</v>
      </c>
      <c r="W1707" s="23">
        <f>SUM(V1707,Q1707)</f>
        <v>1524.6</v>
      </c>
      <c r="X1707" s="23">
        <f>Q1707/W1707*100</f>
        <v>100</v>
      </c>
      <c r="Y1707" s="23">
        <f>V1707/W1707*100</f>
        <v>0</v>
      </c>
      <c r="Z1707" s="4"/>
    </row>
    <row r="1708" spans="1:26" ht="23.25">
      <c r="A1708" s="4"/>
      <c r="B1708" s="56"/>
      <c r="C1708" s="56"/>
      <c r="D1708" s="56"/>
      <c r="E1708" s="56"/>
      <c r="F1708" s="56"/>
      <c r="G1708" s="56"/>
      <c r="H1708" s="56"/>
      <c r="I1708" s="61"/>
      <c r="J1708" s="52" t="s">
        <v>51</v>
      </c>
      <c r="K1708" s="53"/>
      <c r="L1708" s="70">
        <v>1122.2</v>
      </c>
      <c r="M1708" s="23"/>
      <c r="N1708" s="70"/>
      <c r="O1708" s="70"/>
      <c r="P1708" s="23"/>
      <c r="Q1708" s="23">
        <f>SUM(L1708:P1708)</f>
        <v>1122.2</v>
      </c>
      <c r="R1708" s="23"/>
      <c r="S1708" s="70"/>
      <c r="T1708" s="70"/>
      <c r="U1708" s="70"/>
      <c r="V1708" s="23">
        <f>SUM(R1708:U1708)</f>
        <v>0</v>
      </c>
      <c r="W1708" s="23">
        <f>SUM(V1708,Q1708)</f>
        <v>1122.2</v>
      </c>
      <c r="X1708" s="23">
        <f>Q1708/W1708*100</f>
        <v>100</v>
      </c>
      <c r="Y1708" s="23">
        <f>V1708/W1708*100</f>
        <v>0</v>
      </c>
      <c r="Z1708" s="4"/>
    </row>
    <row r="1709" spans="1:26" ht="23.25">
      <c r="A1709" s="4"/>
      <c r="B1709" s="56"/>
      <c r="C1709" s="56"/>
      <c r="D1709" s="56"/>
      <c r="E1709" s="56"/>
      <c r="F1709" s="56"/>
      <c r="G1709" s="56"/>
      <c r="H1709" s="56"/>
      <c r="I1709" s="61"/>
      <c r="J1709" s="52" t="s">
        <v>52</v>
      </c>
      <c r="K1709" s="53"/>
      <c r="L1709" s="70">
        <v>1122.1</v>
      </c>
      <c r="M1709" s="23"/>
      <c r="N1709" s="70"/>
      <c r="O1709" s="70"/>
      <c r="P1709" s="23"/>
      <c r="Q1709" s="23">
        <f>SUM(L1709:P1709)</f>
        <v>1122.1</v>
      </c>
      <c r="R1709" s="23"/>
      <c r="S1709" s="70"/>
      <c r="T1709" s="70"/>
      <c r="U1709" s="70"/>
      <c r="V1709" s="23">
        <f>SUM(R1709:U1709)</f>
        <v>0</v>
      </c>
      <c r="W1709" s="23">
        <f>SUM(V1709,Q1709)</f>
        <v>1122.1</v>
      </c>
      <c r="X1709" s="23">
        <f>Q1709/W1709*100</f>
        <v>100</v>
      </c>
      <c r="Y1709" s="23">
        <f>V1709/W1709*100</f>
        <v>0</v>
      </c>
      <c r="Z1709" s="4"/>
    </row>
    <row r="1710" spans="1:26" ht="23.25">
      <c r="A1710" s="4"/>
      <c r="B1710" s="62"/>
      <c r="C1710" s="62"/>
      <c r="D1710" s="62"/>
      <c r="E1710" s="62"/>
      <c r="F1710" s="62"/>
      <c r="G1710" s="62"/>
      <c r="H1710" s="62"/>
      <c r="I1710" s="63"/>
      <c r="J1710" s="59"/>
      <c r="K1710" s="60"/>
      <c r="L1710" s="73"/>
      <c r="M1710" s="71"/>
      <c r="N1710" s="73"/>
      <c r="O1710" s="73"/>
      <c r="P1710" s="71"/>
      <c r="Q1710" s="71"/>
      <c r="R1710" s="71"/>
      <c r="S1710" s="73"/>
      <c r="T1710" s="73"/>
      <c r="U1710" s="73"/>
      <c r="V1710" s="71"/>
      <c r="W1710" s="71"/>
      <c r="X1710" s="71"/>
      <c r="Y1710" s="71"/>
      <c r="Z1710" s="4"/>
    </row>
    <row r="1711" spans="1:26" ht="23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23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6"/>
      <c r="W1712" s="6"/>
      <c r="X1712" s="6"/>
      <c r="Y1712" s="6" t="s">
        <v>346</v>
      </c>
      <c r="Z1712" s="4"/>
    </row>
    <row r="1713" spans="1:26" ht="23.25">
      <c r="A1713" s="4"/>
      <c r="B1713" s="64" t="s">
        <v>39</v>
      </c>
      <c r="C1713" s="65"/>
      <c r="D1713" s="65"/>
      <c r="E1713" s="65"/>
      <c r="F1713" s="65"/>
      <c r="G1713" s="65"/>
      <c r="H1713" s="66"/>
      <c r="I1713" s="10"/>
      <c r="J1713" s="11"/>
      <c r="K1713" s="12"/>
      <c r="L1713" s="13" t="s">
        <v>2</v>
      </c>
      <c r="M1713" s="13"/>
      <c r="N1713" s="13"/>
      <c r="O1713" s="13"/>
      <c r="P1713" s="13"/>
      <c r="Q1713" s="13"/>
      <c r="R1713" s="14" t="s">
        <v>3</v>
      </c>
      <c r="S1713" s="13"/>
      <c r="T1713" s="13"/>
      <c r="U1713" s="13"/>
      <c r="V1713" s="15"/>
      <c r="W1713" s="13" t="s">
        <v>42</v>
      </c>
      <c r="X1713" s="13"/>
      <c r="Y1713" s="16"/>
      <c r="Z1713" s="4"/>
    </row>
    <row r="1714" spans="1:26" ht="23.25">
      <c r="A1714" s="4"/>
      <c r="B1714" s="17" t="s">
        <v>40</v>
      </c>
      <c r="C1714" s="18"/>
      <c r="D1714" s="18"/>
      <c r="E1714" s="18"/>
      <c r="F1714" s="18"/>
      <c r="G1714" s="18"/>
      <c r="H1714" s="67"/>
      <c r="I1714" s="19"/>
      <c r="J1714" s="20"/>
      <c r="K1714" s="21"/>
      <c r="L1714" s="22"/>
      <c r="M1714" s="23"/>
      <c r="N1714" s="24"/>
      <c r="O1714" s="25" t="s">
        <v>4</v>
      </c>
      <c r="P1714" s="26"/>
      <c r="Q1714" s="27"/>
      <c r="R1714" s="28" t="s">
        <v>4</v>
      </c>
      <c r="S1714" s="24"/>
      <c r="T1714" s="22"/>
      <c r="U1714" s="29"/>
      <c r="V1714" s="27"/>
      <c r="W1714" s="27"/>
      <c r="X1714" s="30" t="s">
        <v>5</v>
      </c>
      <c r="Y1714" s="31"/>
      <c r="Z1714" s="4"/>
    </row>
    <row r="1715" spans="1:26" ht="23.25">
      <c r="A1715" s="4"/>
      <c r="B1715" s="19"/>
      <c r="C1715" s="32"/>
      <c r="D1715" s="32"/>
      <c r="E1715" s="32"/>
      <c r="F1715" s="33"/>
      <c r="G1715" s="32"/>
      <c r="H1715" s="19"/>
      <c r="I1715" s="19"/>
      <c r="J1715" s="5" t="s">
        <v>6</v>
      </c>
      <c r="K1715" s="21"/>
      <c r="L1715" s="34" t="s">
        <v>7</v>
      </c>
      <c r="M1715" s="35" t="s">
        <v>8</v>
      </c>
      <c r="N1715" s="36" t="s">
        <v>7</v>
      </c>
      <c r="O1715" s="34" t="s">
        <v>9</v>
      </c>
      <c r="P1715" s="26" t="s">
        <v>10</v>
      </c>
      <c r="Q1715" s="23"/>
      <c r="R1715" s="37" t="s">
        <v>9</v>
      </c>
      <c r="S1715" s="35" t="s">
        <v>11</v>
      </c>
      <c r="T1715" s="34" t="s">
        <v>12</v>
      </c>
      <c r="U1715" s="29" t="s">
        <v>13</v>
      </c>
      <c r="V1715" s="27"/>
      <c r="W1715" s="27"/>
      <c r="X1715" s="27"/>
      <c r="Y1715" s="35"/>
      <c r="Z1715" s="4"/>
    </row>
    <row r="1716" spans="1:26" ht="23.25">
      <c r="A1716" s="4"/>
      <c r="B1716" s="38" t="s">
        <v>32</v>
      </c>
      <c r="C1716" s="38" t="s">
        <v>33</v>
      </c>
      <c r="D1716" s="38" t="s">
        <v>34</v>
      </c>
      <c r="E1716" s="38" t="s">
        <v>35</v>
      </c>
      <c r="F1716" s="38" t="s">
        <v>36</v>
      </c>
      <c r="G1716" s="38" t="s">
        <v>37</v>
      </c>
      <c r="H1716" s="38" t="s">
        <v>38</v>
      </c>
      <c r="I1716" s="19"/>
      <c r="J1716" s="39"/>
      <c r="K1716" s="21"/>
      <c r="L1716" s="34" t="s">
        <v>14</v>
      </c>
      <c r="M1716" s="35" t="s">
        <v>15</v>
      </c>
      <c r="N1716" s="36" t="s">
        <v>16</v>
      </c>
      <c r="O1716" s="34" t="s">
        <v>17</v>
      </c>
      <c r="P1716" s="26" t="s">
        <v>18</v>
      </c>
      <c r="Q1716" s="35" t="s">
        <v>19</v>
      </c>
      <c r="R1716" s="37" t="s">
        <v>17</v>
      </c>
      <c r="S1716" s="35" t="s">
        <v>20</v>
      </c>
      <c r="T1716" s="34" t="s">
        <v>21</v>
      </c>
      <c r="U1716" s="29" t="s">
        <v>22</v>
      </c>
      <c r="V1716" s="26" t="s">
        <v>19</v>
      </c>
      <c r="W1716" s="26" t="s">
        <v>23</v>
      </c>
      <c r="X1716" s="26" t="s">
        <v>24</v>
      </c>
      <c r="Y1716" s="35" t="s">
        <v>25</v>
      </c>
      <c r="Z1716" s="4"/>
    </row>
    <row r="1717" spans="1:26" ht="23.25">
      <c r="A1717" s="4"/>
      <c r="B1717" s="40"/>
      <c r="C1717" s="40"/>
      <c r="D1717" s="40"/>
      <c r="E1717" s="40"/>
      <c r="F1717" s="40"/>
      <c r="G1717" s="40"/>
      <c r="H1717" s="40"/>
      <c r="I1717" s="40"/>
      <c r="J1717" s="41"/>
      <c r="K1717" s="42"/>
      <c r="L1717" s="43"/>
      <c r="M1717" s="44"/>
      <c r="N1717" s="45"/>
      <c r="O1717" s="46" t="s">
        <v>26</v>
      </c>
      <c r="P1717" s="47"/>
      <c r="Q1717" s="48"/>
      <c r="R1717" s="49" t="s">
        <v>26</v>
      </c>
      <c r="S1717" s="44" t="s">
        <v>27</v>
      </c>
      <c r="T1717" s="43"/>
      <c r="U1717" s="50" t="s">
        <v>28</v>
      </c>
      <c r="V1717" s="48"/>
      <c r="W1717" s="48"/>
      <c r="X1717" s="48"/>
      <c r="Y1717" s="49"/>
      <c r="Z1717" s="4"/>
    </row>
    <row r="1718" spans="1:26" ht="23.25">
      <c r="A1718" s="4"/>
      <c r="B1718" s="51"/>
      <c r="C1718" s="51"/>
      <c r="D1718" s="51"/>
      <c r="E1718" s="51"/>
      <c r="F1718" s="51"/>
      <c r="G1718" s="51"/>
      <c r="H1718" s="51"/>
      <c r="I1718" s="61"/>
      <c r="J1718" s="52"/>
      <c r="K1718" s="53"/>
      <c r="L1718" s="22"/>
      <c r="M1718" s="23"/>
      <c r="N1718" s="24"/>
      <c r="O1718" s="3"/>
      <c r="P1718" s="27"/>
      <c r="Q1718" s="27"/>
      <c r="R1718" s="23"/>
      <c r="S1718" s="24"/>
      <c r="T1718" s="22"/>
      <c r="U1718" s="72"/>
      <c r="V1718" s="27"/>
      <c r="W1718" s="27"/>
      <c r="X1718" s="27"/>
      <c r="Y1718" s="23"/>
      <c r="Z1718" s="4"/>
    </row>
    <row r="1719" spans="1:26" ht="23.25">
      <c r="A1719" s="4"/>
      <c r="B1719" s="51" t="s">
        <v>200</v>
      </c>
      <c r="C1719" s="51" t="s">
        <v>242</v>
      </c>
      <c r="D1719" s="51" t="s">
        <v>76</v>
      </c>
      <c r="E1719" s="51" t="s">
        <v>58</v>
      </c>
      <c r="F1719" s="51" t="s">
        <v>287</v>
      </c>
      <c r="G1719" s="51" t="s">
        <v>64</v>
      </c>
      <c r="H1719" s="51" t="s">
        <v>105</v>
      </c>
      <c r="I1719" s="61"/>
      <c r="J1719" s="54" t="s">
        <v>53</v>
      </c>
      <c r="K1719" s="55"/>
      <c r="L1719" s="70">
        <f>L1709/L1707*100</f>
        <v>73.59963269054178</v>
      </c>
      <c r="M1719" s="70"/>
      <c r="N1719" s="70"/>
      <c r="O1719" s="70"/>
      <c r="P1719" s="70"/>
      <c r="Q1719" s="70">
        <f>Q1709/Q1707*100</f>
        <v>73.59963269054178</v>
      </c>
      <c r="R1719" s="70"/>
      <c r="S1719" s="70"/>
      <c r="T1719" s="70"/>
      <c r="U1719" s="74"/>
      <c r="V1719" s="23"/>
      <c r="W1719" s="23">
        <f>W1709/W1707*100</f>
        <v>73.59963269054178</v>
      </c>
      <c r="X1719" s="23"/>
      <c r="Y1719" s="23"/>
      <c r="Z1719" s="4"/>
    </row>
    <row r="1720" spans="1:26" ht="23.25">
      <c r="A1720" s="4"/>
      <c r="B1720" s="51"/>
      <c r="C1720" s="51"/>
      <c r="D1720" s="51"/>
      <c r="E1720" s="51"/>
      <c r="F1720" s="51"/>
      <c r="G1720" s="51"/>
      <c r="H1720" s="51"/>
      <c r="I1720" s="61"/>
      <c r="J1720" s="54" t="s">
        <v>54</v>
      </c>
      <c r="K1720" s="55"/>
      <c r="L1720" s="70">
        <f>L1709/L1708*100</f>
        <v>99.99108893245409</v>
      </c>
      <c r="M1720" s="70"/>
      <c r="N1720" s="70"/>
      <c r="O1720" s="70"/>
      <c r="P1720" s="70"/>
      <c r="Q1720" s="70">
        <f>Q1709/Q1708*100</f>
        <v>99.99108893245409</v>
      </c>
      <c r="R1720" s="70"/>
      <c r="S1720" s="70"/>
      <c r="T1720" s="70"/>
      <c r="U1720" s="70"/>
      <c r="V1720" s="23"/>
      <c r="W1720" s="23">
        <f>W1709/W1708*100</f>
        <v>99.99108893245409</v>
      </c>
      <c r="X1720" s="23"/>
      <c r="Y1720" s="23"/>
      <c r="Z1720" s="4"/>
    </row>
    <row r="1721" spans="1:26" ht="23.25">
      <c r="A1721" s="4"/>
      <c r="B1721" s="51"/>
      <c r="C1721" s="51"/>
      <c r="D1721" s="51"/>
      <c r="E1721" s="51"/>
      <c r="F1721" s="51"/>
      <c r="G1721" s="51"/>
      <c r="H1721" s="51"/>
      <c r="I1721" s="61"/>
      <c r="J1721" s="52"/>
      <c r="K1721" s="53"/>
      <c r="L1721" s="70"/>
      <c r="M1721" s="70"/>
      <c r="N1721" s="70"/>
      <c r="O1721" s="70"/>
      <c r="P1721" s="70"/>
      <c r="Q1721" s="23"/>
      <c r="R1721" s="70"/>
      <c r="S1721" s="70"/>
      <c r="T1721" s="70"/>
      <c r="U1721" s="70"/>
      <c r="V1721" s="23"/>
      <c r="W1721" s="23"/>
      <c r="X1721" s="23"/>
      <c r="Y1721" s="23"/>
      <c r="Z1721" s="4"/>
    </row>
    <row r="1722" spans="1:26" ht="23.25">
      <c r="A1722" s="4"/>
      <c r="B1722" s="51"/>
      <c r="C1722" s="51"/>
      <c r="D1722" s="51"/>
      <c r="E1722" s="51"/>
      <c r="F1722" s="51"/>
      <c r="G1722" s="51"/>
      <c r="H1722" s="51" t="s">
        <v>185</v>
      </c>
      <c r="I1722" s="61"/>
      <c r="J1722" s="52" t="s">
        <v>186</v>
      </c>
      <c r="K1722" s="53"/>
      <c r="L1722" s="70"/>
      <c r="M1722" s="23"/>
      <c r="N1722" s="70"/>
      <c r="O1722" s="70"/>
      <c r="P1722" s="23"/>
      <c r="Q1722" s="23"/>
      <c r="R1722" s="23"/>
      <c r="S1722" s="70"/>
      <c r="T1722" s="70"/>
      <c r="U1722" s="70"/>
      <c r="V1722" s="23"/>
      <c r="W1722" s="23"/>
      <c r="X1722" s="23"/>
      <c r="Y1722" s="23"/>
      <c r="Z1722" s="4"/>
    </row>
    <row r="1723" spans="1:26" ht="23.25">
      <c r="A1723" s="4"/>
      <c r="B1723" s="51"/>
      <c r="C1723" s="51"/>
      <c r="D1723" s="51"/>
      <c r="E1723" s="51"/>
      <c r="F1723" s="51"/>
      <c r="G1723" s="51"/>
      <c r="H1723" s="51"/>
      <c r="I1723" s="61"/>
      <c r="J1723" s="52" t="s">
        <v>50</v>
      </c>
      <c r="K1723" s="53"/>
      <c r="L1723" s="70">
        <v>784.4</v>
      </c>
      <c r="M1723" s="23"/>
      <c r="N1723" s="70"/>
      <c r="O1723" s="70"/>
      <c r="P1723" s="23"/>
      <c r="Q1723" s="23">
        <f>SUM(L1723:P1723)</f>
        <v>784.4</v>
      </c>
      <c r="R1723" s="23"/>
      <c r="S1723" s="70"/>
      <c r="T1723" s="70"/>
      <c r="U1723" s="70"/>
      <c r="V1723" s="23"/>
      <c r="W1723" s="23">
        <f>SUM(V1723,Q1723)</f>
        <v>784.4</v>
      </c>
      <c r="X1723" s="23">
        <f>Q1723/W1723*100</f>
        <v>100</v>
      </c>
      <c r="Y1723" s="23">
        <f>V1723/W1723*100</f>
        <v>0</v>
      </c>
      <c r="Z1723" s="4"/>
    </row>
    <row r="1724" spans="1:26" ht="23.25">
      <c r="A1724" s="4"/>
      <c r="B1724" s="51"/>
      <c r="C1724" s="51"/>
      <c r="D1724" s="51"/>
      <c r="E1724" s="51"/>
      <c r="F1724" s="51"/>
      <c r="G1724" s="51"/>
      <c r="H1724" s="51"/>
      <c r="I1724" s="61"/>
      <c r="J1724" s="52" t="s">
        <v>51</v>
      </c>
      <c r="K1724" s="53"/>
      <c r="L1724" s="70">
        <v>551.2</v>
      </c>
      <c r="M1724" s="23"/>
      <c r="N1724" s="70"/>
      <c r="O1724" s="70"/>
      <c r="P1724" s="23"/>
      <c r="Q1724" s="23">
        <f>SUM(L1724:P1724)</f>
        <v>551.2</v>
      </c>
      <c r="R1724" s="23"/>
      <c r="S1724" s="70"/>
      <c r="T1724" s="70"/>
      <c r="U1724" s="70"/>
      <c r="V1724" s="23"/>
      <c r="W1724" s="23">
        <f>SUM(V1724,Q1724)</f>
        <v>551.2</v>
      </c>
      <c r="X1724" s="23">
        <f>Q1724/W1724*100</f>
        <v>100</v>
      </c>
      <c r="Y1724" s="23">
        <f>V1724/W1724*100</f>
        <v>0</v>
      </c>
      <c r="Z1724" s="4"/>
    </row>
    <row r="1725" spans="1:26" ht="23.25">
      <c r="A1725" s="4"/>
      <c r="B1725" s="51"/>
      <c r="C1725" s="51"/>
      <c r="D1725" s="51"/>
      <c r="E1725" s="51"/>
      <c r="F1725" s="51"/>
      <c r="G1725" s="51"/>
      <c r="H1725" s="51"/>
      <c r="I1725" s="61"/>
      <c r="J1725" s="52" t="s">
        <v>52</v>
      </c>
      <c r="K1725" s="53"/>
      <c r="L1725" s="70">
        <v>551.2</v>
      </c>
      <c r="M1725" s="23"/>
      <c r="N1725" s="70"/>
      <c r="O1725" s="70"/>
      <c r="P1725" s="23"/>
      <c r="Q1725" s="23">
        <f>SUM(L1725:P1725)</f>
        <v>551.2</v>
      </c>
      <c r="R1725" s="23"/>
      <c r="S1725" s="70"/>
      <c r="T1725" s="70"/>
      <c r="U1725" s="70"/>
      <c r="V1725" s="23"/>
      <c r="W1725" s="23">
        <f>SUM(V1725,Q1725)</f>
        <v>551.2</v>
      </c>
      <c r="X1725" s="23">
        <f>Q1725/W1725*100</f>
        <v>100</v>
      </c>
      <c r="Y1725" s="23">
        <f>V1725/W1725*100</f>
        <v>0</v>
      </c>
      <c r="Z1725" s="4"/>
    </row>
    <row r="1726" spans="1:26" ht="23.25">
      <c r="A1726" s="4"/>
      <c r="B1726" s="51"/>
      <c r="C1726" s="51"/>
      <c r="D1726" s="51"/>
      <c r="E1726" s="51"/>
      <c r="F1726" s="51"/>
      <c r="G1726" s="51"/>
      <c r="H1726" s="51"/>
      <c r="I1726" s="61"/>
      <c r="J1726" s="52" t="s">
        <v>53</v>
      </c>
      <c r="K1726" s="53"/>
      <c r="L1726" s="70">
        <f>L1725/L1723*100</f>
        <v>70.27027027027027</v>
      </c>
      <c r="M1726" s="23"/>
      <c r="N1726" s="70"/>
      <c r="O1726" s="70"/>
      <c r="P1726" s="23"/>
      <c r="Q1726" s="23">
        <f>Q1725/Q1723*100</f>
        <v>70.27027027027027</v>
      </c>
      <c r="R1726" s="23"/>
      <c r="S1726" s="70"/>
      <c r="T1726" s="70"/>
      <c r="U1726" s="70"/>
      <c r="V1726" s="23"/>
      <c r="W1726" s="23">
        <f>W1725/W1723*100</f>
        <v>70.27027027027027</v>
      </c>
      <c r="X1726" s="23"/>
      <c r="Y1726" s="23"/>
      <c r="Z1726" s="4"/>
    </row>
    <row r="1727" spans="1:26" ht="23.25">
      <c r="A1727" s="4"/>
      <c r="B1727" s="51"/>
      <c r="C1727" s="51"/>
      <c r="D1727" s="51"/>
      <c r="E1727" s="51"/>
      <c r="F1727" s="51"/>
      <c r="G1727" s="51"/>
      <c r="H1727" s="51"/>
      <c r="I1727" s="61"/>
      <c r="J1727" s="52" t="s">
        <v>54</v>
      </c>
      <c r="K1727" s="53"/>
      <c r="L1727" s="70">
        <f>L1725/L1724*100</f>
        <v>100</v>
      </c>
      <c r="M1727" s="23"/>
      <c r="N1727" s="70"/>
      <c r="O1727" s="70"/>
      <c r="P1727" s="23"/>
      <c r="Q1727" s="23">
        <f>Q1725/Q1724*100</f>
        <v>100</v>
      </c>
      <c r="R1727" s="23"/>
      <c r="S1727" s="70"/>
      <c r="T1727" s="70"/>
      <c r="U1727" s="70"/>
      <c r="V1727" s="23"/>
      <c r="W1727" s="23">
        <f>W1725/W1724*100</f>
        <v>100</v>
      </c>
      <c r="X1727" s="23"/>
      <c r="Y1727" s="23"/>
      <c r="Z1727" s="4"/>
    </row>
    <row r="1728" spans="1:26" ht="23.25">
      <c r="A1728" s="4"/>
      <c r="B1728" s="51"/>
      <c r="C1728" s="51"/>
      <c r="D1728" s="51"/>
      <c r="E1728" s="51"/>
      <c r="F1728" s="51"/>
      <c r="G1728" s="51"/>
      <c r="H1728" s="51"/>
      <c r="I1728" s="61"/>
      <c r="J1728" s="52"/>
      <c r="K1728" s="53"/>
      <c r="L1728" s="70"/>
      <c r="M1728" s="23"/>
      <c r="N1728" s="70"/>
      <c r="O1728" s="70"/>
      <c r="P1728" s="23"/>
      <c r="Q1728" s="23"/>
      <c r="R1728" s="23"/>
      <c r="S1728" s="70"/>
      <c r="T1728" s="70"/>
      <c r="U1728" s="70"/>
      <c r="V1728" s="23"/>
      <c r="W1728" s="23"/>
      <c r="X1728" s="23"/>
      <c r="Y1728" s="23"/>
      <c r="Z1728" s="4"/>
    </row>
    <row r="1729" spans="1:26" ht="23.25">
      <c r="A1729" s="4"/>
      <c r="B1729" s="51"/>
      <c r="C1729" s="51"/>
      <c r="D1729" s="51"/>
      <c r="E1729" s="51"/>
      <c r="F1729" s="51"/>
      <c r="G1729" s="51"/>
      <c r="H1729" s="51" t="s">
        <v>187</v>
      </c>
      <c r="I1729" s="61"/>
      <c r="J1729" s="52" t="s">
        <v>188</v>
      </c>
      <c r="K1729" s="53"/>
      <c r="L1729" s="70"/>
      <c r="M1729" s="23"/>
      <c r="N1729" s="70"/>
      <c r="O1729" s="70"/>
      <c r="P1729" s="23"/>
      <c r="Q1729" s="23"/>
      <c r="R1729" s="23"/>
      <c r="S1729" s="70"/>
      <c r="T1729" s="70"/>
      <c r="U1729" s="70"/>
      <c r="V1729" s="23"/>
      <c r="W1729" s="23"/>
      <c r="X1729" s="23"/>
      <c r="Y1729" s="23"/>
      <c r="Z1729" s="4"/>
    </row>
    <row r="1730" spans="1:26" ht="23.25">
      <c r="A1730" s="4"/>
      <c r="B1730" s="51"/>
      <c r="C1730" s="51"/>
      <c r="D1730" s="51"/>
      <c r="E1730" s="51"/>
      <c r="F1730" s="51"/>
      <c r="G1730" s="51"/>
      <c r="H1730" s="51"/>
      <c r="I1730" s="61"/>
      <c r="J1730" s="52" t="s">
        <v>50</v>
      </c>
      <c r="K1730" s="53"/>
      <c r="L1730" s="70">
        <v>1474.8</v>
      </c>
      <c r="M1730" s="23"/>
      <c r="N1730" s="70"/>
      <c r="O1730" s="70"/>
      <c r="P1730" s="23"/>
      <c r="Q1730" s="23">
        <f>SUM(L1730:P1730)</f>
        <v>1474.8</v>
      </c>
      <c r="R1730" s="23"/>
      <c r="S1730" s="70"/>
      <c r="T1730" s="70"/>
      <c r="U1730" s="70"/>
      <c r="V1730" s="23"/>
      <c r="W1730" s="23">
        <f>SUM(V1730,Q1730)</f>
        <v>1474.8</v>
      </c>
      <c r="X1730" s="23">
        <f>Q1730/W1730*100</f>
        <v>100</v>
      </c>
      <c r="Y1730" s="23">
        <f>V1730/W1730*100</f>
        <v>0</v>
      </c>
      <c r="Z1730" s="4"/>
    </row>
    <row r="1731" spans="1:26" ht="23.25">
      <c r="A1731" s="4"/>
      <c r="B1731" s="51"/>
      <c r="C1731" s="51"/>
      <c r="D1731" s="51"/>
      <c r="E1731" s="51"/>
      <c r="F1731" s="51"/>
      <c r="G1731" s="51"/>
      <c r="H1731" s="51"/>
      <c r="I1731" s="61"/>
      <c r="J1731" s="52" t="s">
        <v>51</v>
      </c>
      <c r="K1731" s="53"/>
      <c r="L1731" s="70">
        <v>904.9</v>
      </c>
      <c r="M1731" s="23"/>
      <c r="N1731" s="70"/>
      <c r="O1731" s="70"/>
      <c r="P1731" s="23"/>
      <c r="Q1731" s="23">
        <f>SUM(L1731:P1731)</f>
        <v>904.9</v>
      </c>
      <c r="R1731" s="23"/>
      <c r="S1731" s="70"/>
      <c r="T1731" s="70"/>
      <c r="U1731" s="70"/>
      <c r="V1731" s="23"/>
      <c r="W1731" s="23">
        <f>SUM(V1731,Q1731)</f>
        <v>904.9</v>
      </c>
      <c r="X1731" s="23">
        <f>Q1731/W1731*100</f>
        <v>100</v>
      </c>
      <c r="Y1731" s="23">
        <f>V1731/W1731*100</f>
        <v>0</v>
      </c>
      <c r="Z1731" s="4"/>
    </row>
    <row r="1732" spans="1:26" ht="23.25">
      <c r="A1732" s="4"/>
      <c r="B1732" s="51"/>
      <c r="C1732" s="51"/>
      <c r="D1732" s="51"/>
      <c r="E1732" s="51"/>
      <c r="F1732" s="51"/>
      <c r="G1732" s="51"/>
      <c r="H1732" s="51"/>
      <c r="I1732" s="61"/>
      <c r="J1732" s="52" t="s">
        <v>52</v>
      </c>
      <c r="K1732" s="53"/>
      <c r="L1732" s="70">
        <v>904.9</v>
      </c>
      <c r="M1732" s="23"/>
      <c r="N1732" s="70"/>
      <c r="O1732" s="70"/>
      <c r="P1732" s="23"/>
      <c r="Q1732" s="23">
        <f>SUM(L1732:P1732)</f>
        <v>904.9</v>
      </c>
      <c r="R1732" s="23"/>
      <c r="S1732" s="70"/>
      <c r="T1732" s="70"/>
      <c r="U1732" s="70"/>
      <c r="V1732" s="23"/>
      <c r="W1732" s="23">
        <f>SUM(V1732,Q1732)</f>
        <v>904.9</v>
      </c>
      <c r="X1732" s="23">
        <f>Q1732/W1732*100</f>
        <v>100</v>
      </c>
      <c r="Y1732" s="23">
        <f>V1732/W1732*100</f>
        <v>0</v>
      </c>
      <c r="Z1732" s="4"/>
    </row>
    <row r="1733" spans="1:26" ht="23.25">
      <c r="A1733" s="4"/>
      <c r="B1733" s="56"/>
      <c r="C1733" s="57"/>
      <c r="D1733" s="57"/>
      <c r="E1733" s="57"/>
      <c r="F1733" s="57"/>
      <c r="G1733" s="57"/>
      <c r="H1733" s="57"/>
      <c r="I1733" s="52"/>
      <c r="J1733" s="52" t="s">
        <v>53</v>
      </c>
      <c r="K1733" s="53"/>
      <c r="L1733" s="21">
        <f>L1732/L1730*100</f>
        <v>61.35747219962029</v>
      </c>
      <c r="M1733" s="21"/>
      <c r="N1733" s="21"/>
      <c r="O1733" s="21"/>
      <c r="P1733" s="21"/>
      <c r="Q1733" s="21">
        <f>Q1732/Q1730*100</f>
        <v>61.35747219962029</v>
      </c>
      <c r="R1733" s="21"/>
      <c r="S1733" s="21"/>
      <c r="T1733" s="21"/>
      <c r="U1733" s="21"/>
      <c r="V1733" s="21"/>
      <c r="W1733" s="21">
        <f>W1732/W1730*100</f>
        <v>61.35747219962029</v>
      </c>
      <c r="X1733" s="21"/>
      <c r="Y1733" s="21"/>
      <c r="Z1733" s="4"/>
    </row>
    <row r="1734" spans="1:26" ht="23.25">
      <c r="A1734" s="4"/>
      <c r="B1734" s="51"/>
      <c r="C1734" s="51"/>
      <c r="D1734" s="51"/>
      <c r="E1734" s="51"/>
      <c r="F1734" s="51"/>
      <c r="G1734" s="51"/>
      <c r="H1734" s="51"/>
      <c r="I1734" s="61"/>
      <c r="J1734" s="52" t="s">
        <v>54</v>
      </c>
      <c r="K1734" s="53"/>
      <c r="L1734" s="70">
        <f>L1732/L1731*100</f>
        <v>100</v>
      </c>
      <c r="M1734" s="23"/>
      <c r="N1734" s="70"/>
      <c r="O1734" s="70"/>
      <c r="P1734" s="23"/>
      <c r="Q1734" s="23">
        <f>Q1732/Q1731*100</f>
        <v>100</v>
      </c>
      <c r="R1734" s="23"/>
      <c r="S1734" s="70"/>
      <c r="T1734" s="70"/>
      <c r="U1734" s="70"/>
      <c r="V1734" s="23"/>
      <c r="W1734" s="23">
        <f>W1732/W1731*100</f>
        <v>100</v>
      </c>
      <c r="X1734" s="23"/>
      <c r="Y1734" s="23"/>
      <c r="Z1734" s="4"/>
    </row>
    <row r="1735" spans="1:26" ht="23.25">
      <c r="A1735" s="4"/>
      <c r="B1735" s="51"/>
      <c r="C1735" s="51"/>
      <c r="D1735" s="51"/>
      <c r="E1735" s="51"/>
      <c r="F1735" s="51"/>
      <c r="G1735" s="51"/>
      <c r="H1735" s="51"/>
      <c r="I1735" s="61"/>
      <c r="J1735" s="52"/>
      <c r="K1735" s="53"/>
      <c r="L1735" s="70"/>
      <c r="M1735" s="23"/>
      <c r="N1735" s="70"/>
      <c r="O1735" s="70"/>
      <c r="P1735" s="23"/>
      <c r="Q1735" s="23"/>
      <c r="R1735" s="23"/>
      <c r="S1735" s="70"/>
      <c r="T1735" s="70"/>
      <c r="U1735" s="70"/>
      <c r="V1735" s="23"/>
      <c r="W1735" s="23"/>
      <c r="X1735" s="23"/>
      <c r="Y1735" s="23"/>
      <c r="Z1735" s="4"/>
    </row>
    <row r="1736" spans="1:26" ht="23.25">
      <c r="A1736" s="4"/>
      <c r="B1736" s="51"/>
      <c r="C1736" s="51"/>
      <c r="D1736" s="51"/>
      <c r="E1736" s="51"/>
      <c r="F1736" s="51"/>
      <c r="G1736" s="51"/>
      <c r="H1736" s="51" t="s">
        <v>261</v>
      </c>
      <c r="I1736" s="61"/>
      <c r="J1736" s="52" t="s">
        <v>260</v>
      </c>
      <c r="K1736" s="53"/>
      <c r="L1736" s="70"/>
      <c r="M1736" s="23"/>
      <c r="N1736" s="70"/>
      <c r="O1736" s="70"/>
      <c r="P1736" s="23"/>
      <c r="Q1736" s="23"/>
      <c r="R1736" s="23"/>
      <c r="S1736" s="70"/>
      <c r="T1736" s="70"/>
      <c r="U1736" s="70"/>
      <c r="V1736" s="23"/>
      <c r="W1736" s="23"/>
      <c r="X1736" s="23"/>
      <c r="Y1736" s="23"/>
      <c r="Z1736" s="4"/>
    </row>
    <row r="1737" spans="1:26" ht="23.25">
      <c r="A1737" s="4"/>
      <c r="B1737" s="51"/>
      <c r="C1737" s="51"/>
      <c r="D1737" s="51"/>
      <c r="E1737" s="51"/>
      <c r="F1737" s="51"/>
      <c r="G1737" s="51"/>
      <c r="H1737" s="51"/>
      <c r="I1737" s="61"/>
      <c r="J1737" s="52" t="s">
        <v>50</v>
      </c>
      <c r="K1737" s="53"/>
      <c r="L1737" s="70">
        <v>55846.4</v>
      </c>
      <c r="M1737" s="23"/>
      <c r="N1737" s="70"/>
      <c r="O1737" s="70"/>
      <c r="P1737" s="23"/>
      <c r="Q1737" s="23">
        <f>SUM(L1737:P1737)</f>
        <v>55846.4</v>
      </c>
      <c r="R1737" s="23"/>
      <c r="S1737" s="70"/>
      <c r="T1737" s="70"/>
      <c r="U1737" s="70"/>
      <c r="V1737" s="23"/>
      <c r="W1737" s="23">
        <f>SUM(V1737,Q1737)</f>
        <v>55846.4</v>
      </c>
      <c r="X1737" s="23">
        <f>Q1737/W1737*100</f>
        <v>100</v>
      </c>
      <c r="Y1737" s="23">
        <f>V1737/W1737*100</f>
        <v>0</v>
      </c>
      <c r="Z1737" s="4"/>
    </row>
    <row r="1738" spans="1:26" ht="23.25">
      <c r="A1738" s="4"/>
      <c r="B1738" s="51"/>
      <c r="C1738" s="51"/>
      <c r="D1738" s="51"/>
      <c r="E1738" s="51"/>
      <c r="F1738" s="51"/>
      <c r="G1738" s="51"/>
      <c r="H1738" s="51"/>
      <c r="I1738" s="61"/>
      <c r="J1738" s="52" t="s">
        <v>51</v>
      </c>
      <c r="K1738" s="53"/>
      <c r="L1738" s="70">
        <v>34568.1</v>
      </c>
      <c r="M1738" s="23"/>
      <c r="N1738" s="70"/>
      <c r="O1738" s="70"/>
      <c r="P1738" s="23"/>
      <c r="Q1738" s="23">
        <f>SUM(L1738:P1738)</f>
        <v>34568.1</v>
      </c>
      <c r="R1738" s="23"/>
      <c r="S1738" s="70"/>
      <c r="T1738" s="70"/>
      <c r="U1738" s="70"/>
      <c r="V1738" s="23"/>
      <c r="W1738" s="23">
        <f>SUM(V1738,Q1738)</f>
        <v>34568.1</v>
      </c>
      <c r="X1738" s="23">
        <f>Q1738/W1738*100</f>
        <v>100</v>
      </c>
      <c r="Y1738" s="23">
        <f>V1738/W1738*100</f>
        <v>0</v>
      </c>
      <c r="Z1738" s="4"/>
    </row>
    <row r="1739" spans="1:26" ht="23.25">
      <c r="A1739" s="4"/>
      <c r="B1739" s="51"/>
      <c r="C1739" s="51"/>
      <c r="D1739" s="51"/>
      <c r="E1739" s="51"/>
      <c r="F1739" s="51"/>
      <c r="G1739" s="51"/>
      <c r="H1739" s="51"/>
      <c r="I1739" s="61"/>
      <c r="J1739" s="52" t="s">
        <v>52</v>
      </c>
      <c r="K1739" s="53"/>
      <c r="L1739" s="70">
        <v>34568.1</v>
      </c>
      <c r="M1739" s="23"/>
      <c r="N1739" s="70"/>
      <c r="O1739" s="70"/>
      <c r="P1739" s="23"/>
      <c r="Q1739" s="23">
        <f>SUM(L1739:P1739)</f>
        <v>34568.1</v>
      </c>
      <c r="R1739" s="23"/>
      <c r="S1739" s="70"/>
      <c r="T1739" s="70"/>
      <c r="U1739" s="70"/>
      <c r="V1739" s="23"/>
      <c r="W1739" s="23">
        <f>SUM(V1739,Q1739)</f>
        <v>34568.1</v>
      </c>
      <c r="X1739" s="23">
        <f>Q1739/W1739*100</f>
        <v>100</v>
      </c>
      <c r="Y1739" s="23">
        <f>V1739/W1739*100</f>
        <v>0</v>
      </c>
      <c r="Z1739" s="4"/>
    </row>
    <row r="1740" spans="1:26" ht="23.25">
      <c r="A1740" s="4"/>
      <c r="B1740" s="51"/>
      <c r="C1740" s="51"/>
      <c r="D1740" s="51"/>
      <c r="E1740" s="51"/>
      <c r="F1740" s="51"/>
      <c r="G1740" s="51"/>
      <c r="H1740" s="51"/>
      <c r="I1740" s="61"/>
      <c r="J1740" s="52" t="s">
        <v>53</v>
      </c>
      <c r="K1740" s="53"/>
      <c r="L1740" s="70">
        <f>L1739/L1737*100</f>
        <v>61.898528821911526</v>
      </c>
      <c r="M1740" s="23"/>
      <c r="N1740" s="70"/>
      <c r="O1740" s="70"/>
      <c r="P1740" s="23"/>
      <c r="Q1740" s="23">
        <f>Q1739/Q1737*100</f>
        <v>61.898528821911526</v>
      </c>
      <c r="R1740" s="23"/>
      <c r="S1740" s="70"/>
      <c r="T1740" s="70"/>
      <c r="U1740" s="70"/>
      <c r="V1740" s="23"/>
      <c r="W1740" s="23">
        <f>W1739/W1737*100</f>
        <v>61.898528821911526</v>
      </c>
      <c r="X1740" s="23"/>
      <c r="Y1740" s="23"/>
      <c r="Z1740" s="4"/>
    </row>
    <row r="1741" spans="1:26" ht="23.25">
      <c r="A1741" s="4"/>
      <c r="B1741" s="51"/>
      <c r="C1741" s="51"/>
      <c r="D1741" s="51"/>
      <c r="E1741" s="51"/>
      <c r="F1741" s="51"/>
      <c r="G1741" s="51"/>
      <c r="H1741" s="51"/>
      <c r="I1741" s="61"/>
      <c r="J1741" s="52" t="s">
        <v>54</v>
      </c>
      <c r="K1741" s="53"/>
      <c r="L1741" s="70">
        <f>L1739/L1738*100</f>
        <v>100</v>
      </c>
      <c r="M1741" s="23"/>
      <c r="N1741" s="70"/>
      <c r="O1741" s="70"/>
      <c r="P1741" s="23"/>
      <c r="Q1741" s="23">
        <f>Q1739/Q1738*100</f>
        <v>100</v>
      </c>
      <c r="R1741" s="23"/>
      <c r="S1741" s="70"/>
      <c r="T1741" s="70"/>
      <c r="U1741" s="70"/>
      <c r="V1741" s="23"/>
      <c r="W1741" s="23">
        <f>W1739/W1738*100</f>
        <v>100</v>
      </c>
      <c r="X1741" s="23"/>
      <c r="Y1741" s="23"/>
      <c r="Z1741" s="4"/>
    </row>
    <row r="1742" spans="1:26" ht="23.25">
      <c r="A1742" s="4"/>
      <c r="B1742" s="56"/>
      <c r="C1742" s="57"/>
      <c r="D1742" s="57"/>
      <c r="E1742" s="57"/>
      <c r="F1742" s="57"/>
      <c r="G1742" s="57"/>
      <c r="H1742" s="57"/>
      <c r="I1742" s="52"/>
      <c r="J1742" s="52"/>
      <c r="K1742" s="53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4"/>
    </row>
    <row r="1743" spans="1:26" ht="23.25">
      <c r="A1743" s="4"/>
      <c r="B1743" s="51"/>
      <c r="C1743" s="51"/>
      <c r="D1743" s="51"/>
      <c r="E1743" s="51"/>
      <c r="F1743" s="51"/>
      <c r="G1743" s="51"/>
      <c r="H1743" s="51" t="s">
        <v>89</v>
      </c>
      <c r="I1743" s="61"/>
      <c r="J1743" s="52" t="s">
        <v>90</v>
      </c>
      <c r="K1743" s="53"/>
      <c r="L1743" s="70"/>
      <c r="M1743" s="23"/>
      <c r="N1743" s="70"/>
      <c r="O1743" s="70"/>
      <c r="P1743" s="23"/>
      <c r="Q1743" s="23"/>
      <c r="R1743" s="23"/>
      <c r="S1743" s="70"/>
      <c r="T1743" s="70"/>
      <c r="U1743" s="70"/>
      <c r="V1743" s="23"/>
      <c r="W1743" s="23"/>
      <c r="X1743" s="23"/>
      <c r="Y1743" s="23"/>
      <c r="Z1743" s="4"/>
    </row>
    <row r="1744" spans="1:26" ht="23.25">
      <c r="A1744" s="4"/>
      <c r="B1744" s="51"/>
      <c r="C1744" s="51"/>
      <c r="D1744" s="51"/>
      <c r="E1744" s="51"/>
      <c r="F1744" s="51"/>
      <c r="G1744" s="51"/>
      <c r="H1744" s="51"/>
      <c r="I1744" s="61"/>
      <c r="J1744" s="52" t="s">
        <v>50</v>
      </c>
      <c r="K1744" s="53"/>
      <c r="L1744" s="70">
        <v>778.5</v>
      </c>
      <c r="M1744" s="23"/>
      <c r="N1744" s="70"/>
      <c r="O1744" s="70"/>
      <c r="P1744" s="23"/>
      <c r="Q1744" s="23">
        <f>SUM(L1744:P1744)</f>
        <v>778.5</v>
      </c>
      <c r="R1744" s="23"/>
      <c r="S1744" s="70"/>
      <c r="T1744" s="70"/>
      <c r="U1744" s="70"/>
      <c r="V1744" s="23"/>
      <c r="W1744" s="23">
        <f>SUM(V1744,Q1744)</f>
        <v>778.5</v>
      </c>
      <c r="X1744" s="23">
        <f>Q1744/W1744*100</f>
        <v>100</v>
      </c>
      <c r="Y1744" s="23">
        <f>V1744/W1744*100</f>
        <v>0</v>
      </c>
      <c r="Z1744" s="4"/>
    </row>
    <row r="1745" spans="1:26" ht="23.25">
      <c r="A1745" s="4"/>
      <c r="B1745" s="51"/>
      <c r="C1745" s="51"/>
      <c r="D1745" s="51"/>
      <c r="E1745" s="51"/>
      <c r="F1745" s="51"/>
      <c r="G1745" s="51"/>
      <c r="H1745" s="51"/>
      <c r="I1745" s="61"/>
      <c r="J1745" s="52" t="s">
        <v>51</v>
      </c>
      <c r="K1745" s="53"/>
      <c r="L1745" s="70">
        <v>406.3</v>
      </c>
      <c r="M1745" s="23"/>
      <c r="N1745" s="70"/>
      <c r="O1745" s="70"/>
      <c r="P1745" s="23"/>
      <c r="Q1745" s="23">
        <f>SUM(L1745:P1745)</f>
        <v>406.3</v>
      </c>
      <c r="R1745" s="23"/>
      <c r="S1745" s="70"/>
      <c r="T1745" s="70"/>
      <c r="U1745" s="70"/>
      <c r="V1745" s="23"/>
      <c r="W1745" s="23">
        <f>SUM(V1745,Q1745)</f>
        <v>406.3</v>
      </c>
      <c r="X1745" s="23">
        <f>Q1745/W1745*100</f>
        <v>100</v>
      </c>
      <c r="Y1745" s="23">
        <f>V1745/W1745*100</f>
        <v>0</v>
      </c>
      <c r="Z1745" s="4"/>
    </row>
    <row r="1746" spans="1:26" ht="23.25">
      <c r="A1746" s="4"/>
      <c r="B1746" s="51"/>
      <c r="C1746" s="51"/>
      <c r="D1746" s="51"/>
      <c r="E1746" s="51"/>
      <c r="F1746" s="51"/>
      <c r="G1746" s="51"/>
      <c r="H1746" s="51"/>
      <c r="I1746" s="61"/>
      <c r="J1746" s="52" t="s">
        <v>52</v>
      </c>
      <c r="K1746" s="53"/>
      <c r="L1746" s="70">
        <v>406.1</v>
      </c>
      <c r="M1746" s="23"/>
      <c r="N1746" s="70"/>
      <c r="O1746" s="70"/>
      <c r="P1746" s="23"/>
      <c r="Q1746" s="23">
        <f>SUM(L1746:P1746)</f>
        <v>406.1</v>
      </c>
      <c r="R1746" s="23"/>
      <c r="S1746" s="70"/>
      <c r="T1746" s="70"/>
      <c r="U1746" s="70"/>
      <c r="V1746" s="23"/>
      <c r="W1746" s="23">
        <f>SUM(V1746,Q1746)</f>
        <v>406.1</v>
      </c>
      <c r="X1746" s="23">
        <f>Q1746/W1746*100</f>
        <v>100</v>
      </c>
      <c r="Y1746" s="23">
        <f>V1746/W1746*100</f>
        <v>0</v>
      </c>
      <c r="Z1746" s="4"/>
    </row>
    <row r="1747" spans="1:26" ht="23.25">
      <c r="A1747" s="4"/>
      <c r="B1747" s="56"/>
      <c r="C1747" s="56"/>
      <c r="D1747" s="56"/>
      <c r="E1747" s="56"/>
      <c r="F1747" s="56"/>
      <c r="G1747" s="56"/>
      <c r="H1747" s="56"/>
      <c r="I1747" s="61"/>
      <c r="J1747" s="52" t="s">
        <v>53</v>
      </c>
      <c r="K1747" s="53"/>
      <c r="L1747" s="70">
        <f>L1746/L1744*100</f>
        <v>52.16441875401413</v>
      </c>
      <c r="M1747" s="23"/>
      <c r="N1747" s="70"/>
      <c r="O1747" s="70"/>
      <c r="P1747" s="23"/>
      <c r="Q1747" s="23">
        <f>Q1746/Q1744*100</f>
        <v>52.16441875401413</v>
      </c>
      <c r="R1747" s="23"/>
      <c r="S1747" s="70"/>
      <c r="T1747" s="70"/>
      <c r="U1747" s="70"/>
      <c r="V1747" s="23"/>
      <c r="W1747" s="23">
        <f>W1746/W1744*100</f>
        <v>52.16441875401413</v>
      </c>
      <c r="X1747" s="23"/>
      <c r="Y1747" s="23"/>
      <c r="Z1747" s="4"/>
    </row>
    <row r="1748" spans="1:26" ht="23.25">
      <c r="A1748" s="4"/>
      <c r="B1748" s="56"/>
      <c r="C1748" s="57"/>
      <c r="D1748" s="57"/>
      <c r="E1748" s="57"/>
      <c r="F1748" s="57"/>
      <c r="G1748" s="57"/>
      <c r="H1748" s="57"/>
      <c r="I1748" s="52"/>
      <c r="J1748" s="52" t="s">
        <v>54</v>
      </c>
      <c r="K1748" s="53"/>
      <c r="L1748" s="21">
        <f>L1746/L1745*100</f>
        <v>99.95077528919518</v>
      </c>
      <c r="M1748" s="21"/>
      <c r="N1748" s="21"/>
      <c r="O1748" s="21"/>
      <c r="P1748" s="21"/>
      <c r="Q1748" s="21">
        <f>Q1746/Q1745*100</f>
        <v>99.95077528919518</v>
      </c>
      <c r="R1748" s="21"/>
      <c r="S1748" s="21"/>
      <c r="T1748" s="21"/>
      <c r="U1748" s="21"/>
      <c r="V1748" s="21"/>
      <c r="W1748" s="21">
        <f>W1746/W1745*100</f>
        <v>99.95077528919518</v>
      </c>
      <c r="X1748" s="21"/>
      <c r="Y1748" s="21"/>
      <c r="Z1748" s="4"/>
    </row>
    <row r="1749" spans="1:26" ht="23.25">
      <c r="A1749" s="4"/>
      <c r="B1749" s="56"/>
      <c r="C1749" s="56"/>
      <c r="D1749" s="56"/>
      <c r="E1749" s="56"/>
      <c r="F1749" s="56"/>
      <c r="G1749" s="56"/>
      <c r="H1749" s="56"/>
      <c r="I1749" s="61"/>
      <c r="J1749" s="52"/>
      <c r="K1749" s="53"/>
      <c r="L1749" s="70"/>
      <c r="M1749" s="23"/>
      <c r="N1749" s="70"/>
      <c r="O1749" s="70"/>
      <c r="P1749" s="23"/>
      <c r="Q1749" s="23"/>
      <c r="R1749" s="23"/>
      <c r="S1749" s="70"/>
      <c r="T1749" s="70"/>
      <c r="U1749" s="70"/>
      <c r="V1749" s="23"/>
      <c r="W1749" s="23"/>
      <c r="X1749" s="23"/>
      <c r="Y1749" s="23"/>
      <c r="Z1749" s="4"/>
    </row>
    <row r="1750" spans="1:26" ht="23.25">
      <c r="A1750" s="4"/>
      <c r="B1750" s="56"/>
      <c r="C1750" s="56"/>
      <c r="D1750" s="56"/>
      <c r="E1750" s="56"/>
      <c r="F1750" s="56"/>
      <c r="G1750" s="56"/>
      <c r="H1750" s="56" t="s">
        <v>114</v>
      </c>
      <c r="I1750" s="61"/>
      <c r="J1750" s="52" t="s">
        <v>115</v>
      </c>
      <c r="K1750" s="53"/>
      <c r="L1750" s="70"/>
      <c r="M1750" s="23"/>
      <c r="N1750" s="70"/>
      <c r="O1750" s="70"/>
      <c r="P1750" s="23"/>
      <c r="Q1750" s="23"/>
      <c r="R1750" s="23"/>
      <c r="S1750" s="70"/>
      <c r="T1750" s="70"/>
      <c r="U1750" s="70"/>
      <c r="V1750" s="23"/>
      <c r="W1750" s="23"/>
      <c r="X1750" s="23"/>
      <c r="Y1750" s="23"/>
      <c r="Z1750" s="4"/>
    </row>
    <row r="1751" spans="1:26" ht="23.25">
      <c r="A1751" s="4"/>
      <c r="B1751" s="56"/>
      <c r="C1751" s="56"/>
      <c r="D1751" s="56"/>
      <c r="E1751" s="56"/>
      <c r="F1751" s="56"/>
      <c r="G1751" s="56"/>
      <c r="H1751" s="56"/>
      <c r="I1751" s="61"/>
      <c r="J1751" s="52" t="s">
        <v>50</v>
      </c>
      <c r="K1751" s="53"/>
      <c r="L1751" s="70">
        <v>6104</v>
      </c>
      <c r="M1751" s="23"/>
      <c r="N1751" s="70"/>
      <c r="O1751" s="70"/>
      <c r="P1751" s="23"/>
      <c r="Q1751" s="23">
        <f>SUM(L1751:P1751)</f>
        <v>6104</v>
      </c>
      <c r="R1751" s="23"/>
      <c r="S1751" s="70"/>
      <c r="T1751" s="70"/>
      <c r="U1751" s="70"/>
      <c r="V1751" s="23"/>
      <c r="W1751" s="23">
        <f>SUM(V1751,Q1751)</f>
        <v>6104</v>
      </c>
      <c r="X1751" s="23">
        <f>Q1751/W1751*100</f>
        <v>100</v>
      </c>
      <c r="Y1751" s="23">
        <f>V1751/W1751*100</f>
        <v>0</v>
      </c>
      <c r="Z1751" s="4"/>
    </row>
    <row r="1752" spans="1:26" ht="23.25">
      <c r="A1752" s="4"/>
      <c r="B1752" s="56"/>
      <c r="C1752" s="56"/>
      <c r="D1752" s="56"/>
      <c r="E1752" s="56"/>
      <c r="F1752" s="56"/>
      <c r="G1752" s="56"/>
      <c r="H1752" s="56"/>
      <c r="I1752" s="61"/>
      <c r="J1752" s="52" t="s">
        <v>51</v>
      </c>
      <c r="K1752" s="53"/>
      <c r="L1752" s="70">
        <v>4683.9</v>
      </c>
      <c r="M1752" s="23"/>
      <c r="N1752" s="70"/>
      <c r="O1752" s="70"/>
      <c r="P1752" s="23"/>
      <c r="Q1752" s="23">
        <f>SUM(L1752:P1752)</f>
        <v>4683.9</v>
      </c>
      <c r="R1752" s="23"/>
      <c r="S1752" s="70"/>
      <c r="T1752" s="70"/>
      <c r="U1752" s="70"/>
      <c r="V1752" s="23"/>
      <c r="W1752" s="23">
        <f>SUM(V1752,Q1752)</f>
        <v>4683.9</v>
      </c>
      <c r="X1752" s="23">
        <f>Q1752/W1752*100</f>
        <v>100</v>
      </c>
      <c r="Y1752" s="23">
        <f>V1752/W1752*100</f>
        <v>0</v>
      </c>
      <c r="Z1752" s="4"/>
    </row>
    <row r="1753" spans="1:26" ht="23.25">
      <c r="A1753" s="4"/>
      <c r="B1753" s="56"/>
      <c r="C1753" s="56"/>
      <c r="D1753" s="56"/>
      <c r="E1753" s="56"/>
      <c r="F1753" s="56"/>
      <c r="G1753" s="56"/>
      <c r="H1753" s="56"/>
      <c r="I1753" s="61"/>
      <c r="J1753" s="52" t="s">
        <v>52</v>
      </c>
      <c r="K1753" s="53"/>
      <c r="L1753" s="70">
        <v>4677.8</v>
      </c>
      <c r="M1753" s="23"/>
      <c r="N1753" s="70"/>
      <c r="O1753" s="70"/>
      <c r="P1753" s="23"/>
      <c r="Q1753" s="23">
        <f>SUM(L1753:P1753)</f>
        <v>4677.8</v>
      </c>
      <c r="R1753" s="23"/>
      <c r="S1753" s="70"/>
      <c r="T1753" s="70"/>
      <c r="U1753" s="70"/>
      <c r="V1753" s="23"/>
      <c r="W1753" s="23">
        <f>SUM(V1753,Q1753)</f>
        <v>4677.8</v>
      </c>
      <c r="X1753" s="23">
        <f>Q1753/W1753*100</f>
        <v>100</v>
      </c>
      <c r="Y1753" s="23">
        <f>V1753/W1753*100</f>
        <v>0</v>
      </c>
      <c r="Z1753" s="4"/>
    </row>
    <row r="1754" spans="1:26" ht="23.25">
      <c r="A1754" s="4"/>
      <c r="B1754" s="56"/>
      <c r="C1754" s="56"/>
      <c r="D1754" s="56"/>
      <c r="E1754" s="56"/>
      <c r="F1754" s="56"/>
      <c r="G1754" s="56"/>
      <c r="H1754" s="56"/>
      <c r="I1754" s="61"/>
      <c r="J1754" s="52" t="s">
        <v>53</v>
      </c>
      <c r="K1754" s="53"/>
      <c r="L1754" s="70">
        <f>L1753/L1751*100</f>
        <v>76.63499344692005</v>
      </c>
      <c r="M1754" s="23"/>
      <c r="N1754" s="70"/>
      <c r="O1754" s="70"/>
      <c r="P1754" s="23"/>
      <c r="Q1754" s="23">
        <f>Q1753/Q1751*100</f>
        <v>76.63499344692005</v>
      </c>
      <c r="R1754" s="23"/>
      <c r="S1754" s="70"/>
      <c r="T1754" s="70"/>
      <c r="U1754" s="70"/>
      <c r="V1754" s="23"/>
      <c r="W1754" s="23">
        <f>W1753/W1751*100</f>
        <v>76.63499344692005</v>
      </c>
      <c r="X1754" s="23"/>
      <c r="Y1754" s="23"/>
      <c r="Z1754" s="4"/>
    </row>
    <row r="1755" spans="1:26" ht="23.25">
      <c r="A1755" s="4"/>
      <c r="B1755" s="62"/>
      <c r="C1755" s="62"/>
      <c r="D1755" s="62"/>
      <c r="E1755" s="62"/>
      <c r="F1755" s="62"/>
      <c r="G1755" s="62"/>
      <c r="H1755" s="62"/>
      <c r="I1755" s="63"/>
      <c r="J1755" s="59" t="s">
        <v>54</v>
      </c>
      <c r="K1755" s="60"/>
      <c r="L1755" s="73">
        <f>L1753/L1752*100</f>
        <v>99.86976664745193</v>
      </c>
      <c r="M1755" s="71"/>
      <c r="N1755" s="73"/>
      <c r="O1755" s="73"/>
      <c r="P1755" s="71"/>
      <c r="Q1755" s="71">
        <f>Q1753/Q1752*100</f>
        <v>99.86976664745193</v>
      </c>
      <c r="R1755" s="71"/>
      <c r="S1755" s="73"/>
      <c r="T1755" s="73"/>
      <c r="U1755" s="73"/>
      <c r="V1755" s="71"/>
      <c r="W1755" s="71">
        <f>W1753/W1752*100</f>
        <v>99.86976664745193</v>
      </c>
      <c r="X1755" s="71"/>
      <c r="Y1755" s="71"/>
      <c r="Z1755" s="4"/>
    </row>
    <row r="1756" spans="1:26" ht="23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23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6"/>
      <c r="W1757" s="6"/>
      <c r="X1757" s="6"/>
      <c r="Y1757" s="6" t="s">
        <v>347</v>
      </c>
      <c r="Z1757" s="4"/>
    </row>
    <row r="1758" spans="1:26" ht="23.25">
      <c r="A1758" s="4"/>
      <c r="B1758" s="64" t="s">
        <v>39</v>
      </c>
      <c r="C1758" s="65"/>
      <c r="D1758" s="65"/>
      <c r="E1758" s="65"/>
      <c r="F1758" s="65"/>
      <c r="G1758" s="65"/>
      <c r="H1758" s="66"/>
      <c r="I1758" s="10"/>
      <c r="J1758" s="11"/>
      <c r="K1758" s="12"/>
      <c r="L1758" s="13" t="s">
        <v>2</v>
      </c>
      <c r="M1758" s="13"/>
      <c r="N1758" s="13"/>
      <c r="O1758" s="13"/>
      <c r="P1758" s="13"/>
      <c r="Q1758" s="13"/>
      <c r="R1758" s="14" t="s">
        <v>3</v>
      </c>
      <c r="S1758" s="13"/>
      <c r="T1758" s="13"/>
      <c r="U1758" s="13"/>
      <c r="V1758" s="15"/>
      <c r="W1758" s="13" t="s">
        <v>42</v>
      </c>
      <c r="X1758" s="13"/>
      <c r="Y1758" s="16"/>
      <c r="Z1758" s="4"/>
    </row>
    <row r="1759" spans="1:26" ht="23.25">
      <c r="A1759" s="4"/>
      <c r="B1759" s="17" t="s">
        <v>40</v>
      </c>
      <c r="C1759" s="18"/>
      <c r="D1759" s="18"/>
      <c r="E1759" s="18"/>
      <c r="F1759" s="18"/>
      <c r="G1759" s="18"/>
      <c r="H1759" s="67"/>
      <c r="I1759" s="19"/>
      <c r="J1759" s="20"/>
      <c r="K1759" s="21"/>
      <c r="L1759" s="22"/>
      <c r="M1759" s="23"/>
      <c r="N1759" s="24"/>
      <c r="O1759" s="25" t="s">
        <v>4</v>
      </c>
      <c r="P1759" s="26"/>
      <c r="Q1759" s="27"/>
      <c r="R1759" s="28" t="s">
        <v>4</v>
      </c>
      <c r="S1759" s="24"/>
      <c r="T1759" s="22"/>
      <c r="U1759" s="29"/>
      <c r="V1759" s="27"/>
      <c r="W1759" s="27"/>
      <c r="X1759" s="30" t="s">
        <v>5</v>
      </c>
      <c r="Y1759" s="31"/>
      <c r="Z1759" s="4"/>
    </row>
    <row r="1760" spans="1:26" ht="23.25">
      <c r="A1760" s="4"/>
      <c r="B1760" s="19"/>
      <c r="C1760" s="32"/>
      <c r="D1760" s="32"/>
      <c r="E1760" s="32"/>
      <c r="F1760" s="33"/>
      <c r="G1760" s="32"/>
      <c r="H1760" s="19"/>
      <c r="I1760" s="19"/>
      <c r="J1760" s="5" t="s">
        <v>6</v>
      </c>
      <c r="K1760" s="21"/>
      <c r="L1760" s="34" t="s">
        <v>7</v>
      </c>
      <c r="M1760" s="35" t="s">
        <v>8</v>
      </c>
      <c r="N1760" s="36" t="s">
        <v>7</v>
      </c>
      <c r="O1760" s="34" t="s">
        <v>9</v>
      </c>
      <c r="P1760" s="26" t="s">
        <v>10</v>
      </c>
      <c r="Q1760" s="23"/>
      <c r="R1760" s="37" t="s">
        <v>9</v>
      </c>
      <c r="S1760" s="35" t="s">
        <v>11</v>
      </c>
      <c r="T1760" s="34" t="s">
        <v>12</v>
      </c>
      <c r="U1760" s="29" t="s">
        <v>13</v>
      </c>
      <c r="V1760" s="27"/>
      <c r="W1760" s="27"/>
      <c r="X1760" s="27"/>
      <c r="Y1760" s="35"/>
      <c r="Z1760" s="4"/>
    </row>
    <row r="1761" spans="1:26" ht="23.25">
      <c r="A1761" s="4"/>
      <c r="B1761" s="38" t="s">
        <v>32</v>
      </c>
      <c r="C1761" s="38" t="s">
        <v>33</v>
      </c>
      <c r="D1761" s="38" t="s">
        <v>34</v>
      </c>
      <c r="E1761" s="38" t="s">
        <v>35</v>
      </c>
      <c r="F1761" s="38" t="s">
        <v>36</v>
      </c>
      <c r="G1761" s="38" t="s">
        <v>37</v>
      </c>
      <c r="H1761" s="38" t="s">
        <v>38</v>
      </c>
      <c r="I1761" s="19"/>
      <c r="J1761" s="39"/>
      <c r="K1761" s="21"/>
      <c r="L1761" s="34" t="s">
        <v>14</v>
      </c>
      <c r="M1761" s="35" t="s">
        <v>15</v>
      </c>
      <c r="N1761" s="36" t="s">
        <v>16</v>
      </c>
      <c r="O1761" s="34" t="s">
        <v>17</v>
      </c>
      <c r="P1761" s="26" t="s">
        <v>18</v>
      </c>
      <c r="Q1761" s="35" t="s">
        <v>19</v>
      </c>
      <c r="R1761" s="37" t="s">
        <v>17</v>
      </c>
      <c r="S1761" s="35" t="s">
        <v>20</v>
      </c>
      <c r="T1761" s="34" t="s">
        <v>21</v>
      </c>
      <c r="U1761" s="29" t="s">
        <v>22</v>
      </c>
      <c r="V1761" s="26" t="s">
        <v>19</v>
      </c>
      <c r="W1761" s="26" t="s">
        <v>23</v>
      </c>
      <c r="X1761" s="26" t="s">
        <v>24</v>
      </c>
      <c r="Y1761" s="35" t="s">
        <v>25</v>
      </c>
      <c r="Z1761" s="4"/>
    </row>
    <row r="1762" spans="1:26" ht="23.25">
      <c r="A1762" s="4"/>
      <c r="B1762" s="40"/>
      <c r="C1762" s="40"/>
      <c r="D1762" s="40"/>
      <c r="E1762" s="40"/>
      <c r="F1762" s="40"/>
      <c r="G1762" s="40"/>
      <c r="H1762" s="40"/>
      <c r="I1762" s="40"/>
      <c r="J1762" s="41"/>
      <c r="K1762" s="42"/>
      <c r="L1762" s="43"/>
      <c r="M1762" s="44"/>
      <c r="N1762" s="45"/>
      <c r="O1762" s="46" t="s">
        <v>26</v>
      </c>
      <c r="P1762" s="47"/>
      <c r="Q1762" s="48"/>
      <c r="R1762" s="49" t="s">
        <v>26</v>
      </c>
      <c r="S1762" s="44" t="s">
        <v>27</v>
      </c>
      <c r="T1762" s="43"/>
      <c r="U1762" s="50" t="s">
        <v>28</v>
      </c>
      <c r="V1762" s="48"/>
      <c r="W1762" s="48"/>
      <c r="X1762" s="48"/>
      <c r="Y1762" s="49"/>
      <c r="Z1762" s="4"/>
    </row>
    <row r="1763" spans="1:26" ht="23.25">
      <c r="A1763" s="4"/>
      <c r="B1763" s="51"/>
      <c r="C1763" s="51"/>
      <c r="D1763" s="51"/>
      <c r="E1763" s="51"/>
      <c r="F1763" s="51"/>
      <c r="G1763" s="51"/>
      <c r="H1763" s="51"/>
      <c r="I1763" s="61"/>
      <c r="J1763" s="52"/>
      <c r="K1763" s="53"/>
      <c r="L1763" s="22"/>
      <c r="M1763" s="23"/>
      <c r="N1763" s="24"/>
      <c r="O1763" s="3"/>
      <c r="P1763" s="27"/>
      <c r="Q1763" s="27"/>
      <c r="R1763" s="23"/>
      <c r="S1763" s="24"/>
      <c r="T1763" s="22"/>
      <c r="U1763" s="72"/>
      <c r="V1763" s="27"/>
      <c r="W1763" s="27"/>
      <c r="X1763" s="27"/>
      <c r="Y1763" s="23"/>
      <c r="Z1763" s="4"/>
    </row>
    <row r="1764" spans="1:26" ht="23.25">
      <c r="A1764" s="4"/>
      <c r="B1764" s="51" t="s">
        <v>200</v>
      </c>
      <c r="C1764" s="51" t="s">
        <v>242</v>
      </c>
      <c r="D1764" s="51" t="s">
        <v>76</v>
      </c>
      <c r="E1764" s="51" t="s">
        <v>58</v>
      </c>
      <c r="F1764" s="51" t="s">
        <v>287</v>
      </c>
      <c r="G1764" s="51" t="s">
        <v>64</v>
      </c>
      <c r="H1764" s="51" t="s">
        <v>135</v>
      </c>
      <c r="I1764" s="61"/>
      <c r="J1764" s="54" t="s">
        <v>136</v>
      </c>
      <c r="K1764" s="55"/>
      <c r="L1764" s="70"/>
      <c r="M1764" s="70"/>
      <c r="N1764" s="70"/>
      <c r="O1764" s="70"/>
      <c r="P1764" s="70"/>
      <c r="Q1764" s="70"/>
      <c r="R1764" s="70"/>
      <c r="S1764" s="70"/>
      <c r="T1764" s="70"/>
      <c r="U1764" s="74"/>
      <c r="V1764" s="23"/>
      <c r="W1764" s="23"/>
      <c r="X1764" s="23"/>
      <c r="Y1764" s="23"/>
      <c r="Z1764" s="4"/>
    </row>
    <row r="1765" spans="1:26" ht="23.25">
      <c r="A1765" s="4"/>
      <c r="B1765" s="51"/>
      <c r="C1765" s="51"/>
      <c r="D1765" s="51"/>
      <c r="E1765" s="51"/>
      <c r="F1765" s="51"/>
      <c r="G1765" s="51"/>
      <c r="H1765" s="51"/>
      <c r="I1765" s="61"/>
      <c r="J1765" s="54" t="s">
        <v>50</v>
      </c>
      <c r="K1765" s="55"/>
      <c r="L1765" s="70">
        <v>2089.1</v>
      </c>
      <c r="M1765" s="70"/>
      <c r="N1765" s="70"/>
      <c r="O1765" s="70"/>
      <c r="P1765" s="70"/>
      <c r="Q1765" s="70">
        <f>SUM(L1765:P1765)</f>
        <v>2089.1</v>
      </c>
      <c r="R1765" s="70"/>
      <c r="S1765" s="70"/>
      <c r="T1765" s="70"/>
      <c r="U1765" s="70"/>
      <c r="V1765" s="23">
        <f>SUM(R1765:U1765)</f>
        <v>0</v>
      </c>
      <c r="W1765" s="23">
        <f>SUM(V1765,Q1765)</f>
        <v>2089.1</v>
      </c>
      <c r="X1765" s="23">
        <f>Q1765/W1765*100</f>
        <v>100</v>
      </c>
      <c r="Y1765" s="23">
        <f>V1765/W1765*100</f>
        <v>0</v>
      </c>
      <c r="Z1765" s="4"/>
    </row>
    <row r="1766" spans="1:26" ht="23.25">
      <c r="A1766" s="4"/>
      <c r="B1766" s="51"/>
      <c r="C1766" s="51"/>
      <c r="D1766" s="51"/>
      <c r="E1766" s="51"/>
      <c r="F1766" s="51"/>
      <c r="G1766" s="51"/>
      <c r="H1766" s="51"/>
      <c r="I1766" s="61"/>
      <c r="J1766" s="52" t="s">
        <v>51</v>
      </c>
      <c r="K1766" s="53"/>
      <c r="L1766" s="70">
        <v>1575.3</v>
      </c>
      <c r="M1766" s="70"/>
      <c r="N1766" s="70"/>
      <c r="O1766" s="70"/>
      <c r="P1766" s="70"/>
      <c r="Q1766" s="23">
        <f>SUM(L1766:P1766)</f>
        <v>1575.3</v>
      </c>
      <c r="R1766" s="70"/>
      <c r="S1766" s="70"/>
      <c r="T1766" s="70"/>
      <c r="U1766" s="70"/>
      <c r="V1766" s="23">
        <f>SUM(R1766:U1766)</f>
        <v>0</v>
      </c>
      <c r="W1766" s="23">
        <f>SUM(V1766,Q1766)</f>
        <v>1575.3</v>
      </c>
      <c r="X1766" s="23">
        <f>Q1766/W1766*100</f>
        <v>100</v>
      </c>
      <c r="Y1766" s="23">
        <f>V1766/W1766*100</f>
        <v>0</v>
      </c>
      <c r="Z1766" s="4"/>
    </row>
    <row r="1767" spans="1:26" ht="23.25">
      <c r="A1767" s="4"/>
      <c r="B1767" s="51"/>
      <c r="C1767" s="51"/>
      <c r="D1767" s="51"/>
      <c r="E1767" s="51"/>
      <c r="F1767" s="51"/>
      <c r="G1767" s="51"/>
      <c r="H1767" s="51"/>
      <c r="I1767" s="61"/>
      <c r="J1767" s="52" t="s">
        <v>52</v>
      </c>
      <c r="K1767" s="53"/>
      <c r="L1767" s="70">
        <v>1575.3</v>
      </c>
      <c r="M1767" s="23"/>
      <c r="N1767" s="70"/>
      <c r="O1767" s="70"/>
      <c r="P1767" s="23"/>
      <c r="Q1767" s="23">
        <f>SUM(L1767:P1767)</f>
        <v>1575.3</v>
      </c>
      <c r="R1767" s="23"/>
      <c r="S1767" s="70"/>
      <c r="T1767" s="70"/>
      <c r="U1767" s="70"/>
      <c r="V1767" s="23">
        <f>SUM(R1767:U1767)</f>
        <v>0</v>
      </c>
      <c r="W1767" s="23">
        <f>SUM(V1767,Q1767)</f>
        <v>1575.3</v>
      </c>
      <c r="X1767" s="23">
        <f>Q1767/W1767*100</f>
        <v>100</v>
      </c>
      <c r="Y1767" s="23">
        <f>V1767/W1767*100</f>
        <v>0</v>
      </c>
      <c r="Z1767" s="4"/>
    </row>
    <row r="1768" spans="1:26" ht="23.25">
      <c r="A1768" s="4"/>
      <c r="B1768" s="51"/>
      <c r="C1768" s="51"/>
      <c r="D1768" s="51"/>
      <c r="E1768" s="51"/>
      <c r="F1768" s="51"/>
      <c r="G1768" s="51"/>
      <c r="H1768" s="51"/>
      <c r="I1768" s="61"/>
      <c r="J1768" s="52" t="s">
        <v>53</v>
      </c>
      <c r="K1768" s="53"/>
      <c r="L1768" s="70">
        <f>L1767/L1765*100</f>
        <v>75.40567708582643</v>
      </c>
      <c r="M1768" s="23"/>
      <c r="N1768" s="70"/>
      <c r="O1768" s="70"/>
      <c r="P1768" s="23"/>
      <c r="Q1768" s="23">
        <f>Q1767/Q1765*100</f>
        <v>75.40567708582643</v>
      </c>
      <c r="R1768" s="23"/>
      <c r="S1768" s="70"/>
      <c r="T1768" s="70"/>
      <c r="U1768" s="70"/>
      <c r="V1768" s="23"/>
      <c r="W1768" s="23">
        <f>W1767/W1765*100</f>
        <v>75.40567708582643</v>
      </c>
      <c r="X1768" s="23"/>
      <c r="Y1768" s="23"/>
      <c r="Z1768" s="4"/>
    </row>
    <row r="1769" spans="1:26" ht="23.25">
      <c r="A1769" s="4"/>
      <c r="B1769" s="51"/>
      <c r="C1769" s="51"/>
      <c r="D1769" s="51"/>
      <c r="E1769" s="51"/>
      <c r="F1769" s="51"/>
      <c r="G1769" s="51"/>
      <c r="H1769" s="51"/>
      <c r="I1769" s="61"/>
      <c r="J1769" s="52" t="s">
        <v>54</v>
      </c>
      <c r="K1769" s="53"/>
      <c r="L1769" s="70">
        <f>L1767/L1766*100</f>
        <v>100</v>
      </c>
      <c r="M1769" s="23"/>
      <c r="N1769" s="70"/>
      <c r="O1769" s="70"/>
      <c r="P1769" s="23"/>
      <c r="Q1769" s="23">
        <f>Q1767/Q1766*100</f>
        <v>100</v>
      </c>
      <c r="R1769" s="23"/>
      <c r="S1769" s="70"/>
      <c r="T1769" s="70"/>
      <c r="U1769" s="70"/>
      <c r="V1769" s="23"/>
      <c r="W1769" s="23">
        <f>W1767/W1766*100</f>
        <v>100</v>
      </c>
      <c r="X1769" s="23"/>
      <c r="Y1769" s="23"/>
      <c r="Z1769" s="4"/>
    </row>
    <row r="1770" spans="1:26" ht="23.25">
      <c r="A1770" s="4"/>
      <c r="B1770" s="51"/>
      <c r="C1770" s="51"/>
      <c r="D1770" s="51"/>
      <c r="E1770" s="51"/>
      <c r="F1770" s="51"/>
      <c r="G1770" s="51"/>
      <c r="H1770" s="51"/>
      <c r="I1770" s="61"/>
      <c r="J1770" s="52"/>
      <c r="K1770" s="53"/>
      <c r="L1770" s="70"/>
      <c r="M1770" s="23"/>
      <c r="N1770" s="70"/>
      <c r="O1770" s="70"/>
      <c r="P1770" s="23"/>
      <c r="Q1770" s="23"/>
      <c r="R1770" s="23"/>
      <c r="S1770" s="70"/>
      <c r="T1770" s="70"/>
      <c r="U1770" s="70"/>
      <c r="V1770" s="23"/>
      <c r="W1770" s="23"/>
      <c r="X1770" s="23"/>
      <c r="Y1770" s="23"/>
      <c r="Z1770" s="4"/>
    </row>
    <row r="1771" spans="1:26" ht="23.25">
      <c r="A1771" s="4"/>
      <c r="B1771" s="51"/>
      <c r="C1771" s="51"/>
      <c r="D1771" s="51"/>
      <c r="E1771" s="51"/>
      <c r="F1771" s="51"/>
      <c r="G1771" s="51"/>
      <c r="H1771" s="51" t="s">
        <v>116</v>
      </c>
      <c r="I1771" s="61"/>
      <c r="J1771" s="52" t="s">
        <v>300</v>
      </c>
      <c r="K1771" s="53"/>
      <c r="L1771" s="70"/>
      <c r="M1771" s="23"/>
      <c r="N1771" s="70"/>
      <c r="O1771" s="70"/>
      <c r="P1771" s="23"/>
      <c r="Q1771" s="23"/>
      <c r="R1771" s="23"/>
      <c r="S1771" s="70"/>
      <c r="T1771" s="70"/>
      <c r="U1771" s="70"/>
      <c r="V1771" s="23"/>
      <c r="W1771" s="23"/>
      <c r="X1771" s="23"/>
      <c r="Y1771" s="23"/>
      <c r="Z1771" s="4"/>
    </row>
    <row r="1772" spans="1:26" ht="23.25">
      <c r="A1772" s="4"/>
      <c r="B1772" s="51"/>
      <c r="C1772" s="51"/>
      <c r="D1772" s="51"/>
      <c r="E1772" s="51"/>
      <c r="F1772" s="51"/>
      <c r="G1772" s="51"/>
      <c r="H1772" s="51"/>
      <c r="I1772" s="61"/>
      <c r="J1772" s="52" t="s">
        <v>118</v>
      </c>
      <c r="K1772" s="53"/>
      <c r="L1772" s="70"/>
      <c r="M1772" s="23"/>
      <c r="N1772" s="70"/>
      <c r="O1772" s="70"/>
      <c r="P1772" s="23"/>
      <c r="Q1772" s="23"/>
      <c r="R1772" s="23"/>
      <c r="S1772" s="70"/>
      <c r="T1772" s="70"/>
      <c r="U1772" s="70"/>
      <c r="V1772" s="23"/>
      <c r="W1772" s="23"/>
      <c r="X1772" s="23"/>
      <c r="Y1772" s="23"/>
      <c r="Z1772" s="4"/>
    </row>
    <row r="1773" spans="1:26" ht="23.25">
      <c r="A1773" s="4"/>
      <c r="B1773" s="51"/>
      <c r="C1773" s="51"/>
      <c r="D1773" s="51"/>
      <c r="E1773" s="51"/>
      <c r="F1773" s="51"/>
      <c r="G1773" s="51"/>
      <c r="H1773" s="51"/>
      <c r="I1773" s="61"/>
      <c r="J1773" s="52" t="s">
        <v>50</v>
      </c>
      <c r="K1773" s="53"/>
      <c r="L1773" s="70">
        <v>1282.7</v>
      </c>
      <c r="M1773" s="23"/>
      <c r="N1773" s="70"/>
      <c r="O1773" s="70"/>
      <c r="P1773" s="23"/>
      <c r="Q1773" s="23">
        <f>SUM(L1773:P1773)</f>
        <v>1282.7</v>
      </c>
      <c r="R1773" s="23"/>
      <c r="S1773" s="70"/>
      <c r="T1773" s="70"/>
      <c r="U1773" s="70"/>
      <c r="V1773" s="23"/>
      <c r="W1773" s="23">
        <f>SUM(V1773,Q1773)</f>
        <v>1282.7</v>
      </c>
      <c r="X1773" s="23">
        <f>Q1773/W1773*100</f>
        <v>100</v>
      </c>
      <c r="Y1773" s="23">
        <f>V1773/W1773*100</f>
        <v>0</v>
      </c>
      <c r="Z1773" s="4"/>
    </row>
    <row r="1774" spans="1:26" ht="23.25">
      <c r="A1774" s="4"/>
      <c r="B1774" s="51"/>
      <c r="C1774" s="51"/>
      <c r="D1774" s="51"/>
      <c r="E1774" s="51"/>
      <c r="F1774" s="51"/>
      <c r="G1774" s="51"/>
      <c r="H1774" s="51"/>
      <c r="I1774" s="61"/>
      <c r="J1774" s="52" t="s">
        <v>51</v>
      </c>
      <c r="K1774" s="53"/>
      <c r="L1774" s="70">
        <v>1165.5</v>
      </c>
      <c r="M1774" s="23"/>
      <c r="N1774" s="70"/>
      <c r="O1774" s="70"/>
      <c r="P1774" s="23"/>
      <c r="Q1774" s="23">
        <f>SUM(L1774:P1774)</f>
        <v>1165.5</v>
      </c>
      <c r="R1774" s="23"/>
      <c r="S1774" s="70"/>
      <c r="T1774" s="70"/>
      <c r="U1774" s="70"/>
      <c r="V1774" s="23"/>
      <c r="W1774" s="23">
        <f>SUM(V1774,Q1774)</f>
        <v>1165.5</v>
      </c>
      <c r="X1774" s="23">
        <f>Q1774/W1774*100</f>
        <v>100</v>
      </c>
      <c r="Y1774" s="23">
        <f>V1774/W1774*100</f>
        <v>0</v>
      </c>
      <c r="Z1774" s="4"/>
    </row>
    <row r="1775" spans="1:26" ht="23.25">
      <c r="A1775" s="4"/>
      <c r="B1775" s="51"/>
      <c r="C1775" s="51"/>
      <c r="D1775" s="51"/>
      <c r="E1775" s="51"/>
      <c r="F1775" s="51"/>
      <c r="G1775" s="51"/>
      <c r="H1775" s="51"/>
      <c r="I1775" s="61"/>
      <c r="J1775" s="52" t="s">
        <v>52</v>
      </c>
      <c r="K1775" s="53"/>
      <c r="L1775" s="70">
        <v>1165.5</v>
      </c>
      <c r="M1775" s="23"/>
      <c r="N1775" s="70"/>
      <c r="O1775" s="70"/>
      <c r="P1775" s="23"/>
      <c r="Q1775" s="23">
        <f>SUM(L1775:P1775)</f>
        <v>1165.5</v>
      </c>
      <c r="R1775" s="23"/>
      <c r="S1775" s="70"/>
      <c r="T1775" s="70"/>
      <c r="U1775" s="70"/>
      <c r="V1775" s="23"/>
      <c r="W1775" s="23">
        <f>SUM(V1775,Q1775)</f>
        <v>1165.5</v>
      </c>
      <c r="X1775" s="23">
        <f>Q1775/W1775*100</f>
        <v>100</v>
      </c>
      <c r="Y1775" s="23">
        <f>V1775/W1775*100</f>
        <v>0</v>
      </c>
      <c r="Z1775" s="4"/>
    </row>
    <row r="1776" spans="1:26" ht="23.25">
      <c r="A1776" s="4"/>
      <c r="B1776" s="51"/>
      <c r="C1776" s="51"/>
      <c r="D1776" s="51"/>
      <c r="E1776" s="51"/>
      <c r="F1776" s="51"/>
      <c r="G1776" s="51"/>
      <c r="H1776" s="51"/>
      <c r="I1776" s="61"/>
      <c r="J1776" s="52" t="s">
        <v>53</v>
      </c>
      <c r="K1776" s="53"/>
      <c r="L1776" s="70">
        <f>L1775/L1773*100</f>
        <v>90.86302331020504</v>
      </c>
      <c r="M1776" s="23"/>
      <c r="N1776" s="70"/>
      <c r="O1776" s="70"/>
      <c r="P1776" s="23"/>
      <c r="Q1776" s="23">
        <f>Q1775/Q1773*100</f>
        <v>90.86302331020504</v>
      </c>
      <c r="R1776" s="23"/>
      <c r="S1776" s="70"/>
      <c r="T1776" s="70"/>
      <c r="U1776" s="70"/>
      <c r="V1776" s="23"/>
      <c r="W1776" s="23">
        <f>W1775/W1773*100</f>
        <v>90.86302331020504</v>
      </c>
      <c r="X1776" s="23"/>
      <c r="Y1776" s="23"/>
      <c r="Z1776" s="4"/>
    </row>
    <row r="1777" spans="1:26" ht="23.25">
      <c r="A1777" s="4"/>
      <c r="B1777" s="51"/>
      <c r="C1777" s="51"/>
      <c r="D1777" s="51"/>
      <c r="E1777" s="51"/>
      <c r="F1777" s="51"/>
      <c r="G1777" s="51"/>
      <c r="H1777" s="51"/>
      <c r="I1777" s="61"/>
      <c r="J1777" s="52" t="s">
        <v>54</v>
      </c>
      <c r="K1777" s="53"/>
      <c r="L1777" s="70">
        <f>L1775/L1774*100</f>
        <v>100</v>
      </c>
      <c r="M1777" s="23"/>
      <c r="N1777" s="70"/>
      <c r="O1777" s="70"/>
      <c r="P1777" s="23"/>
      <c r="Q1777" s="23">
        <f>Q1775/Q1774*100</f>
        <v>100</v>
      </c>
      <c r="R1777" s="23"/>
      <c r="S1777" s="70"/>
      <c r="T1777" s="70"/>
      <c r="U1777" s="70"/>
      <c r="V1777" s="23"/>
      <c r="W1777" s="23">
        <f>W1775/W1774*100</f>
        <v>100</v>
      </c>
      <c r="X1777" s="23"/>
      <c r="Y1777" s="23"/>
      <c r="Z1777" s="4"/>
    </row>
    <row r="1778" spans="1:26" ht="23.25">
      <c r="A1778" s="4"/>
      <c r="B1778" s="56"/>
      <c r="C1778" s="57"/>
      <c r="D1778" s="57"/>
      <c r="E1778" s="57"/>
      <c r="F1778" s="57"/>
      <c r="G1778" s="57"/>
      <c r="H1778" s="57"/>
      <c r="I1778" s="52"/>
      <c r="J1778" s="52"/>
      <c r="K1778" s="53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4"/>
    </row>
    <row r="1779" spans="1:26" ht="23.25">
      <c r="A1779" s="4"/>
      <c r="B1779" s="51"/>
      <c r="C1779" s="51"/>
      <c r="D1779" s="51"/>
      <c r="E1779" s="51"/>
      <c r="F1779" s="51"/>
      <c r="G1779" s="51"/>
      <c r="H1779" s="51" t="s">
        <v>245</v>
      </c>
      <c r="I1779" s="61"/>
      <c r="J1779" s="52" t="s">
        <v>246</v>
      </c>
      <c r="K1779" s="53"/>
      <c r="L1779" s="70"/>
      <c r="M1779" s="23"/>
      <c r="N1779" s="70"/>
      <c r="O1779" s="70"/>
      <c r="P1779" s="23"/>
      <c r="Q1779" s="23"/>
      <c r="R1779" s="23"/>
      <c r="S1779" s="70"/>
      <c r="T1779" s="70"/>
      <c r="U1779" s="70"/>
      <c r="V1779" s="23"/>
      <c r="W1779" s="23"/>
      <c r="X1779" s="23"/>
      <c r="Y1779" s="23"/>
      <c r="Z1779" s="4"/>
    </row>
    <row r="1780" spans="1:26" ht="23.25">
      <c r="A1780" s="4"/>
      <c r="B1780" s="51"/>
      <c r="C1780" s="51"/>
      <c r="D1780" s="51"/>
      <c r="E1780" s="51"/>
      <c r="F1780" s="51"/>
      <c r="G1780" s="51"/>
      <c r="H1780" s="51"/>
      <c r="I1780" s="61"/>
      <c r="J1780" s="52" t="s">
        <v>50</v>
      </c>
      <c r="K1780" s="53"/>
      <c r="L1780" s="70">
        <v>854.8</v>
      </c>
      <c r="M1780" s="23"/>
      <c r="N1780" s="70"/>
      <c r="O1780" s="70"/>
      <c r="P1780" s="23"/>
      <c r="Q1780" s="23">
        <f>SUM(L1780:P1780)</f>
        <v>854.8</v>
      </c>
      <c r="R1780" s="23"/>
      <c r="S1780" s="70"/>
      <c r="T1780" s="70"/>
      <c r="U1780" s="70"/>
      <c r="V1780" s="23"/>
      <c r="W1780" s="23">
        <f>SUM(V1780,Q1780)</f>
        <v>854.8</v>
      </c>
      <c r="X1780" s="23">
        <f>Q1780/W1780*100</f>
        <v>100</v>
      </c>
      <c r="Y1780" s="23">
        <f>V1780/W1780*100</f>
        <v>0</v>
      </c>
      <c r="Z1780" s="4"/>
    </row>
    <row r="1781" spans="1:26" ht="23.25">
      <c r="A1781" s="4"/>
      <c r="B1781" s="51"/>
      <c r="C1781" s="51"/>
      <c r="D1781" s="51"/>
      <c r="E1781" s="51"/>
      <c r="F1781" s="51"/>
      <c r="G1781" s="51"/>
      <c r="H1781" s="51"/>
      <c r="I1781" s="61"/>
      <c r="J1781" s="52" t="s">
        <v>51</v>
      </c>
      <c r="K1781" s="53"/>
      <c r="L1781" s="70">
        <v>595.6</v>
      </c>
      <c r="M1781" s="23"/>
      <c r="N1781" s="70"/>
      <c r="O1781" s="70"/>
      <c r="P1781" s="23"/>
      <c r="Q1781" s="23">
        <f>SUM(L1781:P1781)</f>
        <v>595.6</v>
      </c>
      <c r="R1781" s="23"/>
      <c r="S1781" s="70"/>
      <c r="T1781" s="70"/>
      <c r="U1781" s="70"/>
      <c r="V1781" s="23"/>
      <c r="W1781" s="23">
        <f>SUM(V1781,Q1781)</f>
        <v>595.6</v>
      </c>
      <c r="X1781" s="23">
        <f>Q1781/W1781*100</f>
        <v>100</v>
      </c>
      <c r="Y1781" s="23">
        <f>V1781/W1781*100</f>
        <v>0</v>
      </c>
      <c r="Z1781" s="4"/>
    </row>
    <row r="1782" spans="1:26" ht="23.25">
      <c r="A1782" s="4"/>
      <c r="B1782" s="51"/>
      <c r="C1782" s="51"/>
      <c r="D1782" s="51"/>
      <c r="E1782" s="51"/>
      <c r="F1782" s="51"/>
      <c r="G1782" s="51"/>
      <c r="H1782" s="51"/>
      <c r="I1782" s="61"/>
      <c r="J1782" s="52" t="s">
        <v>52</v>
      </c>
      <c r="K1782" s="53"/>
      <c r="L1782" s="70">
        <v>595.5</v>
      </c>
      <c r="M1782" s="23"/>
      <c r="N1782" s="70"/>
      <c r="O1782" s="70"/>
      <c r="P1782" s="23"/>
      <c r="Q1782" s="23">
        <f>SUM(L1782:P1782)</f>
        <v>595.5</v>
      </c>
      <c r="R1782" s="23"/>
      <c r="S1782" s="70"/>
      <c r="T1782" s="70"/>
      <c r="U1782" s="70"/>
      <c r="V1782" s="23"/>
      <c r="W1782" s="23">
        <f>SUM(V1782,Q1782)</f>
        <v>595.5</v>
      </c>
      <c r="X1782" s="23">
        <f>Q1782/W1782*100</f>
        <v>100</v>
      </c>
      <c r="Y1782" s="23">
        <f>V1782/W1782*100</f>
        <v>0</v>
      </c>
      <c r="Z1782" s="4"/>
    </row>
    <row r="1783" spans="1:26" ht="23.25">
      <c r="A1783" s="4"/>
      <c r="B1783" s="51"/>
      <c r="C1783" s="51"/>
      <c r="D1783" s="51"/>
      <c r="E1783" s="51"/>
      <c r="F1783" s="51"/>
      <c r="G1783" s="51"/>
      <c r="H1783" s="51"/>
      <c r="I1783" s="61"/>
      <c r="J1783" s="52" t="s">
        <v>53</v>
      </c>
      <c r="K1783" s="53"/>
      <c r="L1783" s="70">
        <f>L1782/L1780*100</f>
        <v>69.66541881141788</v>
      </c>
      <c r="M1783" s="23"/>
      <c r="N1783" s="70"/>
      <c r="O1783" s="70"/>
      <c r="P1783" s="23"/>
      <c r="Q1783" s="23">
        <f>Q1782/Q1780*100</f>
        <v>69.66541881141788</v>
      </c>
      <c r="R1783" s="23"/>
      <c r="S1783" s="70"/>
      <c r="T1783" s="70"/>
      <c r="U1783" s="70"/>
      <c r="V1783" s="23"/>
      <c r="W1783" s="23">
        <f>W1782/W1780*100</f>
        <v>69.66541881141788</v>
      </c>
      <c r="X1783" s="23"/>
      <c r="Y1783" s="23"/>
      <c r="Z1783" s="4"/>
    </row>
    <row r="1784" spans="1:26" ht="23.25">
      <c r="A1784" s="4"/>
      <c r="B1784" s="51"/>
      <c r="C1784" s="51"/>
      <c r="D1784" s="51"/>
      <c r="E1784" s="51"/>
      <c r="F1784" s="51"/>
      <c r="G1784" s="51"/>
      <c r="H1784" s="51"/>
      <c r="I1784" s="61"/>
      <c r="J1784" s="52" t="s">
        <v>54</v>
      </c>
      <c r="K1784" s="53"/>
      <c r="L1784" s="70">
        <f>L1782/L1781*100</f>
        <v>99.98321020819341</v>
      </c>
      <c r="M1784" s="23"/>
      <c r="N1784" s="70"/>
      <c r="O1784" s="70"/>
      <c r="P1784" s="23"/>
      <c r="Q1784" s="23">
        <f>Q1782/Q1781*100</f>
        <v>99.98321020819341</v>
      </c>
      <c r="R1784" s="23"/>
      <c r="S1784" s="70"/>
      <c r="T1784" s="70"/>
      <c r="U1784" s="70"/>
      <c r="V1784" s="23"/>
      <c r="W1784" s="23">
        <f>W1782/W1781*100</f>
        <v>99.98321020819341</v>
      </c>
      <c r="X1784" s="23"/>
      <c r="Y1784" s="23"/>
      <c r="Z1784" s="4"/>
    </row>
    <row r="1785" spans="1:26" ht="23.25">
      <c r="A1785" s="4"/>
      <c r="B1785" s="51"/>
      <c r="C1785" s="51"/>
      <c r="D1785" s="51"/>
      <c r="E1785" s="51"/>
      <c r="F1785" s="51"/>
      <c r="G1785" s="51"/>
      <c r="H1785" s="51"/>
      <c r="I1785" s="61"/>
      <c r="J1785" s="52"/>
      <c r="K1785" s="53"/>
      <c r="L1785" s="70"/>
      <c r="M1785" s="23"/>
      <c r="N1785" s="70"/>
      <c r="O1785" s="70"/>
      <c r="P1785" s="23"/>
      <c r="Q1785" s="23"/>
      <c r="R1785" s="23"/>
      <c r="S1785" s="70"/>
      <c r="T1785" s="70"/>
      <c r="U1785" s="70"/>
      <c r="V1785" s="23"/>
      <c r="W1785" s="23"/>
      <c r="X1785" s="23"/>
      <c r="Y1785" s="23"/>
      <c r="Z1785" s="4"/>
    </row>
    <row r="1786" spans="1:26" ht="23.25">
      <c r="A1786" s="4"/>
      <c r="B1786" s="51"/>
      <c r="C1786" s="51"/>
      <c r="D1786" s="51"/>
      <c r="E1786" s="51"/>
      <c r="F1786" s="51"/>
      <c r="G1786" s="51"/>
      <c r="H1786" s="51" t="s">
        <v>254</v>
      </c>
      <c r="I1786" s="61"/>
      <c r="J1786" s="52" t="s">
        <v>301</v>
      </c>
      <c r="K1786" s="53"/>
      <c r="L1786" s="70"/>
      <c r="M1786" s="23"/>
      <c r="N1786" s="70"/>
      <c r="O1786" s="70"/>
      <c r="P1786" s="23"/>
      <c r="Q1786" s="23"/>
      <c r="R1786" s="23"/>
      <c r="S1786" s="70"/>
      <c r="T1786" s="70"/>
      <c r="U1786" s="70"/>
      <c r="V1786" s="23"/>
      <c r="W1786" s="23"/>
      <c r="X1786" s="23"/>
      <c r="Y1786" s="23"/>
      <c r="Z1786" s="4"/>
    </row>
    <row r="1787" spans="1:26" ht="23.25">
      <c r="A1787" s="4"/>
      <c r="B1787" s="56"/>
      <c r="C1787" s="57"/>
      <c r="D1787" s="57"/>
      <c r="E1787" s="57"/>
      <c r="F1787" s="57"/>
      <c r="G1787" s="57"/>
      <c r="H1787" s="57"/>
      <c r="I1787" s="52"/>
      <c r="J1787" s="52" t="s">
        <v>302</v>
      </c>
      <c r="K1787" s="53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4"/>
    </row>
    <row r="1788" spans="1:26" ht="23.25">
      <c r="A1788" s="4"/>
      <c r="B1788" s="51"/>
      <c r="C1788" s="51"/>
      <c r="D1788" s="51"/>
      <c r="E1788" s="51"/>
      <c r="F1788" s="51"/>
      <c r="G1788" s="51"/>
      <c r="H1788" s="51"/>
      <c r="I1788" s="61"/>
      <c r="J1788" s="52" t="s">
        <v>50</v>
      </c>
      <c r="K1788" s="53"/>
      <c r="L1788" s="70">
        <v>46193.9</v>
      </c>
      <c r="M1788" s="23"/>
      <c r="N1788" s="70"/>
      <c r="O1788" s="70"/>
      <c r="P1788" s="23"/>
      <c r="Q1788" s="23">
        <f>SUM(L1788:P1788)</f>
        <v>46193.9</v>
      </c>
      <c r="R1788" s="23"/>
      <c r="S1788" s="70"/>
      <c r="T1788" s="70"/>
      <c r="U1788" s="70"/>
      <c r="V1788" s="23"/>
      <c r="W1788" s="23">
        <f>SUM(V1788,Q1788)</f>
        <v>46193.9</v>
      </c>
      <c r="X1788" s="23">
        <f>Q1788/W1788*100</f>
        <v>100</v>
      </c>
      <c r="Y1788" s="23">
        <f>V1788/W1788*100</f>
        <v>0</v>
      </c>
      <c r="Z1788" s="4"/>
    </row>
    <row r="1789" spans="1:26" ht="23.25">
      <c r="A1789" s="4"/>
      <c r="B1789" s="51"/>
      <c r="C1789" s="51"/>
      <c r="D1789" s="51"/>
      <c r="E1789" s="51"/>
      <c r="F1789" s="51"/>
      <c r="G1789" s="51"/>
      <c r="H1789" s="51"/>
      <c r="I1789" s="61"/>
      <c r="J1789" s="52" t="s">
        <v>51</v>
      </c>
      <c r="K1789" s="53"/>
      <c r="L1789" s="70">
        <v>28720.5</v>
      </c>
      <c r="M1789" s="23"/>
      <c r="N1789" s="70"/>
      <c r="O1789" s="70"/>
      <c r="P1789" s="23"/>
      <c r="Q1789" s="23">
        <f>SUM(L1789:P1789)</f>
        <v>28720.5</v>
      </c>
      <c r="R1789" s="23"/>
      <c r="S1789" s="70"/>
      <c r="T1789" s="70"/>
      <c r="U1789" s="70"/>
      <c r="V1789" s="23"/>
      <c r="W1789" s="23">
        <f>SUM(V1789,Q1789)</f>
        <v>28720.5</v>
      </c>
      <c r="X1789" s="23">
        <f>Q1789/W1789*100</f>
        <v>100</v>
      </c>
      <c r="Y1789" s="23">
        <f>V1789/W1789*100</f>
        <v>0</v>
      </c>
      <c r="Z1789" s="4"/>
    </row>
    <row r="1790" spans="1:26" ht="23.25">
      <c r="A1790" s="4"/>
      <c r="B1790" s="51"/>
      <c r="C1790" s="51"/>
      <c r="D1790" s="51"/>
      <c r="E1790" s="51"/>
      <c r="F1790" s="51"/>
      <c r="G1790" s="51"/>
      <c r="H1790" s="51"/>
      <c r="I1790" s="61"/>
      <c r="J1790" s="52" t="s">
        <v>52</v>
      </c>
      <c r="K1790" s="53"/>
      <c r="L1790" s="70">
        <v>28720.5</v>
      </c>
      <c r="M1790" s="23"/>
      <c r="N1790" s="70"/>
      <c r="O1790" s="70"/>
      <c r="P1790" s="23"/>
      <c r="Q1790" s="23">
        <f>SUM(L1790:P1790)</f>
        <v>28720.5</v>
      </c>
      <c r="R1790" s="23"/>
      <c r="S1790" s="70"/>
      <c r="T1790" s="70"/>
      <c r="U1790" s="70"/>
      <c r="V1790" s="23"/>
      <c r="W1790" s="23">
        <f>SUM(V1790,Q1790)</f>
        <v>28720.5</v>
      </c>
      <c r="X1790" s="23">
        <f>Q1790/W1790*100</f>
        <v>100</v>
      </c>
      <c r="Y1790" s="23">
        <f>V1790/W1790*100</f>
        <v>0</v>
      </c>
      <c r="Z1790" s="4"/>
    </row>
    <row r="1791" spans="1:26" ht="23.25">
      <c r="A1791" s="4"/>
      <c r="B1791" s="51"/>
      <c r="C1791" s="51"/>
      <c r="D1791" s="51"/>
      <c r="E1791" s="51"/>
      <c r="F1791" s="51"/>
      <c r="G1791" s="51"/>
      <c r="H1791" s="51"/>
      <c r="I1791" s="61"/>
      <c r="J1791" s="52" t="s">
        <v>53</v>
      </c>
      <c r="K1791" s="53"/>
      <c r="L1791" s="70">
        <f>L1790/L1788*100</f>
        <v>62.173793509532636</v>
      </c>
      <c r="M1791" s="23"/>
      <c r="N1791" s="70"/>
      <c r="O1791" s="70"/>
      <c r="P1791" s="23"/>
      <c r="Q1791" s="23">
        <f>Q1790/Q1788*100</f>
        <v>62.173793509532636</v>
      </c>
      <c r="R1791" s="23"/>
      <c r="S1791" s="70"/>
      <c r="T1791" s="70"/>
      <c r="U1791" s="70"/>
      <c r="V1791" s="23"/>
      <c r="W1791" s="23">
        <f>W1790/W1788*100</f>
        <v>62.173793509532636</v>
      </c>
      <c r="X1791" s="23"/>
      <c r="Y1791" s="23"/>
      <c r="Z1791" s="4"/>
    </row>
    <row r="1792" spans="1:26" ht="23.25">
      <c r="A1792" s="4"/>
      <c r="B1792" s="56"/>
      <c r="C1792" s="56"/>
      <c r="D1792" s="56"/>
      <c r="E1792" s="56"/>
      <c r="F1792" s="56"/>
      <c r="G1792" s="56"/>
      <c r="H1792" s="56"/>
      <c r="I1792" s="61"/>
      <c r="J1792" s="52" t="s">
        <v>54</v>
      </c>
      <c r="K1792" s="53"/>
      <c r="L1792" s="70">
        <f>L1790/L1789*100</f>
        <v>100</v>
      </c>
      <c r="M1792" s="23"/>
      <c r="N1792" s="70"/>
      <c r="O1792" s="70"/>
      <c r="P1792" s="23"/>
      <c r="Q1792" s="23">
        <f>Q1790/Q1789*100</f>
        <v>100</v>
      </c>
      <c r="R1792" s="23"/>
      <c r="S1792" s="70"/>
      <c r="T1792" s="70"/>
      <c r="U1792" s="70"/>
      <c r="V1792" s="23"/>
      <c r="W1792" s="23">
        <f>W1790/W1789*100</f>
        <v>100</v>
      </c>
      <c r="X1792" s="23"/>
      <c r="Y1792" s="23"/>
      <c r="Z1792" s="4"/>
    </row>
    <row r="1793" spans="1:26" ht="23.25">
      <c r="A1793" s="4"/>
      <c r="B1793" s="56"/>
      <c r="C1793" s="57"/>
      <c r="D1793" s="57"/>
      <c r="E1793" s="57"/>
      <c r="F1793" s="57"/>
      <c r="G1793" s="57"/>
      <c r="H1793" s="57"/>
      <c r="I1793" s="52"/>
      <c r="J1793" s="52"/>
      <c r="K1793" s="53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4"/>
    </row>
    <row r="1794" spans="1:26" ht="23.25">
      <c r="A1794" s="4"/>
      <c r="B1794" s="56"/>
      <c r="C1794" s="56"/>
      <c r="D1794" s="56"/>
      <c r="E1794" s="56"/>
      <c r="F1794" s="56"/>
      <c r="G1794" s="56"/>
      <c r="H1794" s="56" t="s">
        <v>263</v>
      </c>
      <c r="I1794" s="61"/>
      <c r="J1794" s="52" t="s">
        <v>264</v>
      </c>
      <c r="K1794" s="53"/>
      <c r="L1794" s="70"/>
      <c r="M1794" s="23"/>
      <c r="N1794" s="70"/>
      <c r="O1794" s="70"/>
      <c r="P1794" s="23"/>
      <c r="Q1794" s="23"/>
      <c r="R1794" s="23"/>
      <c r="S1794" s="70"/>
      <c r="T1794" s="70"/>
      <c r="U1794" s="70"/>
      <c r="V1794" s="23"/>
      <c r="W1794" s="23"/>
      <c r="X1794" s="23"/>
      <c r="Y1794" s="23"/>
      <c r="Z1794" s="4"/>
    </row>
    <row r="1795" spans="1:26" ht="23.25">
      <c r="A1795" s="4"/>
      <c r="B1795" s="56"/>
      <c r="C1795" s="56"/>
      <c r="D1795" s="56"/>
      <c r="E1795" s="56"/>
      <c r="F1795" s="56"/>
      <c r="G1795" s="56"/>
      <c r="H1795" s="56"/>
      <c r="I1795" s="61"/>
      <c r="J1795" s="52" t="s">
        <v>265</v>
      </c>
      <c r="K1795" s="53"/>
      <c r="L1795" s="70"/>
      <c r="M1795" s="23"/>
      <c r="N1795" s="70"/>
      <c r="O1795" s="70"/>
      <c r="P1795" s="23"/>
      <c r="Q1795" s="23"/>
      <c r="R1795" s="23"/>
      <c r="S1795" s="70"/>
      <c r="T1795" s="70"/>
      <c r="U1795" s="70"/>
      <c r="V1795" s="23"/>
      <c r="W1795" s="23"/>
      <c r="X1795" s="23"/>
      <c r="Y1795" s="23"/>
      <c r="Z1795" s="4"/>
    </row>
    <row r="1796" spans="1:26" ht="23.25">
      <c r="A1796" s="4"/>
      <c r="B1796" s="56"/>
      <c r="C1796" s="56"/>
      <c r="D1796" s="56"/>
      <c r="E1796" s="56"/>
      <c r="F1796" s="56"/>
      <c r="G1796" s="56"/>
      <c r="H1796" s="56"/>
      <c r="I1796" s="61"/>
      <c r="J1796" s="52" t="s">
        <v>50</v>
      </c>
      <c r="K1796" s="53"/>
      <c r="L1796" s="70">
        <v>3297.7</v>
      </c>
      <c r="M1796" s="23"/>
      <c r="N1796" s="70"/>
      <c r="O1796" s="70"/>
      <c r="P1796" s="23"/>
      <c r="Q1796" s="23">
        <f>SUM(L1796:P1796)</f>
        <v>3297.7</v>
      </c>
      <c r="R1796" s="23"/>
      <c r="S1796" s="70"/>
      <c r="T1796" s="70"/>
      <c r="U1796" s="70"/>
      <c r="V1796" s="23"/>
      <c r="W1796" s="23">
        <f>SUM(V1796,Q1796)</f>
        <v>3297.7</v>
      </c>
      <c r="X1796" s="23">
        <f>Q1796/W1796*100</f>
        <v>100</v>
      </c>
      <c r="Y1796" s="23">
        <f>V1796/W1796*100</f>
        <v>0</v>
      </c>
      <c r="Z1796" s="4"/>
    </row>
    <row r="1797" spans="1:26" ht="23.25">
      <c r="A1797" s="4"/>
      <c r="B1797" s="56"/>
      <c r="C1797" s="56"/>
      <c r="D1797" s="56"/>
      <c r="E1797" s="56"/>
      <c r="F1797" s="56"/>
      <c r="G1797" s="56"/>
      <c r="H1797" s="56"/>
      <c r="I1797" s="61"/>
      <c r="J1797" s="52" t="s">
        <v>51</v>
      </c>
      <c r="K1797" s="53"/>
      <c r="L1797" s="70">
        <v>2512.4</v>
      </c>
      <c r="M1797" s="23"/>
      <c r="N1797" s="70"/>
      <c r="O1797" s="70"/>
      <c r="P1797" s="23"/>
      <c r="Q1797" s="23">
        <f>SUM(L1797:P1797)</f>
        <v>2512.4</v>
      </c>
      <c r="R1797" s="23"/>
      <c r="S1797" s="70"/>
      <c r="T1797" s="70"/>
      <c r="U1797" s="70"/>
      <c r="V1797" s="23"/>
      <c r="W1797" s="23">
        <f>SUM(V1797,Q1797)</f>
        <v>2512.4</v>
      </c>
      <c r="X1797" s="23">
        <f>Q1797/W1797*100</f>
        <v>100</v>
      </c>
      <c r="Y1797" s="23">
        <f>V1797/W1797*100</f>
        <v>0</v>
      </c>
      <c r="Z1797" s="4"/>
    </row>
    <row r="1798" spans="1:26" ht="23.25">
      <c r="A1798" s="4"/>
      <c r="B1798" s="56"/>
      <c r="C1798" s="56"/>
      <c r="D1798" s="56"/>
      <c r="E1798" s="56"/>
      <c r="F1798" s="56"/>
      <c r="G1798" s="56"/>
      <c r="H1798" s="56"/>
      <c r="I1798" s="61"/>
      <c r="J1798" s="52" t="s">
        <v>52</v>
      </c>
      <c r="K1798" s="53"/>
      <c r="L1798" s="70">
        <v>2512.4</v>
      </c>
      <c r="M1798" s="23"/>
      <c r="N1798" s="70"/>
      <c r="O1798" s="70"/>
      <c r="P1798" s="23"/>
      <c r="Q1798" s="23">
        <f>SUM(L1798:P1798)</f>
        <v>2512.4</v>
      </c>
      <c r="R1798" s="23"/>
      <c r="S1798" s="70"/>
      <c r="T1798" s="70"/>
      <c r="U1798" s="70"/>
      <c r="V1798" s="23"/>
      <c r="W1798" s="23">
        <f>SUM(V1798,Q1798)</f>
        <v>2512.4</v>
      </c>
      <c r="X1798" s="23">
        <f>Q1798/W1798*100</f>
        <v>100</v>
      </c>
      <c r="Y1798" s="23">
        <f>V1798/W1798*100</f>
        <v>0</v>
      </c>
      <c r="Z1798" s="4"/>
    </row>
    <row r="1799" spans="1:26" ht="23.25">
      <c r="A1799" s="4"/>
      <c r="B1799" s="56"/>
      <c r="C1799" s="56"/>
      <c r="D1799" s="56"/>
      <c r="E1799" s="56"/>
      <c r="F1799" s="56"/>
      <c r="G1799" s="56"/>
      <c r="H1799" s="56"/>
      <c r="I1799" s="61"/>
      <c r="J1799" s="52" t="s">
        <v>53</v>
      </c>
      <c r="K1799" s="53"/>
      <c r="L1799" s="70">
        <f>L1798/L1796*100</f>
        <v>76.18643296843256</v>
      </c>
      <c r="M1799" s="23"/>
      <c r="N1799" s="70"/>
      <c r="O1799" s="70"/>
      <c r="P1799" s="23"/>
      <c r="Q1799" s="23">
        <f>Q1798/Q1796*100</f>
        <v>76.18643296843256</v>
      </c>
      <c r="R1799" s="23"/>
      <c r="S1799" s="70"/>
      <c r="T1799" s="70"/>
      <c r="U1799" s="70"/>
      <c r="V1799" s="23"/>
      <c r="W1799" s="23">
        <f>W1798/W1796*100</f>
        <v>76.18643296843256</v>
      </c>
      <c r="X1799" s="23"/>
      <c r="Y1799" s="23"/>
      <c r="Z1799" s="4"/>
    </row>
    <row r="1800" spans="1:26" ht="23.25">
      <c r="A1800" s="4"/>
      <c r="B1800" s="62"/>
      <c r="C1800" s="62"/>
      <c r="D1800" s="62"/>
      <c r="E1800" s="62"/>
      <c r="F1800" s="62"/>
      <c r="G1800" s="62"/>
      <c r="H1800" s="62"/>
      <c r="I1800" s="63"/>
      <c r="J1800" s="59" t="s">
        <v>54</v>
      </c>
      <c r="K1800" s="60"/>
      <c r="L1800" s="73">
        <f>L1798/L1797*100</f>
        <v>100</v>
      </c>
      <c r="M1800" s="71"/>
      <c r="N1800" s="73"/>
      <c r="O1800" s="73"/>
      <c r="P1800" s="71"/>
      <c r="Q1800" s="71">
        <f>Q1798/Q1797*100</f>
        <v>100</v>
      </c>
      <c r="R1800" s="71"/>
      <c r="S1800" s="73"/>
      <c r="T1800" s="73"/>
      <c r="U1800" s="73"/>
      <c r="V1800" s="71"/>
      <c r="W1800" s="71">
        <f>W1798/W1797*100</f>
        <v>100</v>
      </c>
      <c r="X1800" s="71"/>
      <c r="Y1800" s="71"/>
      <c r="Z1800" s="4"/>
    </row>
    <row r="1801" spans="1:26" ht="23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23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6"/>
      <c r="W1802" s="6"/>
      <c r="X1802" s="6"/>
      <c r="Y1802" s="6" t="s">
        <v>348</v>
      </c>
      <c r="Z1802" s="4"/>
    </row>
    <row r="1803" spans="1:26" ht="23.25">
      <c r="A1803" s="4"/>
      <c r="B1803" s="64" t="s">
        <v>39</v>
      </c>
      <c r="C1803" s="65"/>
      <c r="D1803" s="65"/>
      <c r="E1803" s="65"/>
      <c r="F1803" s="65"/>
      <c r="G1803" s="65"/>
      <c r="H1803" s="66"/>
      <c r="I1803" s="10"/>
      <c r="J1803" s="11"/>
      <c r="K1803" s="12"/>
      <c r="L1803" s="13" t="s">
        <v>2</v>
      </c>
      <c r="M1803" s="13"/>
      <c r="N1803" s="13"/>
      <c r="O1803" s="13"/>
      <c r="P1803" s="13"/>
      <c r="Q1803" s="13"/>
      <c r="R1803" s="14" t="s">
        <v>3</v>
      </c>
      <c r="S1803" s="13"/>
      <c r="T1803" s="13"/>
      <c r="U1803" s="13"/>
      <c r="V1803" s="15"/>
      <c r="W1803" s="13" t="s">
        <v>42</v>
      </c>
      <c r="X1803" s="13"/>
      <c r="Y1803" s="16"/>
      <c r="Z1803" s="4"/>
    </row>
    <row r="1804" spans="1:26" ht="23.25">
      <c r="A1804" s="4"/>
      <c r="B1804" s="17" t="s">
        <v>40</v>
      </c>
      <c r="C1804" s="18"/>
      <c r="D1804" s="18"/>
      <c r="E1804" s="18"/>
      <c r="F1804" s="18"/>
      <c r="G1804" s="18"/>
      <c r="H1804" s="67"/>
      <c r="I1804" s="19"/>
      <c r="J1804" s="20"/>
      <c r="K1804" s="21"/>
      <c r="L1804" s="22"/>
      <c r="M1804" s="23"/>
      <c r="N1804" s="24"/>
      <c r="O1804" s="25" t="s">
        <v>4</v>
      </c>
      <c r="P1804" s="26"/>
      <c r="Q1804" s="27"/>
      <c r="R1804" s="28" t="s">
        <v>4</v>
      </c>
      <c r="S1804" s="24"/>
      <c r="T1804" s="22"/>
      <c r="U1804" s="29"/>
      <c r="V1804" s="27"/>
      <c r="W1804" s="27"/>
      <c r="X1804" s="30" t="s">
        <v>5</v>
      </c>
      <c r="Y1804" s="31"/>
      <c r="Z1804" s="4"/>
    </row>
    <row r="1805" spans="1:26" ht="23.25">
      <c r="A1805" s="4"/>
      <c r="B1805" s="19"/>
      <c r="C1805" s="32"/>
      <c r="D1805" s="32"/>
      <c r="E1805" s="32"/>
      <c r="F1805" s="33"/>
      <c r="G1805" s="32"/>
      <c r="H1805" s="19"/>
      <c r="I1805" s="19"/>
      <c r="J1805" s="5" t="s">
        <v>6</v>
      </c>
      <c r="K1805" s="21"/>
      <c r="L1805" s="34" t="s">
        <v>7</v>
      </c>
      <c r="M1805" s="35" t="s">
        <v>8</v>
      </c>
      <c r="N1805" s="36" t="s">
        <v>7</v>
      </c>
      <c r="O1805" s="34" t="s">
        <v>9</v>
      </c>
      <c r="P1805" s="26" t="s">
        <v>10</v>
      </c>
      <c r="Q1805" s="23"/>
      <c r="R1805" s="37" t="s">
        <v>9</v>
      </c>
      <c r="S1805" s="35" t="s">
        <v>11</v>
      </c>
      <c r="T1805" s="34" t="s">
        <v>12</v>
      </c>
      <c r="U1805" s="29" t="s">
        <v>13</v>
      </c>
      <c r="V1805" s="27"/>
      <c r="W1805" s="27"/>
      <c r="X1805" s="27"/>
      <c r="Y1805" s="35"/>
      <c r="Z1805" s="4"/>
    </row>
    <row r="1806" spans="1:26" ht="23.25">
      <c r="A1806" s="4"/>
      <c r="B1806" s="38" t="s">
        <v>32</v>
      </c>
      <c r="C1806" s="38" t="s">
        <v>33</v>
      </c>
      <c r="D1806" s="38" t="s">
        <v>34</v>
      </c>
      <c r="E1806" s="38" t="s">
        <v>35</v>
      </c>
      <c r="F1806" s="38" t="s">
        <v>36</v>
      </c>
      <c r="G1806" s="38" t="s">
        <v>37</v>
      </c>
      <c r="H1806" s="38" t="s">
        <v>38</v>
      </c>
      <c r="I1806" s="19"/>
      <c r="J1806" s="39"/>
      <c r="K1806" s="21"/>
      <c r="L1806" s="34" t="s">
        <v>14</v>
      </c>
      <c r="M1806" s="35" t="s">
        <v>15</v>
      </c>
      <c r="N1806" s="36" t="s">
        <v>16</v>
      </c>
      <c r="O1806" s="34" t="s">
        <v>17</v>
      </c>
      <c r="P1806" s="26" t="s">
        <v>18</v>
      </c>
      <c r="Q1806" s="35" t="s">
        <v>19</v>
      </c>
      <c r="R1806" s="37" t="s">
        <v>17</v>
      </c>
      <c r="S1806" s="35" t="s">
        <v>20</v>
      </c>
      <c r="T1806" s="34" t="s">
        <v>21</v>
      </c>
      <c r="U1806" s="29" t="s">
        <v>22</v>
      </c>
      <c r="V1806" s="26" t="s">
        <v>19</v>
      </c>
      <c r="W1806" s="26" t="s">
        <v>23</v>
      </c>
      <c r="X1806" s="26" t="s">
        <v>24</v>
      </c>
      <c r="Y1806" s="35" t="s">
        <v>25</v>
      </c>
      <c r="Z1806" s="4"/>
    </row>
    <row r="1807" spans="1:26" ht="23.25">
      <c r="A1807" s="4"/>
      <c r="B1807" s="40"/>
      <c r="C1807" s="40"/>
      <c r="D1807" s="40"/>
      <c r="E1807" s="40"/>
      <c r="F1807" s="40"/>
      <c r="G1807" s="40"/>
      <c r="H1807" s="40"/>
      <c r="I1807" s="40"/>
      <c r="J1807" s="41"/>
      <c r="K1807" s="42"/>
      <c r="L1807" s="43"/>
      <c r="M1807" s="44"/>
      <c r="N1807" s="45"/>
      <c r="O1807" s="46" t="s">
        <v>26</v>
      </c>
      <c r="P1807" s="47"/>
      <c r="Q1807" s="48"/>
      <c r="R1807" s="49" t="s">
        <v>26</v>
      </c>
      <c r="S1807" s="44" t="s">
        <v>27</v>
      </c>
      <c r="T1807" s="43"/>
      <c r="U1807" s="50" t="s">
        <v>28</v>
      </c>
      <c r="V1807" s="48"/>
      <c r="W1807" s="48"/>
      <c r="X1807" s="48"/>
      <c r="Y1807" s="49"/>
      <c r="Z1807" s="4"/>
    </row>
    <row r="1808" spans="1:26" ht="23.25">
      <c r="A1808" s="4"/>
      <c r="B1808" s="51"/>
      <c r="C1808" s="51"/>
      <c r="D1808" s="51"/>
      <c r="E1808" s="51"/>
      <c r="F1808" s="51"/>
      <c r="G1808" s="51"/>
      <c r="H1808" s="51"/>
      <c r="I1808" s="61"/>
      <c r="J1808" s="52"/>
      <c r="K1808" s="53"/>
      <c r="L1808" s="22"/>
      <c r="M1808" s="23"/>
      <c r="N1808" s="24"/>
      <c r="O1808" s="3"/>
      <c r="P1808" s="27"/>
      <c r="Q1808" s="27"/>
      <c r="R1808" s="23"/>
      <c r="S1808" s="24"/>
      <c r="T1808" s="22"/>
      <c r="U1808" s="72"/>
      <c r="V1808" s="27"/>
      <c r="W1808" s="27"/>
      <c r="X1808" s="27"/>
      <c r="Y1808" s="23"/>
      <c r="Z1808" s="4"/>
    </row>
    <row r="1809" spans="1:26" ht="23.25">
      <c r="A1809" s="4"/>
      <c r="B1809" s="51" t="s">
        <v>200</v>
      </c>
      <c r="C1809" s="51" t="s">
        <v>242</v>
      </c>
      <c r="D1809" s="51" t="s">
        <v>76</v>
      </c>
      <c r="E1809" s="51" t="s">
        <v>58</v>
      </c>
      <c r="F1809" s="51" t="s">
        <v>287</v>
      </c>
      <c r="G1809" s="51" t="s">
        <v>64</v>
      </c>
      <c r="H1809" s="51" t="s">
        <v>274</v>
      </c>
      <c r="I1809" s="61"/>
      <c r="J1809" s="54" t="s">
        <v>303</v>
      </c>
      <c r="K1809" s="55"/>
      <c r="L1809" s="70"/>
      <c r="M1809" s="70"/>
      <c r="N1809" s="70"/>
      <c r="O1809" s="70"/>
      <c r="P1809" s="70"/>
      <c r="Q1809" s="70"/>
      <c r="R1809" s="70"/>
      <c r="S1809" s="70"/>
      <c r="T1809" s="70"/>
      <c r="U1809" s="74"/>
      <c r="V1809" s="23"/>
      <c r="W1809" s="23"/>
      <c r="X1809" s="23"/>
      <c r="Y1809" s="23"/>
      <c r="Z1809" s="4"/>
    </row>
    <row r="1810" spans="1:26" ht="23.25">
      <c r="A1810" s="4"/>
      <c r="B1810" s="51"/>
      <c r="C1810" s="51"/>
      <c r="D1810" s="51"/>
      <c r="E1810" s="51"/>
      <c r="F1810" s="51"/>
      <c r="G1810" s="51"/>
      <c r="H1810" s="51"/>
      <c r="I1810" s="61"/>
      <c r="J1810" s="54" t="s">
        <v>276</v>
      </c>
      <c r="K1810" s="55"/>
      <c r="L1810" s="70"/>
      <c r="M1810" s="70"/>
      <c r="N1810" s="70"/>
      <c r="O1810" s="70"/>
      <c r="P1810" s="70"/>
      <c r="Q1810" s="70"/>
      <c r="R1810" s="70"/>
      <c r="S1810" s="70"/>
      <c r="T1810" s="70"/>
      <c r="U1810" s="70"/>
      <c r="V1810" s="23"/>
      <c r="W1810" s="23"/>
      <c r="X1810" s="23"/>
      <c r="Y1810" s="23"/>
      <c r="Z1810" s="4"/>
    </row>
    <row r="1811" spans="1:26" ht="23.25">
      <c r="A1811" s="4"/>
      <c r="B1811" s="51"/>
      <c r="C1811" s="51"/>
      <c r="D1811" s="51"/>
      <c r="E1811" s="51"/>
      <c r="F1811" s="51"/>
      <c r="G1811" s="51"/>
      <c r="H1811" s="51"/>
      <c r="I1811" s="61"/>
      <c r="J1811" s="52" t="s">
        <v>50</v>
      </c>
      <c r="K1811" s="53"/>
      <c r="L1811" s="70">
        <v>10813.6</v>
      </c>
      <c r="M1811" s="70"/>
      <c r="N1811" s="70"/>
      <c r="O1811" s="70"/>
      <c r="P1811" s="70"/>
      <c r="Q1811" s="23">
        <f>SUM(L1811:P1811)</f>
        <v>10813.6</v>
      </c>
      <c r="R1811" s="70"/>
      <c r="S1811" s="70"/>
      <c r="T1811" s="70"/>
      <c r="U1811" s="70"/>
      <c r="V1811" s="23">
        <f>SUM(R1811:U1811)</f>
        <v>0</v>
      </c>
      <c r="W1811" s="23">
        <f>SUM(V1811,Q1811)</f>
        <v>10813.6</v>
      </c>
      <c r="X1811" s="23">
        <f>Q1811/W1811*100</f>
        <v>100</v>
      </c>
      <c r="Y1811" s="23">
        <f>V1811/W1811*100</f>
        <v>0</v>
      </c>
      <c r="Z1811" s="4"/>
    </row>
    <row r="1812" spans="1:26" ht="23.25">
      <c r="A1812" s="4"/>
      <c r="B1812" s="51"/>
      <c r="C1812" s="51"/>
      <c r="D1812" s="51"/>
      <c r="E1812" s="51"/>
      <c r="F1812" s="51"/>
      <c r="G1812" s="51"/>
      <c r="H1812" s="51"/>
      <c r="I1812" s="61"/>
      <c r="J1812" s="52" t="s">
        <v>51</v>
      </c>
      <c r="K1812" s="53"/>
      <c r="L1812" s="70">
        <v>7733.5</v>
      </c>
      <c r="M1812" s="23"/>
      <c r="N1812" s="70"/>
      <c r="O1812" s="70"/>
      <c r="P1812" s="23"/>
      <c r="Q1812" s="23">
        <f>SUM(L1812:P1812)</f>
        <v>7733.5</v>
      </c>
      <c r="R1812" s="23"/>
      <c r="S1812" s="70"/>
      <c r="T1812" s="70"/>
      <c r="U1812" s="70"/>
      <c r="V1812" s="23">
        <f>SUM(R1812:U1812)</f>
        <v>0</v>
      </c>
      <c r="W1812" s="23">
        <f>SUM(V1812,Q1812)</f>
        <v>7733.5</v>
      </c>
      <c r="X1812" s="23">
        <f>Q1812/W1812*100</f>
        <v>100</v>
      </c>
      <c r="Y1812" s="23">
        <f>V1812/W1812*100</f>
        <v>0</v>
      </c>
      <c r="Z1812" s="4"/>
    </row>
    <row r="1813" spans="1:26" ht="23.25">
      <c r="A1813" s="4"/>
      <c r="B1813" s="51"/>
      <c r="C1813" s="51"/>
      <c r="D1813" s="51"/>
      <c r="E1813" s="51"/>
      <c r="F1813" s="51"/>
      <c r="G1813" s="51"/>
      <c r="H1813" s="51"/>
      <c r="I1813" s="61"/>
      <c r="J1813" s="52" t="s">
        <v>52</v>
      </c>
      <c r="K1813" s="53"/>
      <c r="L1813" s="70">
        <v>7733.5</v>
      </c>
      <c r="M1813" s="23"/>
      <c r="N1813" s="70"/>
      <c r="O1813" s="70"/>
      <c r="P1813" s="23"/>
      <c r="Q1813" s="23">
        <f>SUM(L1813:P1813)</f>
        <v>7733.5</v>
      </c>
      <c r="R1813" s="23"/>
      <c r="S1813" s="70"/>
      <c r="T1813" s="70"/>
      <c r="U1813" s="70"/>
      <c r="V1813" s="23">
        <f>SUM(R1813:U1813)</f>
        <v>0</v>
      </c>
      <c r="W1813" s="23">
        <f>SUM(V1813,Q1813)</f>
        <v>7733.5</v>
      </c>
      <c r="X1813" s="23">
        <f>Q1813/W1813*100</f>
        <v>100</v>
      </c>
      <c r="Y1813" s="23">
        <f>V1813/W1813*100</f>
        <v>0</v>
      </c>
      <c r="Z1813" s="4"/>
    </row>
    <row r="1814" spans="1:26" ht="23.25">
      <c r="A1814" s="4"/>
      <c r="B1814" s="51"/>
      <c r="C1814" s="51"/>
      <c r="D1814" s="51"/>
      <c r="E1814" s="51"/>
      <c r="F1814" s="51"/>
      <c r="G1814" s="51"/>
      <c r="H1814" s="51"/>
      <c r="I1814" s="61"/>
      <c r="J1814" s="52" t="s">
        <v>53</v>
      </c>
      <c r="K1814" s="53"/>
      <c r="L1814" s="70">
        <f>L1813/L1811*100</f>
        <v>71.51642376266922</v>
      </c>
      <c r="M1814" s="23"/>
      <c r="N1814" s="70"/>
      <c r="O1814" s="70"/>
      <c r="P1814" s="23"/>
      <c r="Q1814" s="23">
        <f>Q1813/Q1811*100</f>
        <v>71.51642376266922</v>
      </c>
      <c r="R1814" s="23"/>
      <c r="S1814" s="70"/>
      <c r="T1814" s="70"/>
      <c r="U1814" s="70"/>
      <c r="V1814" s="23"/>
      <c r="W1814" s="23">
        <f>W1813/W1811*100</f>
        <v>71.51642376266922</v>
      </c>
      <c r="X1814" s="23"/>
      <c r="Y1814" s="23"/>
      <c r="Z1814" s="4"/>
    </row>
    <row r="1815" spans="1:26" ht="23.25">
      <c r="A1815" s="4"/>
      <c r="B1815" s="51"/>
      <c r="C1815" s="51"/>
      <c r="D1815" s="51"/>
      <c r="E1815" s="51"/>
      <c r="F1815" s="51"/>
      <c r="G1815" s="51"/>
      <c r="H1815" s="51"/>
      <c r="I1815" s="61"/>
      <c r="J1815" s="52" t="s">
        <v>54</v>
      </c>
      <c r="K1815" s="53"/>
      <c r="L1815" s="70">
        <f>L1813/L1812*100</f>
        <v>100</v>
      </c>
      <c r="M1815" s="23"/>
      <c r="N1815" s="70"/>
      <c r="O1815" s="70"/>
      <c r="P1815" s="23"/>
      <c r="Q1815" s="23">
        <f>Q1813/Q1812*100</f>
        <v>100</v>
      </c>
      <c r="R1815" s="23"/>
      <c r="S1815" s="70"/>
      <c r="T1815" s="70"/>
      <c r="U1815" s="70"/>
      <c r="V1815" s="23"/>
      <c r="W1815" s="23">
        <f>W1813/W1812*100</f>
        <v>100</v>
      </c>
      <c r="X1815" s="23"/>
      <c r="Y1815" s="23"/>
      <c r="Z1815" s="4"/>
    </row>
    <row r="1816" spans="1:26" ht="23.25">
      <c r="A1816" s="4"/>
      <c r="B1816" s="51"/>
      <c r="C1816" s="51"/>
      <c r="D1816" s="51"/>
      <c r="E1816" s="51"/>
      <c r="F1816" s="51"/>
      <c r="G1816" s="51"/>
      <c r="H1816" s="51"/>
      <c r="I1816" s="61"/>
      <c r="J1816" s="52"/>
      <c r="K1816" s="53"/>
      <c r="L1816" s="70"/>
      <c r="M1816" s="23"/>
      <c r="N1816" s="70"/>
      <c r="O1816" s="70"/>
      <c r="P1816" s="23"/>
      <c r="Q1816" s="23"/>
      <c r="R1816" s="23"/>
      <c r="S1816" s="70"/>
      <c r="T1816" s="70"/>
      <c r="U1816" s="70"/>
      <c r="V1816" s="23"/>
      <c r="W1816" s="23"/>
      <c r="X1816" s="23"/>
      <c r="Y1816" s="23"/>
      <c r="Z1816" s="4"/>
    </row>
    <row r="1817" spans="1:26" ht="23.25">
      <c r="A1817" s="4"/>
      <c r="B1817" s="51"/>
      <c r="C1817" s="51"/>
      <c r="D1817" s="51"/>
      <c r="E1817" s="51"/>
      <c r="F1817" s="51"/>
      <c r="G1817" s="51"/>
      <c r="H1817" s="51" t="s">
        <v>91</v>
      </c>
      <c r="I1817" s="61"/>
      <c r="J1817" s="52" t="s">
        <v>304</v>
      </c>
      <c r="K1817" s="53"/>
      <c r="L1817" s="70"/>
      <c r="M1817" s="23"/>
      <c r="N1817" s="70"/>
      <c r="O1817" s="70"/>
      <c r="P1817" s="23"/>
      <c r="Q1817" s="23"/>
      <c r="R1817" s="23"/>
      <c r="S1817" s="70"/>
      <c r="T1817" s="70"/>
      <c r="U1817" s="70"/>
      <c r="V1817" s="23"/>
      <c r="W1817" s="23"/>
      <c r="X1817" s="23"/>
      <c r="Y1817" s="23"/>
      <c r="Z1817" s="4"/>
    </row>
    <row r="1818" spans="1:26" ht="23.25">
      <c r="A1818" s="4"/>
      <c r="B1818" s="51"/>
      <c r="C1818" s="51"/>
      <c r="D1818" s="51"/>
      <c r="E1818" s="51"/>
      <c r="F1818" s="51"/>
      <c r="G1818" s="51"/>
      <c r="H1818" s="51"/>
      <c r="I1818" s="61"/>
      <c r="J1818" s="52" t="s">
        <v>305</v>
      </c>
      <c r="K1818" s="53"/>
      <c r="L1818" s="70"/>
      <c r="M1818" s="23"/>
      <c r="N1818" s="70"/>
      <c r="O1818" s="70"/>
      <c r="P1818" s="23"/>
      <c r="Q1818" s="23"/>
      <c r="R1818" s="23"/>
      <c r="S1818" s="70"/>
      <c r="T1818" s="70"/>
      <c r="U1818" s="70"/>
      <c r="V1818" s="23"/>
      <c r="W1818" s="23"/>
      <c r="X1818" s="23"/>
      <c r="Y1818" s="23"/>
      <c r="Z1818" s="4"/>
    </row>
    <row r="1819" spans="1:26" ht="23.25">
      <c r="A1819" s="4"/>
      <c r="B1819" s="51"/>
      <c r="C1819" s="51"/>
      <c r="D1819" s="51"/>
      <c r="E1819" s="51"/>
      <c r="F1819" s="51"/>
      <c r="G1819" s="51"/>
      <c r="H1819" s="51"/>
      <c r="I1819" s="61"/>
      <c r="J1819" s="52" t="s">
        <v>50</v>
      </c>
      <c r="K1819" s="53"/>
      <c r="L1819" s="70">
        <v>633.5</v>
      </c>
      <c r="M1819" s="23"/>
      <c r="N1819" s="70"/>
      <c r="O1819" s="70"/>
      <c r="P1819" s="23"/>
      <c r="Q1819" s="23">
        <f>SUM(L1819:P1819)</f>
        <v>633.5</v>
      </c>
      <c r="R1819" s="23"/>
      <c r="S1819" s="70"/>
      <c r="T1819" s="70"/>
      <c r="U1819" s="70"/>
      <c r="V1819" s="23"/>
      <c r="W1819" s="23">
        <f>SUM(V1819,Q1819)</f>
        <v>633.5</v>
      </c>
      <c r="X1819" s="23">
        <f>Q1819/W1819*100</f>
        <v>100</v>
      </c>
      <c r="Y1819" s="23">
        <f>V1819/W1819*100</f>
        <v>0</v>
      </c>
      <c r="Z1819" s="4"/>
    </row>
    <row r="1820" spans="1:26" ht="23.25">
      <c r="A1820" s="4"/>
      <c r="B1820" s="51"/>
      <c r="C1820" s="51"/>
      <c r="D1820" s="51"/>
      <c r="E1820" s="51"/>
      <c r="F1820" s="51"/>
      <c r="G1820" s="51"/>
      <c r="H1820" s="51"/>
      <c r="I1820" s="61"/>
      <c r="J1820" s="52" t="s">
        <v>51</v>
      </c>
      <c r="K1820" s="53"/>
      <c r="L1820" s="70">
        <v>630.3</v>
      </c>
      <c r="M1820" s="23"/>
      <c r="N1820" s="70"/>
      <c r="O1820" s="70"/>
      <c r="P1820" s="23"/>
      <c r="Q1820" s="23">
        <f>SUM(L1820:P1820)</f>
        <v>630.3</v>
      </c>
      <c r="R1820" s="23"/>
      <c r="S1820" s="70"/>
      <c r="T1820" s="70"/>
      <c r="U1820" s="70"/>
      <c r="V1820" s="23"/>
      <c r="W1820" s="23">
        <f>SUM(V1820,Q1820)</f>
        <v>630.3</v>
      </c>
      <c r="X1820" s="23">
        <f>Q1820/W1820*100</f>
        <v>100</v>
      </c>
      <c r="Y1820" s="23">
        <f>V1820/W1820*100</f>
        <v>0</v>
      </c>
      <c r="Z1820" s="4"/>
    </row>
    <row r="1821" spans="1:26" ht="23.25">
      <c r="A1821" s="4"/>
      <c r="B1821" s="51"/>
      <c r="C1821" s="51"/>
      <c r="D1821" s="51"/>
      <c r="E1821" s="51"/>
      <c r="F1821" s="51"/>
      <c r="G1821" s="51"/>
      <c r="H1821" s="51"/>
      <c r="I1821" s="61"/>
      <c r="J1821" s="52" t="s">
        <v>52</v>
      </c>
      <c r="K1821" s="53"/>
      <c r="L1821" s="70">
        <v>630.1</v>
      </c>
      <c r="M1821" s="23"/>
      <c r="N1821" s="70"/>
      <c r="O1821" s="70"/>
      <c r="P1821" s="23"/>
      <c r="Q1821" s="23">
        <f>SUM(L1821:P1821)</f>
        <v>630.1</v>
      </c>
      <c r="R1821" s="23"/>
      <c r="S1821" s="70"/>
      <c r="T1821" s="70"/>
      <c r="U1821" s="70"/>
      <c r="V1821" s="23"/>
      <c r="W1821" s="23">
        <f>SUM(V1821,Q1821)</f>
        <v>630.1</v>
      </c>
      <c r="X1821" s="23">
        <f>Q1821/W1821*100</f>
        <v>100</v>
      </c>
      <c r="Y1821" s="23">
        <f>V1821/W1821*100</f>
        <v>0</v>
      </c>
      <c r="Z1821" s="4"/>
    </row>
    <row r="1822" spans="1:26" ht="23.25">
      <c r="A1822" s="4"/>
      <c r="B1822" s="51"/>
      <c r="C1822" s="51"/>
      <c r="D1822" s="51"/>
      <c r="E1822" s="51"/>
      <c r="F1822" s="51"/>
      <c r="G1822" s="51"/>
      <c r="H1822" s="51"/>
      <c r="I1822" s="61"/>
      <c r="J1822" s="52" t="s">
        <v>53</v>
      </c>
      <c r="K1822" s="53"/>
      <c r="L1822" s="70">
        <f>L1821/L1819*100</f>
        <v>99.46329913180743</v>
      </c>
      <c r="M1822" s="23"/>
      <c r="N1822" s="70"/>
      <c r="O1822" s="70"/>
      <c r="P1822" s="23"/>
      <c r="Q1822" s="23">
        <f>Q1821/Q1819*100</f>
        <v>99.46329913180743</v>
      </c>
      <c r="R1822" s="23"/>
      <c r="S1822" s="70"/>
      <c r="T1822" s="70"/>
      <c r="U1822" s="70"/>
      <c r="V1822" s="23"/>
      <c r="W1822" s="23">
        <f>W1821/W1819*100</f>
        <v>99.46329913180743</v>
      </c>
      <c r="X1822" s="23"/>
      <c r="Y1822" s="23"/>
      <c r="Z1822" s="4"/>
    </row>
    <row r="1823" spans="1:26" ht="23.25">
      <c r="A1823" s="4"/>
      <c r="B1823" s="56"/>
      <c r="C1823" s="57"/>
      <c r="D1823" s="57"/>
      <c r="E1823" s="57"/>
      <c r="F1823" s="57"/>
      <c r="G1823" s="57"/>
      <c r="H1823" s="57"/>
      <c r="I1823" s="52"/>
      <c r="J1823" s="52" t="s">
        <v>54</v>
      </c>
      <c r="K1823" s="53"/>
      <c r="L1823" s="21">
        <f>L1821/L1820*100</f>
        <v>99.96826907821674</v>
      </c>
      <c r="M1823" s="21"/>
      <c r="N1823" s="21"/>
      <c r="O1823" s="21"/>
      <c r="P1823" s="21"/>
      <c r="Q1823" s="21">
        <f>Q1821/Q1820*100</f>
        <v>99.96826907821674</v>
      </c>
      <c r="R1823" s="21"/>
      <c r="S1823" s="21"/>
      <c r="T1823" s="21"/>
      <c r="U1823" s="21"/>
      <c r="V1823" s="21"/>
      <c r="W1823" s="21">
        <f>W1821/W1820*100</f>
        <v>99.96826907821674</v>
      </c>
      <c r="X1823" s="21"/>
      <c r="Y1823" s="21"/>
      <c r="Z1823" s="4"/>
    </row>
    <row r="1824" spans="1:26" ht="23.25">
      <c r="A1824" s="4"/>
      <c r="B1824" s="51"/>
      <c r="C1824" s="51"/>
      <c r="D1824" s="51"/>
      <c r="E1824" s="51"/>
      <c r="F1824" s="51"/>
      <c r="G1824" s="51"/>
      <c r="H1824" s="51"/>
      <c r="I1824" s="61"/>
      <c r="J1824" s="52"/>
      <c r="K1824" s="53"/>
      <c r="L1824" s="70"/>
      <c r="M1824" s="23"/>
      <c r="N1824" s="70"/>
      <c r="O1824" s="70"/>
      <c r="P1824" s="23"/>
      <c r="Q1824" s="23"/>
      <c r="R1824" s="23"/>
      <c r="S1824" s="70"/>
      <c r="T1824" s="70"/>
      <c r="U1824" s="70"/>
      <c r="V1824" s="23"/>
      <c r="W1824" s="23"/>
      <c r="X1824" s="23"/>
      <c r="Y1824" s="23"/>
      <c r="Z1824" s="4"/>
    </row>
    <row r="1825" spans="1:26" ht="23.25">
      <c r="A1825" s="4"/>
      <c r="B1825" s="51"/>
      <c r="C1825" s="51"/>
      <c r="D1825" s="51"/>
      <c r="E1825" s="51"/>
      <c r="F1825" s="51"/>
      <c r="G1825" s="51"/>
      <c r="H1825" s="51" t="s">
        <v>94</v>
      </c>
      <c r="I1825" s="61"/>
      <c r="J1825" s="52" t="s">
        <v>95</v>
      </c>
      <c r="K1825" s="53"/>
      <c r="L1825" s="70"/>
      <c r="M1825" s="23"/>
      <c r="N1825" s="70"/>
      <c r="O1825" s="70"/>
      <c r="P1825" s="23"/>
      <c r="Q1825" s="23"/>
      <c r="R1825" s="23"/>
      <c r="S1825" s="70"/>
      <c r="T1825" s="70"/>
      <c r="U1825" s="70"/>
      <c r="V1825" s="23"/>
      <c r="W1825" s="23"/>
      <c r="X1825" s="23"/>
      <c r="Y1825" s="23"/>
      <c r="Z1825" s="4"/>
    </row>
    <row r="1826" spans="1:26" ht="23.25">
      <c r="A1826" s="4"/>
      <c r="B1826" s="51"/>
      <c r="C1826" s="51"/>
      <c r="D1826" s="51"/>
      <c r="E1826" s="51"/>
      <c r="F1826" s="51"/>
      <c r="G1826" s="51"/>
      <c r="H1826" s="51"/>
      <c r="I1826" s="61"/>
      <c r="J1826" s="52" t="s">
        <v>50</v>
      </c>
      <c r="K1826" s="53"/>
      <c r="L1826" s="70">
        <v>1300</v>
      </c>
      <c r="M1826" s="23"/>
      <c r="N1826" s="70"/>
      <c r="O1826" s="70"/>
      <c r="P1826" s="23"/>
      <c r="Q1826" s="23">
        <f>SUM(L1826:P1826)</f>
        <v>1300</v>
      </c>
      <c r="R1826" s="23"/>
      <c r="S1826" s="70"/>
      <c r="T1826" s="70"/>
      <c r="U1826" s="70"/>
      <c r="V1826" s="23"/>
      <c r="W1826" s="23">
        <f>SUM(V1826,Q1826)</f>
        <v>1300</v>
      </c>
      <c r="X1826" s="23">
        <f>Q1826/W1826*100</f>
        <v>100</v>
      </c>
      <c r="Y1826" s="23">
        <f>V1826/W1826*100</f>
        <v>0</v>
      </c>
      <c r="Z1826" s="4"/>
    </row>
    <row r="1827" spans="1:26" ht="23.25">
      <c r="A1827" s="4"/>
      <c r="B1827" s="51"/>
      <c r="C1827" s="51"/>
      <c r="D1827" s="51"/>
      <c r="E1827" s="51"/>
      <c r="F1827" s="51"/>
      <c r="G1827" s="51"/>
      <c r="H1827" s="51"/>
      <c r="I1827" s="61"/>
      <c r="J1827" s="52" t="s">
        <v>51</v>
      </c>
      <c r="K1827" s="53"/>
      <c r="L1827" s="70">
        <v>1179.9</v>
      </c>
      <c r="M1827" s="23"/>
      <c r="N1827" s="70"/>
      <c r="O1827" s="70"/>
      <c r="P1827" s="23"/>
      <c r="Q1827" s="23">
        <f>SUM(L1827:P1827)</f>
        <v>1179.9</v>
      </c>
      <c r="R1827" s="23"/>
      <c r="S1827" s="70"/>
      <c r="T1827" s="70"/>
      <c r="U1827" s="70"/>
      <c r="V1827" s="23"/>
      <c r="W1827" s="23">
        <f>SUM(V1827,Q1827)</f>
        <v>1179.9</v>
      </c>
      <c r="X1827" s="23">
        <f>Q1827/W1827*100</f>
        <v>100</v>
      </c>
      <c r="Y1827" s="23">
        <f>V1827/W1827*100</f>
        <v>0</v>
      </c>
      <c r="Z1827" s="4"/>
    </row>
    <row r="1828" spans="1:26" ht="23.25">
      <c r="A1828" s="4"/>
      <c r="B1828" s="51"/>
      <c r="C1828" s="51"/>
      <c r="D1828" s="51"/>
      <c r="E1828" s="51"/>
      <c r="F1828" s="51"/>
      <c r="G1828" s="51"/>
      <c r="H1828" s="51"/>
      <c r="I1828" s="61"/>
      <c r="J1828" s="52" t="s">
        <v>52</v>
      </c>
      <c r="K1828" s="53"/>
      <c r="L1828" s="70">
        <v>1179.7</v>
      </c>
      <c r="M1828" s="23"/>
      <c r="N1828" s="70"/>
      <c r="O1828" s="70"/>
      <c r="P1828" s="23"/>
      <c r="Q1828" s="23">
        <f>SUM(L1828:P1828)</f>
        <v>1179.7</v>
      </c>
      <c r="R1828" s="23"/>
      <c r="S1828" s="70"/>
      <c r="T1828" s="70"/>
      <c r="U1828" s="70"/>
      <c r="V1828" s="23"/>
      <c r="W1828" s="23">
        <f>SUM(V1828,Q1828)</f>
        <v>1179.7</v>
      </c>
      <c r="X1828" s="23">
        <f>Q1828/W1828*100</f>
        <v>100</v>
      </c>
      <c r="Y1828" s="23">
        <f>V1828/W1828*100</f>
        <v>0</v>
      </c>
      <c r="Z1828" s="4"/>
    </row>
    <row r="1829" spans="1:26" ht="23.25">
      <c r="A1829" s="4"/>
      <c r="B1829" s="51"/>
      <c r="C1829" s="51"/>
      <c r="D1829" s="51"/>
      <c r="E1829" s="51"/>
      <c r="F1829" s="51"/>
      <c r="G1829" s="51"/>
      <c r="H1829" s="51"/>
      <c r="I1829" s="61"/>
      <c r="J1829" s="52" t="s">
        <v>53</v>
      </c>
      <c r="K1829" s="53"/>
      <c r="L1829" s="70">
        <f>L1828/L1826*100</f>
        <v>90.74615384615386</v>
      </c>
      <c r="M1829" s="23"/>
      <c r="N1829" s="70"/>
      <c r="O1829" s="70"/>
      <c r="P1829" s="23"/>
      <c r="Q1829" s="23">
        <f>Q1828/Q1826*100</f>
        <v>90.74615384615386</v>
      </c>
      <c r="R1829" s="23"/>
      <c r="S1829" s="70"/>
      <c r="T1829" s="70"/>
      <c r="U1829" s="70"/>
      <c r="V1829" s="23"/>
      <c r="W1829" s="23">
        <f>W1828/W1826*100</f>
        <v>90.74615384615386</v>
      </c>
      <c r="X1829" s="23"/>
      <c r="Y1829" s="23"/>
      <c r="Z1829" s="4"/>
    </row>
    <row r="1830" spans="1:26" ht="23.25">
      <c r="A1830" s="4"/>
      <c r="B1830" s="51"/>
      <c r="C1830" s="51"/>
      <c r="D1830" s="51"/>
      <c r="E1830" s="51"/>
      <c r="F1830" s="51"/>
      <c r="G1830" s="51"/>
      <c r="H1830" s="51"/>
      <c r="I1830" s="61"/>
      <c r="J1830" s="52" t="s">
        <v>54</v>
      </c>
      <c r="K1830" s="53"/>
      <c r="L1830" s="70">
        <f>L1828/L1827*100</f>
        <v>99.98304941096703</v>
      </c>
      <c r="M1830" s="23"/>
      <c r="N1830" s="70"/>
      <c r="O1830" s="70"/>
      <c r="P1830" s="23"/>
      <c r="Q1830" s="23">
        <f>Q1828/Q1827*100</f>
        <v>99.98304941096703</v>
      </c>
      <c r="R1830" s="23"/>
      <c r="S1830" s="70"/>
      <c r="T1830" s="70"/>
      <c r="U1830" s="70"/>
      <c r="V1830" s="23"/>
      <c r="W1830" s="23">
        <f>W1828/W1827*100</f>
        <v>99.98304941096703</v>
      </c>
      <c r="X1830" s="23"/>
      <c r="Y1830" s="23"/>
      <c r="Z1830" s="4"/>
    </row>
    <row r="1831" spans="1:26" ht="23.25">
      <c r="A1831" s="4"/>
      <c r="B1831" s="51"/>
      <c r="C1831" s="51"/>
      <c r="D1831" s="51"/>
      <c r="E1831" s="51"/>
      <c r="F1831" s="51"/>
      <c r="G1831" s="51"/>
      <c r="H1831" s="51"/>
      <c r="I1831" s="61"/>
      <c r="J1831" s="52"/>
      <c r="K1831" s="53"/>
      <c r="L1831" s="70"/>
      <c r="M1831" s="23"/>
      <c r="N1831" s="70"/>
      <c r="O1831" s="70"/>
      <c r="P1831" s="23"/>
      <c r="Q1831" s="23"/>
      <c r="R1831" s="23"/>
      <c r="S1831" s="70"/>
      <c r="T1831" s="70"/>
      <c r="U1831" s="70"/>
      <c r="V1831" s="23"/>
      <c r="W1831" s="23"/>
      <c r="X1831" s="23"/>
      <c r="Y1831" s="23"/>
      <c r="Z1831" s="4"/>
    </row>
    <row r="1832" spans="1:26" ht="23.25">
      <c r="A1832" s="4"/>
      <c r="B1832" s="56"/>
      <c r="C1832" s="57"/>
      <c r="D1832" s="57"/>
      <c r="E1832" s="57"/>
      <c r="F1832" s="57"/>
      <c r="G1832" s="57"/>
      <c r="H1832" s="57" t="s">
        <v>96</v>
      </c>
      <c r="I1832" s="52"/>
      <c r="J1832" s="52" t="s">
        <v>97</v>
      </c>
      <c r="K1832" s="53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4"/>
    </row>
    <row r="1833" spans="1:26" ht="23.25">
      <c r="A1833" s="4"/>
      <c r="B1833" s="51"/>
      <c r="C1833" s="51"/>
      <c r="D1833" s="51"/>
      <c r="E1833" s="51"/>
      <c r="F1833" s="51"/>
      <c r="G1833" s="51"/>
      <c r="H1833" s="51"/>
      <c r="I1833" s="61"/>
      <c r="J1833" s="52" t="s">
        <v>50</v>
      </c>
      <c r="K1833" s="53"/>
      <c r="L1833" s="70">
        <v>1583.5</v>
      </c>
      <c r="M1833" s="23"/>
      <c r="N1833" s="70"/>
      <c r="O1833" s="70"/>
      <c r="P1833" s="23"/>
      <c r="Q1833" s="23">
        <f>SUM(L1833:P1833)</f>
        <v>1583.5</v>
      </c>
      <c r="R1833" s="23"/>
      <c r="S1833" s="70"/>
      <c r="T1833" s="70"/>
      <c r="U1833" s="70"/>
      <c r="V1833" s="23"/>
      <c r="W1833" s="23">
        <f>SUM(V1833,Q1833)</f>
        <v>1583.5</v>
      </c>
      <c r="X1833" s="23">
        <f>Q1833/W1833*100</f>
        <v>100</v>
      </c>
      <c r="Y1833" s="23">
        <f>V1833/W1833*100</f>
        <v>0</v>
      </c>
      <c r="Z1833" s="4"/>
    </row>
    <row r="1834" spans="1:26" ht="23.25">
      <c r="A1834" s="4"/>
      <c r="B1834" s="51"/>
      <c r="C1834" s="51"/>
      <c r="D1834" s="51"/>
      <c r="E1834" s="51"/>
      <c r="F1834" s="51"/>
      <c r="G1834" s="51"/>
      <c r="H1834" s="51"/>
      <c r="I1834" s="61"/>
      <c r="J1834" s="52" t="s">
        <v>51</v>
      </c>
      <c r="K1834" s="53"/>
      <c r="L1834" s="70">
        <v>1485.8</v>
      </c>
      <c r="M1834" s="23"/>
      <c r="N1834" s="70"/>
      <c r="O1834" s="70"/>
      <c r="P1834" s="23"/>
      <c r="Q1834" s="23">
        <f>SUM(L1834:P1834)</f>
        <v>1485.8</v>
      </c>
      <c r="R1834" s="23"/>
      <c r="S1834" s="70"/>
      <c r="T1834" s="70"/>
      <c r="U1834" s="70"/>
      <c r="V1834" s="23"/>
      <c r="W1834" s="23">
        <f>SUM(V1834,Q1834)</f>
        <v>1485.8</v>
      </c>
      <c r="X1834" s="23">
        <f>Q1834/W1834*100</f>
        <v>100</v>
      </c>
      <c r="Y1834" s="23">
        <f>V1834/W1834*100</f>
        <v>0</v>
      </c>
      <c r="Z1834" s="4"/>
    </row>
    <row r="1835" spans="1:26" ht="23.25">
      <c r="A1835" s="4"/>
      <c r="B1835" s="51"/>
      <c r="C1835" s="51"/>
      <c r="D1835" s="51"/>
      <c r="E1835" s="51"/>
      <c r="F1835" s="51"/>
      <c r="G1835" s="51"/>
      <c r="H1835" s="51"/>
      <c r="I1835" s="61"/>
      <c r="J1835" s="52" t="s">
        <v>52</v>
      </c>
      <c r="K1835" s="53"/>
      <c r="L1835" s="70">
        <v>1485.7</v>
      </c>
      <c r="M1835" s="23"/>
      <c r="N1835" s="70"/>
      <c r="O1835" s="70"/>
      <c r="P1835" s="23"/>
      <c r="Q1835" s="23">
        <f>SUM(L1835:P1835)</f>
        <v>1485.7</v>
      </c>
      <c r="R1835" s="23"/>
      <c r="S1835" s="70"/>
      <c r="T1835" s="70"/>
      <c r="U1835" s="70"/>
      <c r="V1835" s="23"/>
      <c r="W1835" s="23">
        <f>SUM(V1835,Q1835)</f>
        <v>1485.7</v>
      </c>
      <c r="X1835" s="23">
        <f>Q1835/W1835*100</f>
        <v>100</v>
      </c>
      <c r="Y1835" s="23">
        <f>V1835/W1835*100</f>
        <v>0</v>
      </c>
      <c r="Z1835" s="4"/>
    </row>
    <row r="1836" spans="1:26" ht="23.25">
      <c r="A1836" s="4"/>
      <c r="B1836" s="51"/>
      <c r="C1836" s="51"/>
      <c r="D1836" s="51"/>
      <c r="E1836" s="51"/>
      <c r="F1836" s="51"/>
      <c r="G1836" s="51"/>
      <c r="H1836" s="51"/>
      <c r="I1836" s="61"/>
      <c r="J1836" s="52" t="s">
        <v>53</v>
      </c>
      <c r="K1836" s="53"/>
      <c r="L1836" s="70">
        <f>L1835/L1833*100</f>
        <v>93.8238080202084</v>
      </c>
      <c r="M1836" s="23"/>
      <c r="N1836" s="70"/>
      <c r="O1836" s="70"/>
      <c r="P1836" s="23"/>
      <c r="Q1836" s="23">
        <f>Q1835/Q1833*100</f>
        <v>93.8238080202084</v>
      </c>
      <c r="R1836" s="23"/>
      <c r="S1836" s="70"/>
      <c r="T1836" s="70"/>
      <c r="U1836" s="70"/>
      <c r="V1836" s="23"/>
      <c r="W1836" s="23">
        <f>W1835/W1833*100</f>
        <v>93.8238080202084</v>
      </c>
      <c r="X1836" s="23"/>
      <c r="Y1836" s="23"/>
      <c r="Z1836" s="4"/>
    </row>
    <row r="1837" spans="1:26" ht="23.25">
      <c r="A1837" s="4"/>
      <c r="B1837" s="56"/>
      <c r="C1837" s="56"/>
      <c r="D1837" s="56"/>
      <c r="E1837" s="56"/>
      <c r="F1837" s="56"/>
      <c r="G1837" s="56"/>
      <c r="H1837" s="56"/>
      <c r="I1837" s="61"/>
      <c r="J1837" s="52" t="s">
        <v>54</v>
      </c>
      <c r="K1837" s="53"/>
      <c r="L1837" s="70">
        <f>L1835/L1834*100</f>
        <v>99.99326961906044</v>
      </c>
      <c r="M1837" s="23"/>
      <c r="N1837" s="70"/>
      <c r="O1837" s="70"/>
      <c r="P1837" s="23"/>
      <c r="Q1837" s="23">
        <f>Q1835/Q1834*100</f>
        <v>99.99326961906044</v>
      </c>
      <c r="R1837" s="23"/>
      <c r="S1837" s="70"/>
      <c r="T1837" s="70"/>
      <c r="U1837" s="70"/>
      <c r="V1837" s="23"/>
      <c r="W1837" s="23">
        <f>W1835/W1834*100</f>
        <v>99.99326961906044</v>
      </c>
      <c r="X1837" s="23"/>
      <c r="Y1837" s="23"/>
      <c r="Z1837" s="4"/>
    </row>
    <row r="1838" spans="1:26" ht="23.25">
      <c r="A1838" s="4"/>
      <c r="B1838" s="56"/>
      <c r="C1838" s="57"/>
      <c r="D1838" s="57"/>
      <c r="E1838" s="57"/>
      <c r="F1838" s="57"/>
      <c r="G1838" s="57"/>
      <c r="H1838" s="57"/>
      <c r="I1838" s="52"/>
      <c r="J1838" s="52"/>
      <c r="K1838" s="53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4"/>
    </row>
    <row r="1839" spans="1:26" ht="23.25">
      <c r="A1839" s="4"/>
      <c r="B1839" s="56"/>
      <c r="C1839" s="56"/>
      <c r="D1839" s="56"/>
      <c r="E1839" s="56"/>
      <c r="F1839" s="56"/>
      <c r="G1839" s="56"/>
      <c r="H1839" s="56" t="s">
        <v>180</v>
      </c>
      <c r="I1839" s="61"/>
      <c r="J1839" s="52" t="s">
        <v>181</v>
      </c>
      <c r="K1839" s="53"/>
      <c r="L1839" s="70"/>
      <c r="M1839" s="23"/>
      <c r="N1839" s="70"/>
      <c r="O1839" s="70"/>
      <c r="P1839" s="23"/>
      <c r="Q1839" s="23"/>
      <c r="R1839" s="23"/>
      <c r="S1839" s="70"/>
      <c r="T1839" s="70"/>
      <c r="U1839" s="70"/>
      <c r="V1839" s="23"/>
      <c r="W1839" s="23"/>
      <c r="X1839" s="23"/>
      <c r="Y1839" s="23"/>
      <c r="Z1839" s="4"/>
    </row>
    <row r="1840" spans="1:26" ht="23.25">
      <c r="A1840" s="4"/>
      <c r="B1840" s="56"/>
      <c r="C1840" s="56"/>
      <c r="D1840" s="56"/>
      <c r="E1840" s="56"/>
      <c r="F1840" s="56"/>
      <c r="G1840" s="56"/>
      <c r="H1840" s="56"/>
      <c r="I1840" s="61"/>
      <c r="J1840" s="52" t="s">
        <v>50</v>
      </c>
      <c r="K1840" s="53"/>
      <c r="L1840" s="70">
        <v>1288.8</v>
      </c>
      <c r="M1840" s="23"/>
      <c r="N1840" s="70"/>
      <c r="O1840" s="70"/>
      <c r="P1840" s="23"/>
      <c r="Q1840" s="23">
        <f>SUM(L1840:P1840)</f>
        <v>1288.8</v>
      </c>
      <c r="R1840" s="23"/>
      <c r="S1840" s="70"/>
      <c r="T1840" s="70"/>
      <c r="U1840" s="70"/>
      <c r="V1840" s="23"/>
      <c r="W1840" s="23">
        <f>SUM(V1840,Q1840)</f>
        <v>1288.8</v>
      </c>
      <c r="X1840" s="23">
        <f>Q1840/W1840*100</f>
        <v>100</v>
      </c>
      <c r="Y1840" s="23">
        <f>V1840/W1840*100</f>
        <v>0</v>
      </c>
      <c r="Z1840" s="4"/>
    </row>
    <row r="1841" spans="1:26" ht="23.25">
      <c r="A1841" s="4"/>
      <c r="B1841" s="56"/>
      <c r="C1841" s="56"/>
      <c r="D1841" s="56"/>
      <c r="E1841" s="56"/>
      <c r="F1841" s="56"/>
      <c r="G1841" s="56"/>
      <c r="H1841" s="56"/>
      <c r="I1841" s="61"/>
      <c r="J1841" s="52" t="s">
        <v>51</v>
      </c>
      <c r="K1841" s="53"/>
      <c r="L1841" s="70">
        <v>1011.7</v>
      </c>
      <c r="M1841" s="23"/>
      <c r="N1841" s="70"/>
      <c r="O1841" s="70"/>
      <c r="P1841" s="23"/>
      <c r="Q1841" s="23">
        <f>SUM(L1841:P1841)</f>
        <v>1011.7</v>
      </c>
      <c r="R1841" s="23"/>
      <c r="S1841" s="70"/>
      <c r="T1841" s="70"/>
      <c r="U1841" s="70"/>
      <c r="V1841" s="23"/>
      <c r="W1841" s="23">
        <f>SUM(V1841,Q1841)</f>
        <v>1011.7</v>
      </c>
      <c r="X1841" s="23">
        <f>Q1841/W1841*100</f>
        <v>100</v>
      </c>
      <c r="Y1841" s="23">
        <f>V1841/W1841*100</f>
        <v>0</v>
      </c>
      <c r="Z1841" s="4"/>
    </row>
    <row r="1842" spans="1:26" ht="23.25">
      <c r="A1842" s="4"/>
      <c r="B1842" s="56"/>
      <c r="C1842" s="56"/>
      <c r="D1842" s="56"/>
      <c r="E1842" s="56"/>
      <c r="F1842" s="56"/>
      <c r="G1842" s="56"/>
      <c r="H1842" s="56"/>
      <c r="I1842" s="61"/>
      <c r="J1842" s="52" t="s">
        <v>52</v>
      </c>
      <c r="K1842" s="53"/>
      <c r="L1842" s="70">
        <v>1011.6</v>
      </c>
      <c r="M1842" s="23"/>
      <c r="N1842" s="70"/>
      <c r="O1842" s="70"/>
      <c r="P1842" s="23"/>
      <c r="Q1842" s="23">
        <f>SUM(L1842:P1842)</f>
        <v>1011.6</v>
      </c>
      <c r="R1842" s="23"/>
      <c r="S1842" s="70"/>
      <c r="T1842" s="70"/>
      <c r="U1842" s="70"/>
      <c r="V1842" s="23"/>
      <c r="W1842" s="23">
        <f>SUM(V1842,Q1842)</f>
        <v>1011.6</v>
      </c>
      <c r="X1842" s="23">
        <f>Q1842/W1842*100</f>
        <v>100</v>
      </c>
      <c r="Y1842" s="23">
        <f>V1842/W1842*100</f>
        <v>0</v>
      </c>
      <c r="Z1842" s="4"/>
    </row>
    <row r="1843" spans="1:26" ht="23.25">
      <c r="A1843" s="4"/>
      <c r="B1843" s="56"/>
      <c r="C1843" s="56"/>
      <c r="D1843" s="56"/>
      <c r="E1843" s="56"/>
      <c r="F1843" s="56"/>
      <c r="G1843" s="56"/>
      <c r="H1843" s="56"/>
      <c r="I1843" s="61"/>
      <c r="J1843" s="52" t="s">
        <v>53</v>
      </c>
      <c r="K1843" s="53"/>
      <c r="L1843" s="70">
        <f>L1842/L1840*100</f>
        <v>78.49162011173185</v>
      </c>
      <c r="M1843" s="23"/>
      <c r="N1843" s="70"/>
      <c r="O1843" s="70"/>
      <c r="P1843" s="23"/>
      <c r="Q1843" s="23">
        <f>Q1842/Q1840*100</f>
        <v>78.49162011173185</v>
      </c>
      <c r="R1843" s="23"/>
      <c r="S1843" s="70"/>
      <c r="T1843" s="70"/>
      <c r="U1843" s="70"/>
      <c r="V1843" s="23"/>
      <c r="W1843" s="23">
        <f>W1842/W1840*100</f>
        <v>78.49162011173185</v>
      </c>
      <c r="X1843" s="23"/>
      <c r="Y1843" s="23"/>
      <c r="Z1843" s="4"/>
    </row>
    <row r="1844" spans="1:26" ht="23.25">
      <c r="A1844" s="4"/>
      <c r="B1844" s="56"/>
      <c r="C1844" s="56"/>
      <c r="D1844" s="56"/>
      <c r="E1844" s="56"/>
      <c r="F1844" s="56"/>
      <c r="G1844" s="56"/>
      <c r="H1844" s="56"/>
      <c r="I1844" s="61"/>
      <c r="J1844" s="52" t="s">
        <v>54</v>
      </c>
      <c r="K1844" s="53"/>
      <c r="L1844" s="70">
        <f>L1842/L1841*100</f>
        <v>99.99011564693092</v>
      </c>
      <c r="M1844" s="23"/>
      <c r="N1844" s="70"/>
      <c r="O1844" s="70"/>
      <c r="P1844" s="23"/>
      <c r="Q1844" s="23">
        <f>Q1842/Q1841*100</f>
        <v>99.99011564693092</v>
      </c>
      <c r="R1844" s="23"/>
      <c r="S1844" s="70"/>
      <c r="T1844" s="70"/>
      <c r="U1844" s="70"/>
      <c r="V1844" s="23"/>
      <c r="W1844" s="23">
        <f>W1842/W1841*100</f>
        <v>99.99011564693092</v>
      </c>
      <c r="X1844" s="23"/>
      <c r="Y1844" s="23"/>
      <c r="Z1844" s="4"/>
    </row>
    <row r="1845" spans="1:26" ht="23.25">
      <c r="A1845" s="4"/>
      <c r="B1845" s="62"/>
      <c r="C1845" s="62"/>
      <c r="D1845" s="62"/>
      <c r="E1845" s="62"/>
      <c r="F1845" s="62"/>
      <c r="G1845" s="62"/>
      <c r="H1845" s="62"/>
      <c r="I1845" s="63"/>
      <c r="J1845" s="59"/>
      <c r="K1845" s="60"/>
      <c r="L1845" s="73"/>
      <c r="M1845" s="71"/>
      <c r="N1845" s="73"/>
      <c r="O1845" s="73"/>
      <c r="P1845" s="71"/>
      <c r="Q1845" s="71"/>
      <c r="R1845" s="71"/>
      <c r="S1845" s="73"/>
      <c r="T1845" s="73"/>
      <c r="U1845" s="73"/>
      <c r="V1845" s="71"/>
      <c r="W1845" s="71"/>
      <c r="X1845" s="71"/>
      <c r="Y1845" s="71"/>
      <c r="Z1845" s="4"/>
    </row>
    <row r="1846" spans="1:26" ht="23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23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6"/>
      <c r="W1847" s="6"/>
      <c r="X1847" s="6"/>
      <c r="Y1847" s="6" t="s">
        <v>349</v>
      </c>
      <c r="Z1847" s="4"/>
    </row>
    <row r="1848" spans="1:26" ht="23.25">
      <c r="A1848" s="4"/>
      <c r="B1848" s="64" t="s">
        <v>39</v>
      </c>
      <c r="C1848" s="65"/>
      <c r="D1848" s="65"/>
      <c r="E1848" s="65"/>
      <c r="F1848" s="65"/>
      <c r="G1848" s="65"/>
      <c r="H1848" s="66"/>
      <c r="I1848" s="10"/>
      <c r="J1848" s="11"/>
      <c r="K1848" s="12"/>
      <c r="L1848" s="13" t="s">
        <v>2</v>
      </c>
      <c r="M1848" s="13"/>
      <c r="N1848" s="13"/>
      <c r="O1848" s="13"/>
      <c r="P1848" s="13"/>
      <c r="Q1848" s="13"/>
      <c r="R1848" s="14" t="s">
        <v>3</v>
      </c>
      <c r="S1848" s="13"/>
      <c r="T1848" s="13"/>
      <c r="U1848" s="13"/>
      <c r="V1848" s="15"/>
      <c r="W1848" s="13" t="s">
        <v>42</v>
      </c>
      <c r="X1848" s="13"/>
      <c r="Y1848" s="16"/>
      <c r="Z1848" s="4"/>
    </row>
    <row r="1849" spans="1:26" ht="23.25">
      <c r="A1849" s="4"/>
      <c r="B1849" s="17" t="s">
        <v>40</v>
      </c>
      <c r="C1849" s="18"/>
      <c r="D1849" s="18"/>
      <c r="E1849" s="18"/>
      <c r="F1849" s="18"/>
      <c r="G1849" s="18"/>
      <c r="H1849" s="67"/>
      <c r="I1849" s="19"/>
      <c r="J1849" s="20"/>
      <c r="K1849" s="21"/>
      <c r="L1849" s="22"/>
      <c r="M1849" s="23"/>
      <c r="N1849" s="24"/>
      <c r="O1849" s="25" t="s">
        <v>4</v>
      </c>
      <c r="P1849" s="26"/>
      <c r="Q1849" s="27"/>
      <c r="R1849" s="28" t="s">
        <v>4</v>
      </c>
      <c r="S1849" s="24"/>
      <c r="T1849" s="22"/>
      <c r="U1849" s="29"/>
      <c r="V1849" s="27"/>
      <c r="W1849" s="27"/>
      <c r="X1849" s="30" t="s">
        <v>5</v>
      </c>
      <c r="Y1849" s="31"/>
      <c r="Z1849" s="4"/>
    </row>
    <row r="1850" spans="1:26" ht="23.25">
      <c r="A1850" s="4"/>
      <c r="B1850" s="19"/>
      <c r="C1850" s="32"/>
      <c r="D1850" s="32"/>
      <c r="E1850" s="32"/>
      <c r="F1850" s="33"/>
      <c r="G1850" s="32"/>
      <c r="H1850" s="19"/>
      <c r="I1850" s="19"/>
      <c r="J1850" s="5" t="s">
        <v>6</v>
      </c>
      <c r="K1850" s="21"/>
      <c r="L1850" s="34" t="s">
        <v>7</v>
      </c>
      <c r="M1850" s="35" t="s">
        <v>8</v>
      </c>
      <c r="N1850" s="36" t="s">
        <v>7</v>
      </c>
      <c r="O1850" s="34" t="s">
        <v>9</v>
      </c>
      <c r="P1850" s="26" t="s">
        <v>10</v>
      </c>
      <c r="Q1850" s="23"/>
      <c r="R1850" s="37" t="s">
        <v>9</v>
      </c>
      <c r="S1850" s="35" t="s">
        <v>11</v>
      </c>
      <c r="T1850" s="34" t="s">
        <v>12</v>
      </c>
      <c r="U1850" s="29" t="s">
        <v>13</v>
      </c>
      <c r="V1850" s="27"/>
      <c r="W1850" s="27"/>
      <c r="X1850" s="27"/>
      <c r="Y1850" s="35"/>
      <c r="Z1850" s="4"/>
    </row>
    <row r="1851" spans="1:26" ht="23.25">
      <c r="A1851" s="4"/>
      <c r="B1851" s="38" t="s">
        <v>32</v>
      </c>
      <c r="C1851" s="38" t="s">
        <v>33</v>
      </c>
      <c r="D1851" s="38" t="s">
        <v>34</v>
      </c>
      <c r="E1851" s="38" t="s">
        <v>35</v>
      </c>
      <c r="F1851" s="38" t="s">
        <v>36</v>
      </c>
      <c r="G1851" s="38" t="s">
        <v>37</v>
      </c>
      <c r="H1851" s="38" t="s">
        <v>38</v>
      </c>
      <c r="I1851" s="19"/>
      <c r="J1851" s="39"/>
      <c r="K1851" s="21"/>
      <c r="L1851" s="34" t="s">
        <v>14</v>
      </c>
      <c r="M1851" s="35" t="s">
        <v>15</v>
      </c>
      <c r="N1851" s="36" t="s">
        <v>16</v>
      </c>
      <c r="O1851" s="34" t="s">
        <v>17</v>
      </c>
      <c r="P1851" s="26" t="s">
        <v>18</v>
      </c>
      <c r="Q1851" s="35" t="s">
        <v>19</v>
      </c>
      <c r="R1851" s="37" t="s">
        <v>17</v>
      </c>
      <c r="S1851" s="35" t="s">
        <v>20</v>
      </c>
      <c r="T1851" s="34" t="s">
        <v>21</v>
      </c>
      <c r="U1851" s="29" t="s">
        <v>22</v>
      </c>
      <c r="V1851" s="26" t="s">
        <v>19</v>
      </c>
      <c r="W1851" s="26" t="s">
        <v>23</v>
      </c>
      <c r="X1851" s="26" t="s">
        <v>24</v>
      </c>
      <c r="Y1851" s="35" t="s">
        <v>25</v>
      </c>
      <c r="Z1851" s="4"/>
    </row>
    <row r="1852" spans="1:26" ht="23.25">
      <c r="A1852" s="4"/>
      <c r="B1852" s="40"/>
      <c r="C1852" s="40"/>
      <c r="D1852" s="40"/>
      <c r="E1852" s="40"/>
      <c r="F1852" s="40"/>
      <c r="G1852" s="40"/>
      <c r="H1852" s="40"/>
      <c r="I1852" s="40"/>
      <c r="J1852" s="41"/>
      <c r="K1852" s="42"/>
      <c r="L1852" s="43"/>
      <c r="M1852" s="44"/>
      <c r="N1852" s="45"/>
      <c r="O1852" s="46" t="s">
        <v>26</v>
      </c>
      <c r="P1852" s="47"/>
      <c r="Q1852" s="48"/>
      <c r="R1852" s="49" t="s">
        <v>26</v>
      </c>
      <c r="S1852" s="44" t="s">
        <v>27</v>
      </c>
      <c r="T1852" s="43"/>
      <c r="U1852" s="50" t="s">
        <v>28</v>
      </c>
      <c r="V1852" s="48"/>
      <c r="W1852" s="48"/>
      <c r="X1852" s="48"/>
      <c r="Y1852" s="49"/>
      <c r="Z1852" s="4"/>
    </row>
    <row r="1853" spans="1:26" ht="23.25">
      <c r="A1853" s="4"/>
      <c r="B1853" s="51"/>
      <c r="C1853" s="51"/>
      <c r="D1853" s="51"/>
      <c r="E1853" s="51"/>
      <c r="F1853" s="51"/>
      <c r="G1853" s="51"/>
      <c r="H1853" s="51"/>
      <c r="I1853" s="61"/>
      <c r="J1853" s="52"/>
      <c r="K1853" s="53"/>
      <c r="L1853" s="22"/>
      <c r="M1853" s="23"/>
      <c r="N1853" s="24"/>
      <c r="O1853" s="3"/>
      <c r="P1853" s="27"/>
      <c r="Q1853" s="27"/>
      <c r="R1853" s="23"/>
      <c r="S1853" s="24"/>
      <c r="T1853" s="22"/>
      <c r="U1853" s="72"/>
      <c r="V1853" s="27"/>
      <c r="W1853" s="27"/>
      <c r="X1853" s="27"/>
      <c r="Y1853" s="23"/>
      <c r="Z1853" s="4"/>
    </row>
    <row r="1854" spans="1:26" ht="23.25">
      <c r="A1854" s="4"/>
      <c r="B1854" s="51" t="s">
        <v>200</v>
      </c>
      <c r="C1854" s="51" t="s">
        <v>242</v>
      </c>
      <c r="D1854" s="51" t="s">
        <v>76</v>
      </c>
      <c r="E1854" s="51" t="s">
        <v>58</v>
      </c>
      <c r="F1854" s="51" t="s">
        <v>287</v>
      </c>
      <c r="G1854" s="51" t="s">
        <v>64</v>
      </c>
      <c r="H1854" s="51" t="s">
        <v>98</v>
      </c>
      <c r="I1854" s="61"/>
      <c r="J1854" s="54" t="s">
        <v>99</v>
      </c>
      <c r="K1854" s="55"/>
      <c r="L1854" s="70"/>
      <c r="M1854" s="70"/>
      <c r="N1854" s="70"/>
      <c r="O1854" s="70"/>
      <c r="P1854" s="70"/>
      <c r="Q1854" s="70"/>
      <c r="R1854" s="70"/>
      <c r="S1854" s="70"/>
      <c r="T1854" s="70"/>
      <c r="U1854" s="74"/>
      <c r="V1854" s="23"/>
      <c r="W1854" s="23"/>
      <c r="X1854" s="23"/>
      <c r="Y1854" s="23"/>
      <c r="Z1854" s="4"/>
    </row>
    <row r="1855" spans="1:26" ht="23.25">
      <c r="A1855" s="4"/>
      <c r="B1855" s="51"/>
      <c r="C1855" s="51"/>
      <c r="D1855" s="51"/>
      <c r="E1855" s="51"/>
      <c r="F1855" s="51"/>
      <c r="G1855" s="51"/>
      <c r="H1855" s="51"/>
      <c r="I1855" s="61"/>
      <c r="J1855" s="54" t="s">
        <v>50</v>
      </c>
      <c r="K1855" s="55"/>
      <c r="L1855" s="70">
        <v>361.8</v>
      </c>
      <c r="M1855" s="70"/>
      <c r="N1855" s="70"/>
      <c r="O1855" s="70"/>
      <c r="P1855" s="70"/>
      <c r="Q1855" s="70">
        <f>SUM(L1855:P1855)</f>
        <v>361.8</v>
      </c>
      <c r="R1855" s="70"/>
      <c r="S1855" s="70"/>
      <c r="T1855" s="70"/>
      <c r="U1855" s="70"/>
      <c r="V1855" s="23">
        <f>SUM(R1855:U1855)</f>
        <v>0</v>
      </c>
      <c r="W1855" s="23">
        <f>SUM(V1855,Q1855)</f>
        <v>361.8</v>
      </c>
      <c r="X1855" s="23">
        <f>Q1855/W1855*100</f>
        <v>100</v>
      </c>
      <c r="Y1855" s="23">
        <f>V1855/W1855*100</f>
        <v>0</v>
      </c>
      <c r="Z1855" s="4"/>
    </row>
    <row r="1856" spans="1:26" ht="23.25">
      <c r="A1856" s="4"/>
      <c r="B1856" s="51"/>
      <c r="C1856" s="51"/>
      <c r="D1856" s="51"/>
      <c r="E1856" s="51"/>
      <c r="F1856" s="51"/>
      <c r="G1856" s="51"/>
      <c r="H1856" s="51"/>
      <c r="I1856" s="61"/>
      <c r="J1856" s="52" t="s">
        <v>51</v>
      </c>
      <c r="K1856" s="53"/>
      <c r="L1856" s="70">
        <v>270.2</v>
      </c>
      <c r="M1856" s="70"/>
      <c r="N1856" s="70"/>
      <c r="O1856" s="70"/>
      <c r="P1856" s="70"/>
      <c r="Q1856" s="23">
        <f>SUM(L1856:P1856)</f>
        <v>270.2</v>
      </c>
      <c r="R1856" s="70"/>
      <c r="S1856" s="70"/>
      <c r="T1856" s="70"/>
      <c r="U1856" s="70"/>
      <c r="V1856" s="23">
        <f>SUM(R1856:U1856)</f>
        <v>0</v>
      </c>
      <c r="W1856" s="23">
        <f>SUM(V1856,Q1856)</f>
        <v>270.2</v>
      </c>
      <c r="X1856" s="23">
        <f>Q1856/W1856*100</f>
        <v>100</v>
      </c>
      <c r="Y1856" s="23">
        <f>V1856/W1856*100</f>
        <v>0</v>
      </c>
      <c r="Z1856" s="4"/>
    </row>
    <row r="1857" spans="1:26" ht="23.25">
      <c r="A1857" s="4"/>
      <c r="B1857" s="51"/>
      <c r="C1857" s="51"/>
      <c r="D1857" s="51"/>
      <c r="E1857" s="51"/>
      <c r="F1857" s="51"/>
      <c r="G1857" s="51"/>
      <c r="H1857" s="51"/>
      <c r="I1857" s="61"/>
      <c r="J1857" s="52" t="s">
        <v>52</v>
      </c>
      <c r="K1857" s="53"/>
      <c r="L1857" s="70">
        <v>270.1</v>
      </c>
      <c r="M1857" s="23"/>
      <c r="N1857" s="70"/>
      <c r="O1857" s="70"/>
      <c r="P1857" s="23"/>
      <c r="Q1857" s="23">
        <f>SUM(L1857:P1857)</f>
        <v>270.1</v>
      </c>
      <c r="R1857" s="23"/>
      <c r="S1857" s="70"/>
      <c r="T1857" s="70"/>
      <c r="U1857" s="70"/>
      <c r="V1857" s="23">
        <f>SUM(R1857:U1857)</f>
        <v>0</v>
      </c>
      <c r="W1857" s="23">
        <f>SUM(V1857,Q1857)</f>
        <v>270.1</v>
      </c>
      <c r="X1857" s="23">
        <f>Q1857/W1857*100</f>
        <v>100</v>
      </c>
      <c r="Y1857" s="23">
        <f>V1857/W1857*100</f>
        <v>0</v>
      </c>
      <c r="Z1857" s="4"/>
    </row>
    <row r="1858" spans="1:26" ht="23.25">
      <c r="A1858" s="4"/>
      <c r="B1858" s="51"/>
      <c r="C1858" s="51"/>
      <c r="D1858" s="51"/>
      <c r="E1858" s="51"/>
      <c r="F1858" s="51"/>
      <c r="G1858" s="51"/>
      <c r="H1858" s="51"/>
      <c r="I1858" s="61"/>
      <c r="J1858" s="52" t="s">
        <v>53</v>
      </c>
      <c r="K1858" s="53"/>
      <c r="L1858" s="70">
        <f>L1857/L1855*100</f>
        <v>74.65450525152018</v>
      </c>
      <c r="M1858" s="23"/>
      <c r="N1858" s="70"/>
      <c r="O1858" s="70"/>
      <c r="P1858" s="23"/>
      <c r="Q1858" s="23">
        <f>Q1857/Q1855*100</f>
        <v>74.65450525152018</v>
      </c>
      <c r="R1858" s="23"/>
      <c r="S1858" s="70"/>
      <c r="T1858" s="70"/>
      <c r="U1858" s="70"/>
      <c r="V1858" s="23"/>
      <c r="W1858" s="23">
        <f>W1857/W1855*100</f>
        <v>74.65450525152018</v>
      </c>
      <c r="X1858" s="23"/>
      <c r="Y1858" s="23"/>
      <c r="Z1858" s="4"/>
    </row>
    <row r="1859" spans="1:26" ht="23.25">
      <c r="A1859" s="4"/>
      <c r="B1859" s="51"/>
      <c r="C1859" s="51"/>
      <c r="D1859" s="51"/>
      <c r="E1859" s="51"/>
      <c r="F1859" s="51"/>
      <c r="G1859" s="51"/>
      <c r="H1859" s="51"/>
      <c r="I1859" s="61"/>
      <c r="J1859" s="52" t="s">
        <v>54</v>
      </c>
      <c r="K1859" s="53"/>
      <c r="L1859" s="70">
        <f>L1857/L1856*100</f>
        <v>99.96299037749816</v>
      </c>
      <c r="M1859" s="23"/>
      <c r="N1859" s="70"/>
      <c r="O1859" s="70"/>
      <c r="P1859" s="23"/>
      <c r="Q1859" s="23">
        <f>Q1857/Q1856*100</f>
        <v>99.96299037749816</v>
      </c>
      <c r="R1859" s="23"/>
      <c r="S1859" s="70"/>
      <c r="T1859" s="70"/>
      <c r="U1859" s="70"/>
      <c r="V1859" s="23"/>
      <c r="W1859" s="23">
        <f>W1857/W1856*100</f>
        <v>99.96299037749816</v>
      </c>
      <c r="X1859" s="23"/>
      <c r="Y1859" s="23"/>
      <c r="Z1859" s="4"/>
    </row>
    <row r="1860" spans="1:26" ht="23.25">
      <c r="A1860" s="4"/>
      <c r="B1860" s="51"/>
      <c r="C1860" s="51"/>
      <c r="D1860" s="51"/>
      <c r="E1860" s="51"/>
      <c r="F1860" s="51"/>
      <c r="G1860" s="51"/>
      <c r="H1860" s="51"/>
      <c r="I1860" s="61"/>
      <c r="J1860" s="52"/>
      <c r="K1860" s="53"/>
      <c r="L1860" s="70"/>
      <c r="M1860" s="23"/>
      <c r="N1860" s="70"/>
      <c r="O1860" s="70"/>
      <c r="P1860" s="23"/>
      <c r="Q1860" s="23"/>
      <c r="R1860" s="23"/>
      <c r="S1860" s="70"/>
      <c r="T1860" s="70"/>
      <c r="U1860" s="70"/>
      <c r="V1860" s="23"/>
      <c r="W1860" s="23"/>
      <c r="X1860" s="23"/>
      <c r="Y1860" s="23"/>
      <c r="Z1860" s="4"/>
    </row>
    <row r="1861" spans="1:26" ht="23.25">
      <c r="A1861" s="4"/>
      <c r="B1861" s="51"/>
      <c r="C1861" s="51"/>
      <c r="D1861" s="51"/>
      <c r="E1861" s="51"/>
      <c r="F1861" s="51"/>
      <c r="G1861" s="51"/>
      <c r="H1861" s="51" t="s">
        <v>119</v>
      </c>
      <c r="I1861" s="61"/>
      <c r="J1861" s="52" t="s">
        <v>120</v>
      </c>
      <c r="K1861" s="53"/>
      <c r="L1861" s="70"/>
      <c r="M1861" s="23"/>
      <c r="N1861" s="70"/>
      <c r="O1861" s="70"/>
      <c r="P1861" s="23"/>
      <c r="Q1861" s="23"/>
      <c r="R1861" s="23"/>
      <c r="S1861" s="70"/>
      <c r="T1861" s="70"/>
      <c r="U1861" s="70"/>
      <c r="V1861" s="23"/>
      <c r="W1861" s="23"/>
      <c r="X1861" s="23"/>
      <c r="Y1861" s="23"/>
      <c r="Z1861" s="4"/>
    </row>
    <row r="1862" spans="1:26" ht="23.25">
      <c r="A1862" s="4"/>
      <c r="B1862" s="51"/>
      <c r="C1862" s="51"/>
      <c r="D1862" s="51"/>
      <c r="E1862" s="51"/>
      <c r="F1862" s="51"/>
      <c r="G1862" s="51"/>
      <c r="H1862" s="51"/>
      <c r="I1862" s="61"/>
      <c r="J1862" s="52" t="s">
        <v>50</v>
      </c>
      <c r="K1862" s="53"/>
      <c r="L1862" s="70">
        <v>1151.3</v>
      </c>
      <c r="M1862" s="23"/>
      <c r="N1862" s="70"/>
      <c r="O1862" s="70"/>
      <c r="P1862" s="23"/>
      <c r="Q1862" s="23">
        <f>SUM(L1862:P1862)</f>
        <v>1151.3</v>
      </c>
      <c r="R1862" s="23"/>
      <c r="S1862" s="70"/>
      <c r="T1862" s="70"/>
      <c r="U1862" s="70"/>
      <c r="V1862" s="23"/>
      <c r="W1862" s="23">
        <f>SUM(V1862,Q1862)</f>
        <v>1151.3</v>
      </c>
      <c r="X1862" s="23">
        <f>Q1862/W1862*100</f>
        <v>100</v>
      </c>
      <c r="Y1862" s="23">
        <f>V1862/W1862*100</f>
        <v>0</v>
      </c>
      <c r="Z1862" s="4"/>
    </row>
    <row r="1863" spans="1:26" ht="23.25">
      <c r="A1863" s="4"/>
      <c r="B1863" s="51"/>
      <c r="C1863" s="51"/>
      <c r="D1863" s="51"/>
      <c r="E1863" s="51"/>
      <c r="F1863" s="51"/>
      <c r="G1863" s="51"/>
      <c r="H1863" s="51"/>
      <c r="I1863" s="61"/>
      <c r="J1863" s="52" t="s">
        <v>51</v>
      </c>
      <c r="K1863" s="53"/>
      <c r="L1863" s="70">
        <v>918</v>
      </c>
      <c r="M1863" s="23"/>
      <c r="N1863" s="70"/>
      <c r="O1863" s="70"/>
      <c r="P1863" s="23"/>
      <c r="Q1863" s="23">
        <f>SUM(L1863:P1863)</f>
        <v>918</v>
      </c>
      <c r="R1863" s="23"/>
      <c r="S1863" s="70"/>
      <c r="T1863" s="70"/>
      <c r="U1863" s="70"/>
      <c r="V1863" s="23"/>
      <c r="W1863" s="23">
        <f>SUM(V1863,Q1863)</f>
        <v>918</v>
      </c>
      <c r="X1863" s="23">
        <f>Q1863/W1863*100</f>
        <v>100</v>
      </c>
      <c r="Y1863" s="23">
        <f>V1863/W1863*100</f>
        <v>0</v>
      </c>
      <c r="Z1863" s="4"/>
    </row>
    <row r="1864" spans="1:26" ht="23.25">
      <c r="A1864" s="4"/>
      <c r="B1864" s="51"/>
      <c r="C1864" s="51"/>
      <c r="D1864" s="51"/>
      <c r="E1864" s="51"/>
      <c r="F1864" s="51"/>
      <c r="G1864" s="51"/>
      <c r="H1864" s="51"/>
      <c r="I1864" s="61"/>
      <c r="J1864" s="52" t="s">
        <v>52</v>
      </c>
      <c r="K1864" s="53"/>
      <c r="L1864" s="70">
        <v>918</v>
      </c>
      <c r="M1864" s="23"/>
      <c r="N1864" s="70"/>
      <c r="O1864" s="70"/>
      <c r="P1864" s="23"/>
      <c r="Q1864" s="23">
        <f>SUM(L1864:P1864)</f>
        <v>918</v>
      </c>
      <c r="R1864" s="23"/>
      <c r="S1864" s="70"/>
      <c r="T1864" s="70"/>
      <c r="U1864" s="70"/>
      <c r="V1864" s="23"/>
      <c r="W1864" s="23">
        <f>SUM(V1864,Q1864)</f>
        <v>918</v>
      </c>
      <c r="X1864" s="23">
        <f>Q1864/W1864*100</f>
        <v>100</v>
      </c>
      <c r="Y1864" s="23">
        <f>V1864/W1864*100</f>
        <v>0</v>
      </c>
      <c r="Z1864" s="4"/>
    </row>
    <row r="1865" spans="1:26" ht="23.25">
      <c r="A1865" s="4"/>
      <c r="B1865" s="51"/>
      <c r="C1865" s="51"/>
      <c r="D1865" s="51"/>
      <c r="E1865" s="51"/>
      <c r="F1865" s="51"/>
      <c r="G1865" s="51"/>
      <c r="H1865" s="51"/>
      <c r="I1865" s="61"/>
      <c r="J1865" s="52" t="s">
        <v>53</v>
      </c>
      <c r="K1865" s="53"/>
      <c r="L1865" s="70">
        <f>L1864/L1862*100</f>
        <v>79.73595066446626</v>
      </c>
      <c r="M1865" s="23"/>
      <c r="N1865" s="70"/>
      <c r="O1865" s="70"/>
      <c r="P1865" s="23"/>
      <c r="Q1865" s="23">
        <f>Q1864/Q1862*100</f>
        <v>79.73595066446626</v>
      </c>
      <c r="R1865" s="23"/>
      <c r="S1865" s="70"/>
      <c r="T1865" s="70"/>
      <c r="U1865" s="70"/>
      <c r="V1865" s="23"/>
      <c r="W1865" s="23">
        <f>W1864/W1862*100</f>
        <v>79.73595066446626</v>
      </c>
      <c r="X1865" s="23"/>
      <c r="Y1865" s="23"/>
      <c r="Z1865" s="4"/>
    </row>
    <row r="1866" spans="1:26" ht="23.25">
      <c r="A1866" s="4"/>
      <c r="B1866" s="51"/>
      <c r="C1866" s="51"/>
      <c r="D1866" s="51"/>
      <c r="E1866" s="51"/>
      <c r="F1866" s="51"/>
      <c r="G1866" s="51"/>
      <c r="H1866" s="51"/>
      <c r="I1866" s="61"/>
      <c r="J1866" s="52" t="s">
        <v>54</v>
      </c>
      <c r="K1866" s="53"/>
      <c r="L1866" s="70">
        <f>L1864/L1863*100</f>
        <v>100</v>
      </c>
      <c r="M1866" s="23"/>
      <c r="N1866" s="70"/>
      <c r="O1866" s="70"/>
      <c r="P1866" s="23"/>
      <c r="Q1866" s="23">
        <f>Q1864/Q1863*100</f>
        <v>100</v>
      </c>
      <c r="R1866" s="23"/>
      <c r="S1866" s="70"/>
      <c r="T1866" s="70"/>
      <c r="U1866" s="70"/>
      <c r="V1866" s="23"/>
      <c r="W1866" s="23">
        <f>W1864/W1863*100</f>
        <v>100</v>
      </c>
      <c r="X1866" s="23"/>
      <c r="Y1866" s="23"/>
      <c r="Z1866" s="4"/>
    </row>
    <row r="1867" spans="1:26" ht="23.25">
      <c r="A1867" s="4"/>
      <c r="B1867" s="51"/>
      <c r="C1867" s="51"/>
      <c r="D1867" s="51"/>
      <c r="E1867" s="51"/>
      <c r="F1867" s="51"/>
      <c r="G1867" s="51"/>
      <c r="H1867" s="51"/>
      <c r="I1867" s="61"/>
      <c r="J1867" s="52"/>
      <c r="K1867" s="53"/>
      <c r="L1867" s="70"/>
      <c r="M1867" s="23"/>
      <c r="N1867" s="70"/>
      <c r="O1867" s="70"/>
      <c r="P1867" s="23"/>
      <c r="Q1867" s="23"/>
      <c r="R1867" s="23"/>
      <c r="S1867" s="70"/>
      <c r="T1867" s="70"/>
      <c r="U1867" s="70"/>
      <c r="V1867" s="23"/>
      <c r="W1867" s="23"/>
      <c r="X1867" s="23"/>
      <c r="Y1867" s="23"/>
      <c r="Z1867" s="4"/>
    </row>
    <row r="1868" spans="1:26" ht="23.25">
      <c r="A1868" s="4"/>
      <c r="B1868" s="56"/>
      <c r="C1868" s="57"/>
      <c r="D1868" s="57"/>
      <c r="E1868" s="57"/>
      <c r="F1868" s="57"/>
      <c r="G1868" s="57"/>
      <c r="H1868" s="57" t="s">
        <v>100</v>
      </c>
      <c r="I1868" s="52"/>
      <c r="J1868" s="52" t="s">
        <v>101</v>
      </c>
      <c r="K1868" s="53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4"/>
    </row>
    <row r="1869" spans="1:26" ht="23.25">
      <c r="A1869" s="4"/>
      <c r="B1869" s="51"/>
      <c r="C1869" s="51"/>
      <c r="D1869" s="51"/>
      <c r="E1869" s="51"/>
      <c r="F1869" s="51"/>
      <c r="G1869" s="51"/>
      <c r="H1869" s="51"/>
      <c r="I1869" s="61"/>
      <c r="J1869" s="52" t="s">
        <v>50</v>
      </c>
      <c r="K1869" s="53"/>
      <c r="L1869" s="70">
        <v>1156.7</v>
      </c>
      <c r="M1869" s="23"/>
      <c r="N1869" s="70"/>
      <c r="O1869" s="70"/>
      <c r="P1869" s="23"/>
      <c r="Q1869" s="23">
        <f>SUM(L1869:P1869)</f>
        <v>1156.7</v>
      </c>
      <c r="R1869" s="23"/>
      <c r="S1869" s="70"/>
      <c r="T1869" s="70"/>
      <c r="U1869" s="70"/>
      <c r="V1869" s="23"/>
      <c r="W1869" s="23">
        <f>SUM(V1869,Q1869)</f>
        <v>1156.7</v>
      </c>
      <c r="X1869" s="23">
        <f>Q1869/W1869*100</f>
        <v>100</v>
      </c>
      <c r="Y1869" s="23">
        <f>V1869/W1869*100</f>
        <v>0</v>
      </c>
      <c r="Z1869" s="4"/>
    </row>
    <row r="1870" spans="1:26" ht="23.25">
      <c r="A1870" s="4"/>
      <c r="B1870" s="51"/>
      <c r="C1870" s="51"/>
      <c r="D1870" s="51"/>
      <c r="E1870" s="51"/>
      <c r="F1870" s="51"/>
      <c r="G1870" s="51"/>
      <c r="H1870" s="51"/>
      <c r="I1870" s="61"/>
      <c r="J1870" s="52" t="s">
        <v>51</v>
      </c>
      <c r="K1870" s="53"/>
      <c r="L1870" s="70">
        <v>769.3</v>
      </c>
      <c r="M1870" s="23"/>
      <c r="N1870" s="70"/>
      <c r="O1870" s="70"/>
      <c r="P1870" s="23"/>
      <c r="Q1870" s="23">
        <f>SUM(L1870:P1870)</f>
        <v>769.3</v>
      </c>
      <c r="R1870" s="23"/>
      <c r="S1870" s="70"/>
      <c r="T1870" s="70"/>
      <c r="U1870" s="70"/>
      <c r="V1870" s="23"/>
      <c r="W1870" s="23">
        <f>SUM(V1870,Q1870)</f>
        <v>769.3</v>
      </c>
      <c r="X1870" s="23">
        <f>Q1870/W1870*100</f>
        <v>100</v>
      </c>
      <c r="Y1870" s="23">
        <f>V1870/W1870*100</f>
        <v>0</v>
      </c>
      <c r="Z1870" s="4"/>
    </row>
    <row r="1871" spans="1:26" ht="23.25">
      <c r="A1871" s="4"/>
      <c r="B1871" s="51"/>
      <c r="C1871" s="51"/>
      <c r="D1871" s="51"/>
      <c r="E1871" s="51"/>
      <c r="F1871" s="51"/>
      <c r="G1871" s="51"/>
      <c r="H1871" s="51"/>
      <c r="I1871" s="61"/>
      <c r="J1871" s="52" t="s">
        <v>52</v>
      </c>
      <c r="K1871" s="53"/>
      <c r="L1871" s="70">
        <v>769.1</v>
      </c>
      <c r="M1871" s="23"/>
      <c r="N1871" s="70"/>
      <c r="O1871" s="70"/>
      <c r="P1871" s="23"/>
      <c r="Q1871" s="23">
        <f>SUM(L1871:P1871)</f>
        <v>769.1</v>
      </c>
      <c r="R1871" s="23"/>
      <c r="S1871" s="70"/>
      <c r="T1871" s="70"/>
      <c r="U1871" s="70"/>
      <c r="V1871" s="23"/>
      <c r="W1871" s="23">
        <f>SUM(V1871,Q1871)</f>
        <v>769.1</v>
      </c>
      <c r="X1871" s="23">
        <f>Q1871/W1871*100</f>
        <v>100</v>
      </c>
      <c r="Y1871" s="23">
        <f>V1871/W1871*100</f>
        <v>0</v>
      </c>
      <c r="Z1871" s="4"/>
    </row>
    <row r="1872" spans="1:26" ht="23.25">
      <c r="A1872" s="4"/>
      <c r="B1872" s="51"/>
      <c r="C1872" s="51"/>
      <c r="D1872" s="51"/>
      <c r="E1872" s="51"/>
      <c r="F1872" s="51"/>
      <c r="G1872" s="51"/>
      <c r="H1872" s="51"/>
      <c r="I1872" s="61"/>
      <c r="J1872" s="52" t="s">
        <v>53</v>
      </c>
      <c r="K1872" s="53"/>
      <c r="L1872" s="70">
        <f>L1871/L1869*100</f>
        <v>66.49087922538254</v>
      </c>
      <c r="M1872" s="23"/>
      <c r="N1872" s="70"/>
      <c r="O1872" s="70"/>
      <c r="P1872" s="23"/>
      <c r="Q1872" s="23">
        <f>Q1871/Q1869*100</f>
        <v>66.49087922538254</v>
      </c>
      <c r="R1872" s="23"/>
      <c r="S1872" s="70"/>
      <c r="T1872" s="70"/>
      <c r="U1872" s="70"/>
      <c r="V1872" s="23"/>
      <c r="W1872" s="23">
        <f>W1871/W1869*100</f>
        <v>66.49087922538254</v>
      </c>
      <c r="X1872" s="23"/>
      <c r="Y1872" s="23"/>
      <c r="Z1872" s="4"/>
    </row>
    <row r="1873" spans="1:26" ht="23.25">
      <c r="A1873" s="4"/>
      <c r="B1873" s="51"/>
      <c r="C1873" s="51"/>
      <c r="D1873" s="51"/>
      <c r="E1873" s="51"/>
      <c r="F1873" s="51"/>
      <c r="G1873" s="51"/>
      <c r="H1873" s="51"/>
      <c r="I1873" s="61"/>
      <c r="J1873" s="52" t="s">
        <v>54</v>
      </c>
      <c r="K1873" s="53"/>
      <c r="L1873" s="70">
        <f>L1871/L1870*100</f>
        <v>99.97400233978942</v>
      </c>
      <c r="M1873" s="23"/>
      <c r="N1873" s="70"/>
      <c r="O1873" s="70"/>
      <c r="P1873" s="23"/>
      <c r="Q1873" s="23">
        <f>Q1871/Q1870*100</f>
        <v>99.97400233978942</v>
      </c>
      <c r="R1873" s="23"/>
      <c r="S1873" s="70"/>
      <c r="T1873" s="70"/>
      <c r="U1873" s="70"/>
      <c r="V1873" s="23"/>
      <c r="W1873" s="23">
        <f>W1871/W1870*100</f>
        <v>99.97400233978942</v>
      </c>
      <c r="X1873" s="23"/>
      <c r="Y1873" s="23"/>
      <c r="Z1873" s="4"/>
    </row>
    <row r="1874" spans="1:26" ht="23.25">
      <c r="A1874" s="4"/>
      <c r="B1874" s="51"/>
      <c r="C1874" s="51"/>
      <c r="D1874" s="51"/>
      <c r="E1874" s="51"/>
      <c r="F1874" s="51"/>
      <c r="G1874" s="51"/>
      <c r="H1874" s="51"/>
      <c r="I1874" s="61"/>
      <c r="J1874" s="52"/>
      <c r="K1874" s="53"/>
      <c r="L1874" s="70"/>
      <c r="M1874" s="23"/>
      <c r="N1874" s="70"/>
      <c r="O1874" s="70"/>
      <c r="P1874" s="23"/>
      <c r="Q1874" s="23"/>
      <c r="R1874" s="23"/>
      <c r="S1874" s="70"/>
      <c r="T1874" s="70"/>
      <c r="U1874" s="70"/>
      <c r="V1874" s="23"/>
      <c r="W1874" s="23"/>
      <c r="X1874" s="23"/>
      <c r="Y1874" s="23"/>
      <c r="Z1874" s="4"/>
    </row>
    <row r="1875" spans="1:26" ht="23.25">
      <c r="A1875" s="4"/>
      <c r="B1875" s="51"/>
      <c r="C1875" s="51"/>
      <c r="D1875" s="51"/>
      <c r="E1875" s="51"/>
      <c r="F1875" s="51"/>
      <c r="G1875" s="51"/>
      <c r="H1875" s="51" t="s">
        <v>125</v>
      </c>
      <c r="I1875" s="61"/>
      <c r="J1875" s="52" t="s">
        <v>126</v>
      </c>
      <c r="K1875" s="53"/>
      <c r="L1875" s="70"/>
      <c r="M1875" s="23"/>
      <c r="N1875" s="70"/>
      <c r="O1875" s="70"/>
      <c r="P1875" s="23"/>
      <c r="Q1875" s="23"/>
      <c r="R1875" s="23"/>
      <c r="S1875" s="70"/>
      <c r="T1875" s="70"/>
      <c r="U1875" s="70"/>
      <c r="V1875" s="23"/>
      <c r="W1875" s="23"/>
      <c r="X1875" s="23"/>
      <c r="Y1875" s="23"/>
      <c r="Z1875" s="4"/>
    </row>
    <row r="1876" spans="1:26" ht="23.25">
      <c r="A1876" s="4"/>
      <c r="B1876" s="51"/>
      <c r="C1876" s="51"/>
      <c r="D1876" s="51"/>
      <c r="E1876" s="51"/>
      <c r="F1876" s="51"/>
      <c r="G1876" s="51"/>
      <c r="H1876" s="51"/>
      <c r="I1876" s="61"/>
      <c r="J1876" s="52" t="s">
        <v>127</v>
      </c>
      <c r="K1876" s="53"/>
      <c r="L1876" s="70"/>
      <c r="M1876" s="23"/>
      <c r="N1876" s="70"/>
      <c r="O1876" s="70"/>
      <c r="P1876" s="23"/>
      <c r="Q1876" s="23"/>
      <c r="R1876" s="23"/>
      <c r="S1876" s="70"/>
      <c r="T1876" s="70"/>
      <c r="U1876" s="70"/>
      <c r="V1876" s="23"/>
      <c r="W1876" s="23"/>
      <c r="X1876" s="23"/>
      <c r="Y1876" s="23"/>
      <c r="Z1876" s="4"/>
    </row>
    <row r="1877" spans="1:26" ht="23.25">
      <c r="A1877" s="4"/>
      <c r="B1877" s="56"/>
      <c r="C1877" s="57"/>
      <c r="D1877" s="57"/>
      <c r="E1877" s="57"/>
      <c r="F1877" s="57"/>
      <c r="G1877" s="57"/>
      <c r="H1877" s="57"/>
      <c r="I1877" s="52"/>
      <c r="J1877" s="52" t="s">
        <v>50</v>
      </c>
      <c r="K1877" s="53"/>
      <c r="L1877" s="21">
        <v>6441.4</v>
      </c>
      <c r="M1877" s="21"/>
      <c r="N1877" s="21"/>
      <c r="O1877" s="21"/>
      <c r="P1877" s="21"/>
      <c r="Q1877" s="21">
        <f>SUM(L1877:P1877)</f>
        <v>6441.4</v>
      </c>
      <c r="R1877" s="21"/>
      <c r="S1877" s="21"/>
      <c r="T1877" s="21"/>
      <c r="U1877" s="21"/>
      <c r="V1877" s="21"/>
      <c r="W1877" s="21">
        <f>SUM(V1877,Q1877)</f>
        <v>6441.4</v>
      </c>
      <c r="X1877" s="21">
        <f>Q1877/W1877*100</f>
        <v>100</v>
      </c>
      <c r="Y1877" s="21">
        <f>V1877/W1877*100</f>
        <v>0</v>
      </c>
      <c r="Z1877" s="4"/>
    </row>
    <row r="1878" spans="1:26" ht="23.25">
      <c r="A1878" s="4"/>
      <c r="B1878" s="51"/>
      <c r="C1878" s="51"/>
      <c r="D1878" s="51"/>
      <c r="E1878" s="51"/>
      <c r="F1878" s="51"/>
      <c r="G1878" s="51"/>
      <c r="H1878" s="51"/>
      <c r="I1878" s="61"/>
      <c r="J1878" s="52" t="s">
        <v>51</v>
      </c>
      <c r="K1878" s="53"/>
      <c r="L1878" s="70">
        <v>4694.1</v>
      </c>
      <c r="M1878" s="23"/>
      <c r="N1878" s="70"/>
      <c r="O1878" s="70"/>
      <c r="P1878" s="23"/>
      <c r="Q1878" s="23">
        <f>SUM(L1878:P1878)</f>
        <v>4694.1</v>
      </c>
      <c r="R1878" s="23"/>
      <c r="S1878" s="70"/>
      <c r="T1878" s="70"/>
      <c r="U1878" s="70"/>
      <c r="V1878" s="23"/>
      <c r="W1878" s="23">
        <f>SUM(V1878,Q1878)</f>
        <v>4694.1</v>
      </c>
      <c r="X1878" s="23">
        <f>Q1878/W1878*100</f>
        <v>100</v>
      </c>
      <c r="Y1878" s="23">
        <f>V1878/W1878*100</f>
        <v>0</v>
      </c>
      <c r="Z1878" s="4"/>
    </row>
    <row r="1879" spans="1:26" ht="23.25">
      <c r="A1879" s="4"/>
      <c r="B1879" s="51"/>
      <c r="C1879" s="51"/>
      <c r="D1879" s="51"/>
      <c r="E1879" s="51"/>
      <c r="F1879" s="51"/>
      <c r="G1879" s="51"/>
      <c r="H1879" s="51"/>
      <c r="I1879" s="61"/>
      <c r="J1879" s="52" t="s">
        <v>52</v>
      </c>
      <c r="K1879" s="53"/>
      <c r="L1879" s="70">
        <v>4694</v>
      </c>
      <c r="M1879" s="23"/>
      <c r="N1879" s="70"/>
      <c r="O1879" s="70"/>
      <c r="P1879" s="23"/>
      <c r="Q1879" s="23">
        <f>SUM(L1879:P1879)</f>
        <v>4694</v>
      </c>
      <c r="R1879" s="23"/>
      <c r="S1879" s="70"/>
      <c r="T1879" s="70"/>
      <c r="U1879" s="70"/>
      <c r="V1879" s="23"/>
      <c r="W1879" s="23">
        <f>SUM(V1879,Q1879)</f>
        <v>4694</v>
      </c>
      <c r="X1879" s="23">
        <f>Q1879/W1879*100</f>
        <v>100</v>
      </c>
      <c r="Y1879" s="23">
        <f>V1879/W1879*100</f>
        <v>0</v>
      </c>
      <c r="Z1879" s="4"/>
    </row>
    <row r="1880" spans="1:26" ht="23.25">
      <c r="A1880" s="4"/>
      <c r="B1880" s="51"/>
      <c r="C1880" s="51"/>
      <c r="D1880" s="51"/>
      <c r="E1880" s="51"/>
      <c r="F1880" s="51"/>
      <c r="G1880" s="51"/>
      <c r="H1880" s="51"/>
      <c r="I1880" s="61"/>
      <c r="J1880" s="52" t="s">
        <v>53</v>
      </c>
      <c r="K1880" s="53"/>
      <c r="L1880" s="70">
        <f>L1879/L1877*100</f>
        <v>72.87235694103767</v>
      </c>
      <c r="M1880" s="23"/>
      <c r="N1880" s="70"/>
      <c r="O1880" s="70"/>
      <c r="P1880" s="23"/>
      <c r="Q1880" s="23">
        <f>Q1879/Q1877*100</f>
        <v>72.87235694103767</v>
      </c>
      <c r="R1880" s="23"/>
      <c r="S1880" s="70"/>
      <c r="T1880" s="70"/>
      <c r="U1880" s="70"/>
      <c r="V1880" s="23"/>
      <c r="W1880" s="23">
        <f>W1879/W1877*100</f>
        <v>72.87235694103767</v>
      </c>
      <c r="X1880" s="23"/>
      <c r="Y1880" s="23"/>
      <c r="Z1880" s="4"/>
    </row>
    <row r="1881" spans="1:26" ht="23.25">
      <c r="A1881" s="4"/>
      <c r="B1881" s="51"/>
      <c r="C1881" s="51"/>
      <c r="D1881" s="51"/>
      <c r="E1881" s="51"/>
      <c r="F1881" s="51"/>
      <c r="G1881" s="51"/>
      <c r="H1881" s="51"/>
      <c r="I1881" s="61"/>
      <c r="J1881" s="52" t="s">
        <v>54</v>
      </c>
      <c r="K1881" s="53"/>
      <c r="L1881" s="70">
        <f>L1879/L1878*100</f>
        <v>99.99786966617668</v>
      </c>
      <c r="M1881" s="23"/>
      <c r="N1881" s="70"/>
      <c r="O1881" s="70"/>
      <c r="P1881" s="23"/>
      <c r="Q1881" s="23">
        <f>Q1879/Q1878*100</f>
        <v>99.99786966617668</v>
      </c>
      <c r="R1881" s="23"/>
      <c r="S1881" s="70"/>
      <c r="T1881" s="70"/>
      <c r="U1881" s="70"/>
      <c r="V1881" s="23"/>
      <c r="W1881" s="23">
        <f>W1879/W1878*100</f>
        <v>99.99786966617668</v>
      </c>
      <c r="X1881" s="23"/>
      <c r="Y1881" s="23"/>
      <c r="Z1881" s="4"/>
    </row>
    <row r="1882" spans="1:26" ht="23.25">
      <c r="A1882" s="4"/>
      <c r="B1882" s="56"/>
      <c r="C1882" s="56"/>
      <c r="D1882" s="56"/>
      <c r="E1882" s="56"/>
      <c r="F1882" s="56"/>
      <c r="G1882" s="56"/>
      <c r="H1882" s="56"/>
      <c r="I1882" s="61"/>
      <c r="J1882" s="52"/>
      <c r="K1882" s="53"/>
      <c r="L1882" s="70"/>
      <c r="M1882" s="23"/>
      <c r="N1882" s="70"/>
      <c r="O1882" s="70"/>
      <c r="P1882" s="23"/>
      <c r="Q1882" s="23"/>
      <c r="R1882" s="23"/>
      <c r="S1882" s="70"/>
      <c r="T1882" s="70"/>
      <c r="U1882" s="70"/>
      <c r="V1882" s="23"/>
      <c r="W1882" s="23"/>
      <c r="X1882" s="23"/>
      <c r="Y1882" s="23"/>
      <c r="Z1882" s="4"/>
    </row>
    <row r="1883" spans="1:26" ht="23.25">
      <c r="A1883" s="4"/>
      <c r="B1883" s="56"/>
      <c r="C1883" s="57"/>
      <c r="D1883" s="57"/>
      <c r="E1883" s="57"/>
      <c r="F1883" s="57"/>
      <c r="G1883" s="57"/>
      <c r="H1883" s="57" t="s">
        <v>107</v>
      </c>
      <c r="I1883" s="52"/>
      <c r="J1883" s="52" t="s">
        <v>108</v>
      </c>
      <c r="K1883" s="53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4"/>
    </row>
    <row r="1884" spans="1:26" ht="23.25">
      <c r="A1884" s="4"/>
      <c r="B1884" s="56"/>
      <c r="C1884" s="56"/>
      <c r="D1884" s="56"/>
      <c r="E1884" s="56"/>
      <c r="F1884" s="56"/>
      <c r="G1884" s="56"/>
      <c r="H1884" s="56"/>
      <c r="I1884" s="61"/>
      <c r="J1884" s="52" t="s">
        <v>109</v>
      </c>
      <c r="K1884" s="53"/>
      <c r="L1884" s="70"/>
      <c r="M1884" s="23"/>
      <c r="N1884" s="70"/>
      <c r="O1884" s="70"/>
      <c r="P1884" s="23"/>
      <c r="Q1884" s="23"/>
      <c r="R1884" s="23"/>
      <c r="S1884" s="70"/>
      <c r="T1884" s="70"/>
      <c r="U1884" s="70"/>
      <c r="V1884" s="23"/>
      <c r="W1884" s="23"/>
      <c r="X1884" s="23"/>
      <c r="Y1884" s="23"/>
      <c r="Z1884" s="4"/>
    </row>
    <row r="1885" spans="1:26" ht="23.25">
      <c r="A1885" s="4"/>
      <c r="B1885" s="56"/>
      <c r="C1885" s="56"/>
      <c r="D1885" s="56"/>
      <c r="E1885" s="56"/>
      <c r="F1885" s="56"/>
      <c r="G1885" s="56"/>
      <c r="H1885" s="56"/>
      <c r="I1885" s="61"/>
      <c r="J1885" s="52" t="s">
        <v>50</v>
      </c>
      <c r="K1885" s="53"/>
      <c r="L1885" s="70">
        <v>1113.3</v>
      </c>
      <c r="M1885" s="23"/>
      <c r="N1885" s="70"/>
      <c r="O1885" s="70"/>
      <c r="P1885" s="23"/>
      <c r="Q1885" s="23">
        <f>SUM(L1885:P1885)</f>
        <v>1113.3</v>
      </c>
      <c r="R1885" s="23"/>
      <c r="S1885" s="70"/>
      <c r="T1885" s="70"/>
      <c r="U1885" s="70"/>
      <c r="V1885" s="23"/>
      <c r="W1885" s="23">
        <f>SUM(V1885,Q1885)</f>
        <v>1113.3</v>
      </c>
      <c r="X1885" s="23">
        <f>Q1885/W1885*100</f>
        <v>100</v>
      </c>
      <c r="Y1885" s="23">
        <f>V1885/W1885*100</f>
        <v>0</v>
      </c>
      <c r="Z1885" s="4"/>
    </row>
    <row r="1886" spans="1:26" ht="23.25">
      <c r="A1886" s="4"/>
      <c r="B1886" s="56"/>
      <c r="C1886" s="56"/>
      <c r="D1886" s="56"/>
      <c r="E1886" s="56"/>
      <c r="F1886" s="56"/>
      <c r="G1886" s="56"/>
      <c r="H1886" s="56"/>
      <c r="I1886" s="61"/>
      <c r="J1886" s="52" t="s">
        <v>51</v>
      </c>
      <c r="K1886" s="53"/>
      <c r="L1886" s="70">
        <v>823</v>
      </c>
      <c r="M1886" s="23"/>
      <c r="N1886" s="70"/>
      <c r="O1886" s="70"/>
      <c r="P1886" s="23"/>
      <c r="Q1886" s="23">
        <f>SUM(L1886:P1886)</f>
        <v>823</v>
      </c>
      <c r="R1886" s="23"/>
      <c r="S1886" s="70"/>
      <c r="T1886" s="70"/>
      <c r="U1886" s="70"/>
      <c r="V1886" s="23"/>
      <c r="W1886" s="23">
        <f>SUM(V1886,Q1886)</f>
        <v>823</v>
      </c>
      <c r="X1886" s="23">
        <f>Q1886/W1886*100</f>
        <v>100</v>
      </c>
      <c r="Y1886" s="23">
        <f>V1886/W1886*100</f>
        <v>0</v>
      </c>
      <c r="Z1886" s="4"/>
    </row>
    <row r="1887" spans="1:26" ht="23.25">
      <c r="A1887" s="4"/>
      <c r="B1887" s="56"/>
      <c r="C1887" s="56"/>
      <c r="D1887" s="56"/>
      <c r="E1887" s="56"/>
      <c r="F1887" s="56"/>
      <c r="G1887" s="56"/>
      <c r="H1887" s="56"/>
      <c r="I1887" s="61"/>
      <c r="J1887" s="52" t="s">
        <v>52</v>
      </c>
      <c r="K1887" s="53"/>
      <c r="L1887" s="70">
        <v>823</v>
      </c>
      <c r="M1887" s="23"/>
      <c r="N1887" s="70"/>
      <c r="O1887" s="70"/>
      <c r="P1887" s="23"/>
      <c r="Q1887" s="23">
        <f>SUM(L1887:P1887)</f>
        <v>823</v>
      </c>
      <c r="R1887" s="23"/>
      <c r="S1887" s="70"/>
      <c r="T1887" s="70"/>
      <c r="U1887" s="70"/>
      <c r="V1887" s="23"/>
      <c r="W1887" s="23">
        <f>SUM(V1887,Q1887)</f>
        <v>823</v>
      </c>
      <c r="X1887" s="23">
        <f>Q1887/W1887*100</f>
        <v>100</v>
      </c>
      <c r="Y1887" s="23">
        <f>V1887/W1887*100</f>
        <v>0</v>
      </c>
      <c r="Z1887" s="4"/>
    </row>
    <row r="1888" spans="1:26" ht="23.25">
      <c r="A1888" s="4"/>
      <c r="B1888" s="56"/>
      <c r="C1888" s="56"/>
      <c r="D1888" s="56"/>
      <c r="E1888" s="56"/>
      <c r="F1888" s="56"/>
      <c r="G1888" s="56"/>
      <c r="H1888" s="56"/>
      <c r="I1888" s="61"/>
      <c r="J1888" s="52" t="s">
        <v>53</v>
      </c>
      <c r="K1888" s="53"/>
      <c r="L1888" s="70">
        <f>L1887/L1885*100</f>
        <v>73.92436899308363</v>
      </c>
      <c r="M1888" s="23"/>
      <c r="N1888" s="70"/>
      <c r="O1888" s="70"/>
      <c r="P1888" s="23"/>
      <c r="Q1888" s="23">
        <f>Q1887/Q1885*100</f>
        <v>73.92436899308363</v>
      </c>
      <c r="R1888" s="23"/>
      <c r="S1888" s="70"/>
      <c r="T1888" s="70"/>
      <c r="U1888" s="70"/>
      <c r="V1888" s="23"/>
      <c r="W1888" s="23">
        <f>W1887/W1885*100</f>
        <v>73.92436899308363</v>
      </c>
      <c r="X1888" s="23"/>
      <c r="Y1888" s="23"/>
      <c r="Z1888" s="4"/>
    </row>
    <row r="1889" spans="1:26" ht="23.25">
      <c r="A1889" s="4"/>
      <c r="B1889" s="56"/>
      <c r="C1889" s="56"/>
      <c r="D1889" s="56"/>
      <c r="E1889" s="56"/>
      <c r="F1889" s="56"/>
      <c r="G1889" s="56"/>
      <c r="H1889" s="56"/>
      <c r="I1889" s="61"/>
      <c r="J1889" s="52" t="s">
        <v>54</v>
      </c>
      <c r="K1889" s="53"/>
      <c r="L1889" s="70">
        <f>L1887/L1886*100</f>
        <v>100</v>
      </c>
      <c r="M1889" s="23"/>
      <c r="N1889" s="70"/>
      <c r="O1889" s="70"/>
      <c r="P1889" s="23"/>
      <c r="Q1889" s="23">
        <f>Q1887/Q1886*100</f>
        <v>100</v>
      </c>
      <c r="R1889" s="23"/>
      <c r="S1889" s="70"/>
      <c r="T1889" s="70"/>
      <c r="U1889" s="70"/>
      <c r="V1889" s="23"/>
      <c r="W1889" s="23">
        <f>W1887/W1886*100</f>
        <v>100</v>
      </c>
      <c r="X1889" s="23"/>
      <c r="Y1889" s="23"/>
      <c r="Z1889" s="4"/>
    </row>
    <row r="1890" spans="1:26" ht="23.25">
      <c r="A1890" s="4"/>
      <c r="B1890" s="62"/>
      <c r="C1890" s="62"/>
      <c r="D1890" s="62"/>
      <c r="E1890" s="62"/>
      <c r="F1890" s="62"/>
      <c r="G1890" s="62"/>
      <c r="H1890" s="62"/>
      <c r="I1890" s="63"/>
      <c r="J1890" s="59"/>
      <c r="K1890" s="60"/>
      <c r="L1890" s="73"/>
      <c r="M1890" s="71"/>
      <c r="N1890" s="73"/>
      <c r="O1890" s="73"/>
      <c r="P1890" s="71"/>
      <c r="Q1890" s="71"/>
      <c r="R1890" s="71"/>
      <c r="S1890" s="73"/>
      <c r="T1890" s="73"/>
      <c r="U1890" s="73"/>
      <c r="V1890" s="71"/>
      <c r="W1890" s="71"/>
      <c r="X1890" s="71"/>
      <c r="Y1890" s="71"/>
      <c r="Z1890" s="4"/>
    </row>
    <row r="1891" spans="1:26" ht="23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23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6"/>
      <c r="W1892" s="6"/>
      <c r="X1892" s="6"/>
      <c r="Y1892" s="6" t="s">
        <v>350</v>
      </c>
      <c r="Z1892" s="4"/>
    </row>
    <row r="1893" spans="1:26" ht="23.25">
      <c r="A1893" s="4"/>
      <c r="B1893" s="64" t="s">
        <v>39</v>
      </c>
      <c r="C1893" s="65"/>
      <c r="D1893" s="65"/>
      <c r="E1893" s="65"/>
      <c r="F1893" s="65"/>
      <c r="G1893" s="65"/>
      <c r="H1893" s="66"/>
      <c r="I1893" s="10"/>
      <c r="J1893" s="11"/>
      <c r="K1893" s="12"/>
      <c r="L1893" s="13" t="s">
        <v>2</v>
      </c>
      <c r="M1893" s="13"/>
      <c r="N1893" s="13"/>
      <c r="O1893" s="13"/>
      <c r="P1893" s="13"/>
      <c r="Q1893" s="13"/>
      <c r="R1893" s="14" t="s">
        <v>3</v>
      </c>
      <c r="S1893" s="13"/>
      <c r="T1893" s="13"/>
      <c r="U1893" s="13"/>
      <c r="V1893" s="15"/>
      <c r="W1893" s="13" t="s">
        <v>42</v>
      </c>
      <c r="X1893" s="13"/>
      <c r="Y1893" s="16"/>
      <c r="Z1893" s="4"/>
    </row>
    <row r="1894" spans="1:26" ht="23.25">
      <c r="A1894" s="4"/>
      <c r="B1894" s="17" t="s">
        <v>40</v>
      </c>
      <c r="C1894" s="18"/>
      <c r="D1894" s="18"/>
      <c r="E1894" s="18"/>
      <c r="F1894" s="18"/>
      <c r="G1894" s="18"/>
      <c r="H1894" s="67"/>
      <c r="I1894" s="19"/>
      <c r="J1894" s="20"/>
      <c r="K1894" s="21"/>
      <c r="L1894" s="22"/>
      <c r="M1894" s="23"/>
      <c r="N1894" s="24"/>
      <c r="O1894" s="25" t="s">
        <v>4</v>
      </c>
      <c r="P1894" s="26"/>
      <c r="Q1894" s="27"/>
      <c r="R1894" s="28" t="s">
        <v>4</v>
      </c>
      <c r="S1894" s="24"/>
      <c r="T1894" s="22"/>
      <c r="U1894" s="29"/>
      <c r="V1894" s="27"/>
      <c r="W1894" s="27"/>
      <c r="X1894" s="30" t="s">
        <v>5</v>
      </c>
      <c r="Y1894" s="31"/>
      <c r="Z1894" s="4"/>
    </row>
    <row r="1895" spans="1:26" ht="23.25">
      <c r="A1895" s="4"/>
      <c r="B1895" s="19"/>
      <c r="C1895" s="32"/>
      <c r="D1895" s="32"/>
      <c r="E1895" s="32"/>
      <c r="F1895" s="33"/>
      <c r="G1895" s="32"/>
      <c r="H1895" s="19"/>
      <c r="I1895" s="19"/>
      <c r="J1895" s="5" t="s">
        <v>6</v>
      </c>
      <c r="K1895" s="21"/>
      <c r="L1895" s="34" t="s">
        <v>7</v>
      </c>
      <c r="M1895" s="35" t="s">
        <v>8</v>
      </c>
      <c r="N1895" s="36" t="s">
        <v>7</v>
      </c>
      <c r="O1895" s="34" t="s">
        <v>9</v>
      </c>
      <c r="P1895" s="26" t="s">
        <v>10</v>
      </c>
      <c r="Q1895" s="23"/>
      <c r="R1895" s="37" t="s">
        <v>9</v>
      </c>
      <c r="S1895" s="35" t="s">
        <v>11</v>
      </c>
      <c r="T1895" s="34" t="s">
        <v>12</v>
      </c>
      <c r="U1895" s="29" t="s">
        <v>13</v>
      </c>
      <c r="V1895" s="27"/>
      <c r="W1895" s="27"/>
      <c r="X1895" s="27"/>
      <c r="Y1895" s="35"/>
      <c r="Z1895" s="4"/>
    </row>
    <row r="1896" spans="1:26" ht="23.25">
      <c r="A1896" s="4"/>
      <c r="B1896" s="38" t="s">
        <v>32</v>
      </c>
      <c r="C1896" s="38" t="s">
        <v>33</v>
      </c>
      <c r="D1896" s="38" t="s">
        <v>34</v>
      </c>
      <c r="E1896" s="38" t="s">
        <v>35</v>
      </c>
      <c r="F1896" s="38" t="s">
        <v>36</v>
      </c>
      <c r="G1896" s="38" t="s">
        <v>37</v>
      </c>
      <c r="H1896" s="38" t="s">
        <v>38</v>
      </c>
      <c r="I1896" s="19"/>
      <c r="J1896" s="39"/>
      <c r="K1896" s="21"/>
      <c r="L1896" s="34" t="s">
        <v>14</v>
      </c>
      <c r="M1896" s="35" t="s">
        <v>15</v>
      </c>
      <c r="N1896" s="36" t="s">
        <v>16</v>
      </c>
      <c r="O1896" s="34" t="s">
        <v>17</v>
      </c>
      <c r="P1896" s="26" t="s">
        <v>18</v>
      </c>
      <c r="Q1896" s="35" t="s">
        <v>19</v>
      </c>
      <c r="R1896" s="37" t="s">
        <v>17</v>
      </c>
      <c r="S1896" s="35" t="s">
        <v>20</v>
      </c>
      <c r="T1896" s="34" t="s">
        <v>21</v>
      </c>
      <c r="U1896" s="29" t="s">
        <v>22</v>
      </c>
      <c r="V1896" s="26" t="s">
        <v>19</v>
      </c>
      <c r="W1896" s="26" t="s">
        <v>23</v>
      </c>
      <c r="X1896" s="26" t="s">
        <v>24</v>
      </c>
      <c r="Y1896" s="35" t="s">
        <v>25</v>
      </c>
      <c r="Z1896" s="4"/>
    </row>
    <row r="1897" spans="1:26" ht="23.25">
      <c r="A1897" s="4"/>
      <c r="B1897" s="40"/>
      <c r="C1897" s="40"/>
      <c r="D1897" s="40"/>
      <c r="E1897" s="40"/>
      <c r="F1897" s="40"/>
      <c r="G1897" s="40"/>
      <c r="H1897" s="40"/>
      <c r="I1897" s="40"/>
      <c r="J1897" s="41"/>
      <c r="K1897" s="42"/>
      <c r="L1897" s="43"/>
      <c r="M1897" s="44"/>
      <c r="N1897" s="45"/>
      <c r="O1897" s="46" t="s">
        <v>26</v>
      </c>
      <c r="P1897" s="47"/>
      <c r="Q1897" s="48"/>
      <c r="R1897" s="49" t="s">
        <v>26</v>
      </c>
      <c r="S1897" s="44" t="s">
        <v>27</v>
      </c>
      <c r="T1897" s="43"/>
      <c r="U1897" s="50" t="s">
        <v>28</v>
      </c>
      <c r="V1897" s="48"/>
      <c r="W1897" s="48"/>
      <c r="X1897" s="48"/>
      <c r="Y1897" s="49"/>
      <c r="Z1897" s="4"/>
    </row>
    <row r="1898" spans="1:26" ht="23.25">
      <c r="A1898" s="4"/>
      <c r="B1898" s="51"/>
      <c r="C1898" s="51"/>
      <c r="D1898" s="51"/>
      <c r="E1898" s="51"/>
      <c r="F1898" s="51"/>
      <c r="G1898" s="51"/>
      <c r="H1898" s="51"/>
      <c r="I1898" s="61"/>
      <c r="J1898" s="52"/>
      <c r="K1898" s="53"/>
      <c r="L1898" s="22"/>
      <c r="M1898" s="23"/>
      <c r="N1898" s="24"/>
      <c r="O1898" s="3"/>
      <c r="P1898" s="27"/>
      <c r="Q1898" s="27"/>
      <c r="R1898" s="23"/>
      <c r="S1898" s="24"/>
      <c r="T1898" s="22"/>
      <c r="U1898" s="72"/>
      <c r="V1898" s="27"/>
      <c r="W1898" s="27"/>
      <c r="X1898" s="27"/>
      <c r="Y1898" s="23"/>
      <c r="Z1898" s="4"/>
    </row>
    <row r="1899" spans="1:26" ht="23.25">
      <c r="A1899" s="4"/>
      <c r="B1899" s="51" t="s">
        <v>200</v>
      </c>
      <c r="C1899" s="51" t="s">
        <v>242</v>
      </c>
      <c r="D1899" s="51" t="s">
        <v>76</v>
      </c>
      <c r="E1899" s="51" t="s">
        <v>58</v>
      </c>
      <c r="F1899" s="51" t="s">
        <v>287</v>
      </c>
      <c r="G1899" s="51" t="s">
        <v>64</v>
      </c>
      <c r="H1899" s="51" t="s">
        <v>110</v>
      </c>
      <c r="I1899" s="61"/>
      <c r="J1899" s="54" t="s">
        <v>111</v>
      </c>
      <c r="K1899" s="55"/>
      <c r="L1899" s="70"/>
      <c r="M1899" s="70"/>
      <c r="N1899" s="70"/>
      <c r="O1899" s="70"/>
      <c r="P1899" s="70"/>
      <c r="Q1899" s="70"/>
      <c r="R1899" s="70"/>
      <c r="S1899" s="70"/>
      <c r="T1899" s="70"/>
      <c r="U1899" s="74"/>
      <c r="V1899" s="23"/>
      <c r="W1899" s="23"/>
      <c r="X1899" s="23"/>
      <c r="Y1899" s="23"/>
      <c r="Z1899" s="4"/>
    </row>
    <row r="1900" spans="1:26" ht="23.25">
      <c r="A1900" s="4"/>
      <c r="B1900" s="51"/>
      <c r="C1900" s="51"/>
      <c r="D1900" s="51"/>
      <c r="E1900" s="51"/>
      <c r="F1900" s="51"/>
      <c r="G1900" s="51"/>
      <c r="H1900" s="51"/>
      <c r="I1900" s="61"/>
      <c r="J1900" s="54" t="s">
        <v>50</v>
      </c>
      <c r="K1900" s="55"/>
      <c r="L1900" s="70">
        <v>1236.8</v>
      </c>
      <c r="M1900" s="70"/>
      <c r="N1900" s="70"/>
      <c r="O1900" s="70"/>
      <c r="P1900" s="70"/>
      <c r="Q1900" s="70">
        <f>SUM(L1900:P1900)</f>
        <v>1236.8</v>
      </c>
      <c r="R1900" s="70"/>
      <c r="S1900" s="70"/>
      <c r="T1900" s="70"/>
      <c r="U1900" s="70"/>
      <c r="V1900" s="23">
        <f>SUM(R1900:U1900)</f>
        <v>0</v>
      </c>
      <c r="W1900" s="23">
        <f>SUM(V1900,Q1900)</f>
        <v>1236.8</v>
      </c>
      <c r="X1900" s="23">
        <f>Q1900/W1900*100</f>
        <v>100</v>
      </c>
      <c r="Y1900" s="23">
        <f>V1900/W1900*100</f>
        <v>0</v>
      </c>
      <c r="Z1900" s="4"/>
    </row>
    <row r="1901" spans="1:26" ht="23.25">
      <c r="A1901" s="4"/>
      <c r="B1901" s="51"/>
      <c r="C1901" s="51"/>
      <c r="D1901" s="51"/>
      <c r="E1901" s="51"/>
      <c r="F1901" s="51"/>
      <c r="G1901" s="51"/>
      <c r="H1901" s="51"/>
      <c r="I1901" s="61"/>
      <c r="J1901" s="52" t="s">
        <v>51</v>
      </c>
      <c r="K1901" s="53"/>
      <c r="L1901" s="70">
        <v>936</v>
      </c>
      <c r="M1901" s="70"/>
      <c r="N1901" s="70"/>
      <c r="O1901" s="70"/>
      <c r="P1901" s="70"/>
      <c r="Q1901" s="23">
        <f>SUM(L1901:P1901)</f>
        <v>936</v>
      </c>
      <c r="R1901" s="70"/>
      <c r="S1901" s="70"/>
      <c r="T1901" s="70"/>
      <c r="U1901" s="70"/>
      <c r="V1901" s="23">
        <f>SUM(R1901:U1901)</f>
        <v>0</v>
      </c>
      <c r="W1901" s="23">
        <f>SUM(V1901,Q1901)</f>
        <v>936</v>
      </c>
      <c r="X1901" s="23">
        <f>Q1901/W1901*100</f>
        <v>100</v>
      </c>
      <c r="Y1901" s="23">
        <f>V1901/W1901*100</f>
        <v>0</v>
      </c>
      <c r="Z1901" s="4"/>
    </row>
    <row r="1902" spans="1:26" ht="23.25">
      <c r="A1902" s="4"/>
      <c r="B1902" s="51"/>
      <c r="C1902" s="51"/>
      <c r="D1902" s="51"/>
      <c r="E1902" s="51"/>
      <c r="F1902" s="51"/>
      <c r="G1902" s="51"/>
      <c r="H1902" s="51"/>
      <c r="I1902" s="61"/>
      <c r="J1902" s="52" t="s">
        <v>52</v>
      </c>
      <c r="K1902" s="53"/>
      <c r="L1902" s="70">
        <v>936</v>
      </c>
      <c r="M1902" s="23"/>
      <c r="N1902" s="70"/>
      <c r="O1902" s="70"/>
      <c r="P1902" s="23"/>
      <c r="Q1902" s="23">
        <f>SUM(L1902:P1902)</f>
        <v>936</v>
      </c>
      <c r="R1902" s="23"/>
      <c r="S1902" s="70"/>
      <c r="T1902" s="70"/>
      <c r="U1902" s="70"/>
      <c r="V1902" s="23">
        <f>SUM(R1902:U1902)</f>
        <v>0</v>
      </c>
      <c r="W1902" s="23">
        <f>SUM(V1902,Q1902)</f>
        <v>936</v>
      </c>
      <c r="X1902" s="23">
        <f>Q1902/W1902*100</f>
        <v>100</v>
      </c>
      <c r="Y1902" s="23">
        <f>V1902/W1902*100</f>
        <v>0</v>
      </c>
      <c r="Z1902" s="4"/>
    </row>
    <row r="1903" spans="1:26" ht="23.25">
      <c r="A1903" s="4"/>
      <c r="B1903" s="51"/>
      <c r="C1903" s="51"/>
      <c r="D1903" s="51"/>
      <c r="E1903" s="51"/>
      <c r="F1903" s="51"/>
      <c r="G1903" s="51"/>
      <c r="H1903" s="51"/>
      <c r="I1903" s="61"/>
      <c r="J1903" s="52" t="s">
        <v>53</v>
      </c>
      <c r="K1903" s="53"/>
      <c r="L1903" s="70">
        <f>L1902/L1900*100</f>
        <v>75.67917205692109</v>
      </c>
      <c r="M1903" s="23"/>
      <c r="N1903" s="70"/>
      <c r="O1903" s="70"/>
      <c r="P1903" s="23"/>
      <c r="Q1903" s="23">
        <f>Q1902/Q1900*100</f>
        <v>75.67917205692109</v>
      </c>
      <c r="R1903" s="23"/>
      <c r="S1903" s="70"/>
      <c r="T1903" s="70"/>
      <c r="U1903" s="70"/>
      <c r="V1903" s="23"/>
      <c r="W1903" s="23">
        <f>W1902/W1900*100</f>
        <v>75.67917205692109</v>
      </c>
      <c r="X1903" s="23"/>
      <c r="Y1903" s="23"/>
      <c r="Z1903" s="4"/>
    </row>
    <row r="1904" spans="1:26" ht="23.25">
      <c r="A1904" s="4"/>
      <c r="B1904" s="51"/>
      <c r="C1904" s="51"/>
      <c r="D1904" s="51"/>
      <c r="E1904" s="51"/>
      <c r="F1904" s="51"/>
      <c r="G1904" s="51"/>
      <c r="H1904" s="51"/>
      <c r="I1904" s="61"/>
      <c r="J1904" s="52" t="s">
        <v>54</v>
      </c>
      <c r="K1904" s="53"/>
      <c r="L1904" s="70">
        <f>L1902/L1901*100</f>
        <v>100</v>
      </c>
      <c r="M1904" s="23"/>
      <c r="N1904" s="70"/>
      <c r="O1904" s="70"/>
      <c r="P1904" s="23"/>
      <c r="Q1904" s="23">
        <f>Q1902/Q1901*100</f>
        <v>100</v>
      </c>
      <c r="R1904" s="23"/>
      <c r="S1904" s="70"/>
      <c r="T1904" s="70"/>
      <c r="U1904" s="70"/>
      <c r="V1904" s="23"/>
      <c r="W1904" s="23">
        <f>W1902/W1901*100</f>
        <v>100</v>
      </c>
      <c r="X1904" s="23"/>
      <c r="Y1904" s="23"/>
      <c r="Z1904" s="4"/>
    </row>
    <row r="1905" spans="1:26" ht="23.25">
      <c r="A1905" s="4"/>
      <c r="B1905" s="51"/>
      <c r="C1905" s="51"/>
      <c r="D1905" s="51"/>
      <c r="E1905" s="51"/>
      <c r="F1905" s="51"/>
      <c r="G1905" s="51"/>
      <c r="H1905" s="51"/>
      <c r="I1905" s="61"/>
      <c r="J1905" s="52"/>
      <c r="K1905" s="53"/>
      <c r="L1905" s="70"/>
      <c r="M1905" s="23"/>
      <c r="N1905" s="70"/>
      <c r="O1905" s="70"/>
      <c r="P1905" s="23"/>
      <c r="Q1905" s="23"/>
      <c r="R1905" s="23"/>
      <c r="S1905" s="70"/>
      <c r="T1905" s="70"/>
      <c r="U1905" s="70"/>
      <c r="V1905" s="23"/>
      <c r="W1905" s="23"/>
      <c r="X1905" s="23"/>
      <c r="Y1905" s="23"/>
      <c r="Z1905" s="4"/>
    </row>
    <row r="1906" spans="1:26" ht="23.25">
      <c r="A1906" s="4"/>
      <c r="B1906" s="51"/>
      <c r="C1906" s="51"/>
      <c r="D1906" s="51"/>
      <c r="E1906" s="51"/>
      <c r="F1906" s="51"/>
      <c r="G1906" s="51"/>
      <c r="H1906" s="51" t="s">
        <v>161</v>
      </c>
      <c r="I1906" s="61"/>
      <c r="J1906" s="52" t="s">
        <v>162</v>
      </c>
      <c r="K1906" s="53"/>
      <c r="L1906" s="70"/>
      <c r="M1906" s="23"/>
      <c r="N1906" s="70"/>
      <c r="O1906" s="70"/>
      <c r="P1906" s="23"/>
      <c r="Q1906" s="23"/>
      <c r="R1906" s="23"/>
      <c r="S1906" s="70"/>
      <c r="T1906" s="70"/>
      <c r="U1906" s="70"/>
      <c r="V1906" s="23"/>
      <c r="W1906" s="23"/>
      <c r="X1906" s="23"/>
      <c r="Y1906" s="23"/>
      <c r="Z1906" s="4"/>
    </row>
    <row r="1907" spans="1:26" ht="23.25">
      <c r="A1907" s="4"/>
      <c r="B1907" s="51"/>
      <c r="C1907" s="51"/>
      <c r="D1907" s="51"/>
      <c r="E1907" s="51"/>
      <c r="F1907" s="51"/>
      <c r="G1907" s="51"/>
      <c r="H1907" s="51"/>
      <c r="I1907" s="61"/>
      <c r="J1907" s="52" t="s">
        <v>50</v>
      </c>
      <c r="K1907" s="53"/>
      <c r="L1907" s="70">
        <v>1052.1</v>
      </c>
      <c r="M1907" s="23"/>
      <c r="N1907" s="70"/>
      <c r="O1907" s="70"/>
      <c r="P1907" s="23"/>
      <c r="Q1907" s="23">
        <f>SUM(L1907:P1907)</f>
        <v>1052.1</v>
      </c>
      <c r="R1907" s="23"/>
      <c r="S1907" s="70"/>
      <c r="T1907" s="70"/>
      <c r="U1907" s="70"/>
      <c r="V1907" s="23"/>
      <c r="W1907" s="23">
        <f>SUM(V1907,Q1907)</f>
        <v>1052.1</v>
      </c>
      <c r="X1907" s="23">
        <f>Q1907/W1907*100</f>
        <v>100</v>
      </c>
      <c r="Y1907" s="23">
        <f>V1907/W1907*100</f>
        <v>0</v>
      </c>
      <c r="Z1907" s="4"/>
    </row>
    <row r="1908" spans="1:26" ht="23.25">
      <c r="A1908" s="4"/>
      <c r="B1908" s="51"/>
      <c r="C1908" s="51"/>
      <c r="D1908" s="51"/>
      <c r="E1908" s="51"/>
      <c r="F1908" s="51"/>
      <c r="G1908" s="51"/>
      <c r="H1908" s="51"/>
      <c r="I1908" s="61"/>
      <c r="J1908" s="52" t="s">
        <v>51</v>
      </c>
      <c r="K1908" s="53"/>
      <c r="L1908" s="70">
        <v>1063.1</v>
      </c>
      <c r="M1908" s="23"/>
      <c r="N1908" s="70"/>
      <c r="O1908" s="70"/>
      <c r="P1908" s="23"/>
      <c r="Q1908" s="23">
        <f>SUM(L1908:P1908)</f>
        <v>1063.1</v>
      </c>
      <c r="R1908" s="23"/>
      <c r="S1908" s="70"/>
      <c r="T1908" s="70"/>
      <c r="U1908" s="70"/>
      <c r="V1908" s="23"/>
      <c r="W1908" s="23">
        <f>SUM(V1908,Q1908)</f>
        <v>1063.1</v>
      </c>
      <c r="X1908" s="23">
        <f>Q1908/W1908*100</f>
        <v>100</v>
      </c>
      <c r="Y1908" s="23">
        <f>V1908/W1908*100</f>
        <v>0</v>
      </c>
      <c r="Z1908" s="4"/>
    </row>
    <row r="1909" spans="1:26" ht="23.25">
      <c r="A1909" s="4"/>
      <c r="B1909" s="51"/>
      <c r="C1909" s="51"/>
      <c r="D1909" s="51"/>
      <c r="E1909" s="51"/>
      <c r="F1909" s="51"/>
      <c r="G1909" s="51"/>
      <c r="H1909" s="51"/>
      <c r="I1909" s="61"/>
      <c r="J1909" s="52" t="s">
        <v>52</v>
      </c>
      <c r="K1909" s="53"/>
      <c r="L1909" s="70">
        <v>1063.1</v>
      </c>
      <c r="M1909" s="23"/>
      <c r="N1909" s="70"/>
      <c r="O1909" s="70"/>
      <c r="P1909" s="23"/>
      <c r="Q1909" s="23">
        <f>SUM(L1909:P1909)</f>
        <v>1063.1</v>
      </c>
      <c r="R1909" s="23"/>
      <c r="S1909" s="70"/>
      <c r="T1909" s="70"/>
      <c r="U1909" s="70"/>
      <c r="V1909" s="23"/>
      <c r="W1909" s="23">
        <f>SUM(V1909,Q1909)</f>
        <v>1063.1</v>
      </c>
      <c r="X1909" s="23">
        <f>Q1909/W1909*100</f>
        <v>100</v>
      </c>
      <c r="Y1909" s="23">
        <f>V1909/W1909*100</f>
        <v>0</v>
      </c>
      <c r="Z1909" s="4"/>
    </row>
    <row r="1910" spans="1:26" ht="23.25">
      <c r="A1910" s="4"/>
      <c r="B1910" s="51"/>
      <c r="C1910" s="51"/>
      <c r="D1910" s="51"/>
      <c r="E1910" s="51"/>
      <c r="F1910" s="51"/>
      <c r="G1910" s="51"/>
      <c r="H1910" s="51"/>
      <c r="I1910" s="61"/>
      <c r="J1910" s="52" t="s">
        <v>53</v>
      </c>
      <c r="K1910" s="53"/>
      <c r="L1910" s="70">
        <f>L1909/L1907*100</f>
        <v>101.04552799163578</v>
      </c>
      <c r="M1910" s="23"/>
      <c r="N1910" s="70"/>
      <c r="O1910" s="70"/>
      <c r="P1910" s="23"/>
      <c r="Q1910" s="23">
        <f>Q1909/Q1907*100</f>
        <v>101.04552799163578</v>
      </c>
      <c r="R1910" s="23"/>
      <c r="S1910" s="70"/>
      <c r="T1910" s="70"/>
      <c r="U1910" s="70"/>
      <c r="V1910" s="23"/>
      <c r="W1910" s="23">
        <f>W1909/W1907*100</f>
        <v>101.04552799163578</v>
      </c>
      <c r="X1910" s="23"/>
      <c r="Y1910" s="23"/>
      <c r="Z1910" s="4"/>
    </row>
    <row r="1911" spans="1:26" ht="23.25">
      <c r="A1911" s="4"/>
      <c r="B1911" s="51"/>
      <c r="C1911" s="51"/>
      <c r="D1911" s="51"/>
      <c r="E1911" s="51"/>
      <c r="F1911" s="51"/>
      <c r="G1911" s="51"/>
      <c r="H1911" s="51"/>
      <c r="I1911" s="61"/>
      <c r="J1911" s="52" t="s">
        <v>54</v>
      </c>
      <c r="K1911" s="53"/>
      <c r="L1911" s="70">
        <f>L1909/L1908*100</f>
        <v>100</v>
      </c>
      <c r="M1911" s="23"/>
      <c r="N1911" s="70"/>
      <c r="O1911" s="70"/>
      <c r="P1911" s="23"/>
      <c r="Q1911" s="23">
        <f>Q1909/Q1908*100</f>
        <v>100</v>
      </c>
      <c r="R1911" s="23"/>
      <c r="S1911" s="70"/>
      <c r="T1911" s="70"/>
      <c r="U1911" s="70"/>
      <c r="V1911" s="23"/>
      <c r="W1911" s="23">
        <f>W1909/W1908*100</f>
        <v>100</v>
      </c>
      <c r="X1911" s="23"/>
      <c r="Y1911" s="23"/>
      <c r="Z1911" s="4"/>
    </row>
    <row r="1912" spans="1:26" ht="23.25">
      <c r="A1912" s="4"/>
      <c r="B1912" s="51"/>
      <c r="C1912" s="51"/>
      <c r="D1912" s="51"/>
      <c r="E1912" s="51"/>
      <c r="F1912" s="51"/>
      <c r="G1912" s="51"/>
      <c r="H1912" s="51"/>
      <c r="I1912" s="61"/>
      <c r="J1912" s="52"/>
      <c r="K1912" s="53"/>
      <c r="L1912" s="70"/>
      <c r="M1912" s="23"/>
      <c r="N1912" s="70"/>
      <c r="O1912" s="70"/>
      <c r="P1912" s="23"/>
      <c r="Q1912" s="23"/>
      <c r="R1912" s="23"/>
      <c r="S1912" s="70"/>
      <c r="T1912" s="70"/>
      <c r="U1912" s="70"/>
      <c r="V1912" s="23"/>
      <c r="W1912" s="23"/>
      <c r="X1912" s="23"/>
      <c r="Y1912" s="23"/>
      <c r="Z1912" s="4"/>
    </row>
    <row r="1913" spans="1:26" ht="23.25">
      <c r="A1913" s="4"/>
      <c r="B1913" s="56"/>
      <c r="C1913" s="57"/>
      <c r="D1913" s="57"/>
      <c r="E1913" s="57"/>
      <c r="F1913" s="57"/>
      <c r="G1913" s="57"/>
      <c r="H1913" s="57" t="s">
        <v>163</v>
      </c>
      <c r="I1913" s="52"/>
      <c r="J1913" s="52" t="s">
        <v>164</v>
      </c>
      <c r="K1913" s="53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4"/>
    </row>
    <row r="1914" spans="1:26" ht="23.25">
      <c r="A1914" s="4"/>
      <c r="B1914" s="51"/>
      <c r="C1914" s="51"/>
      <c r="D1914" s="51"/>
      <c r="E1914" s="51"/>
      <c r="F1914" s="51"/>
      <c r="G1914" s="51"/>
      <c r="H1914" s="51"/>
      <c r="I1914" s="61"/>
      <c r="J1914" s="52" t="s">
        <v>50</v>
      </c>
      <c r="K1914" s="53"/>
      <c r="L1914" s="70">
        <v>8588.5</v>
      </c>
      <c r="M1914" s="23"/>
      <c r="N1914" s="70"/>
      <c r="O1914" s="70"/>
      <c r="P1914" s="23"/>
      <c r="Q1914" s="23">
        <f>SUM(L1914:P1914)</f>
        <v>8588.5</v>
      </c>
      <c r="R1914" s="23"/>
      <c r="S1914" s="70"/>
      <c r="T1914" s="70"/>
      <c r="U1914" s="70"/>
      <c r="V1914" s="23"/>
      <c r="W1914" s="23">
        <f>SUM(V1914,Q1914)</f>
        <v>8588.5</v>
      </c>
      <c r="X1914" s="23">
        <f>Q1914/W1914*100</f>
        <v>100</v>
      </c>
      <c r="Y1914" s="23">
        <f>V1914/W1914*100</f>
        <v>0</v>
      </c>
      <c r="Z1914" s="4"/>
    </row>
    <row r="1915" spans="1:26" ht="23.25">
      <c r="A1915" s="4"/>
      <c r="B1915" s="51"/>
      <c r="C1915" s="51"/>
      <c r="D1915" s="51"/>
      <c r="E1915" s="51"/>
      <c r="F1915" s="51"/>
      <c r="G1915" s="51"/>
      <c r="H1915" s="51"/>
      <c r="I1915" s="61"/>
      <c r="J1915" s="52" t="s">
        <v>51</v>
      </c>
      <c r="K1915" s="53"/>
      <c r="L1915" s="70">
        <v>79841.6</v>
      </c>
      <c r="M1915" s="23"/>
      <c r="N1915" s="70"/>
      <c r="O1915" s="70"/>
      <c r="P1915" s="23"/>
      <c r="Q1915" s="23">
        <f>SUM(L1915:P1915)</f>
        <v>79841.6</v>
      </c>
      <c r="R1915" s="23"/>
      <c r="S1915" s="70"/>
      <c r="T1915" s="70"/>
      <c r="U1915" s="70"/>
      <c r="V1915" s="23"/>
      <c r="W1915" s="23">
        <f>SUM(V1915,Q1915)</f>
        <v>79841.6</v>
      </c>
      <c r="X1915" s="23">
        <f>Q1915/W1915*100</f>
        <v>100</v>
      </c>
      <c r="Y1915" s="23">
        <f>V1915/W1915*100</f>
        <v>0</v>
      </c>
      <c r="Z1915" s="4"/>
    </row>
    <row r="1916" spans="1:26" ht="23.25">
      <c r="A1916" s="4"/>
      <c r="B1916" s="51"/>
      <c r="C1916" s="51"/>
      <c r="D1916" s="51"/>
      <c r="E1916" s="51"/>
      <c r="F1916" s="51"/>
      <c r="G1916" s="51"/>
      <c r="H1916" s="51"/>
      <c r="I1916" s="61"/>
      <c r="J1916" s="52" t="s">
        <v>52</v>
      </c>
      <c r="K1916" s="53"/>
      <c r="L1916" s="70">
        <v>67241.5</v>
      </c>
      <c r="M1916" s="23"/>
      <c r="N1916" s="70"/>
      <c r="O1916" s="70"/>
      <c r="P1916" s="23"/>
      <c r="Q1916" s="23">
        <f>SUM(L1916:P1916)</f>
        <v>67241.5</v>
      </c>
      <c r="R1916" s="23"/>
      <c r="S1916" s="70"/>
      <c r="T1916" s="70"/>
      <c r="U1916" s="70"/>
      <c r="V1916" s="23"/>
      <c r="W1916" s="23">
        <f>SUM(V1916,Q1916)</f>
        <v>67241.5</v>
      </c>
      <c r="X1916" s="23">
        <f>Q1916/W1916*100</f>
        <v>100</v>
      </c>
      <c r="Y1916" s="23">
        <f>V1916/W1916*100</f>
        <v>0</v>
      </c>
      <c r="Z1916" s="4"/>
    </row>
    <row r="1917" spans="1:26" ht="23.25">
      <c r="A1917" s="4"/>
      <c r="B1917" s="51"/>
      <c r="C1917" s="51"/>
      <c r="D1917" s="51"/>
      <c r="E1917" s="51"/>
      <c r="F1917" s="51"/>
      <c r="G1917" s="51"/>
      <c r="H1917" s="51"/>
      <c r="I1917" s="61"/>
      <c r="J1917" s="52" t="s">
        <v>53</v>
      </c>
      <c r="K1917" s="53"/>
      <c r="L1917" s="70">
        <f>L1916/L1914*100</f>
        <v>782.9248413576294</v>
      </c>
      <c r="M1917" s="23"/>
      <c r="N1917" s="70"/>
      <c r="O1917" s="70"/>
      <c r="P1917" s="23"/>
      <c r="Q1917" s="23">
        <f>Q1916/Q1914*100</f>
        <v>782.9248413576294</v>
      </c>
      <c r="R1917" s="23"/>
      <c r="S1917" s="70"/>
      <c r="T1917" s="70"/>
      <c r="U1917" s="70"/>
      <c r="V1917" s="23"/>
      <c r="W1917" s="23">
        <f>W1916/W1914*100</f>
        <v>782.9248413576294</v>
      </c>
      <c r="X1917" s="23"/>
      <c r="Y1917" s="23"/>
      <c r="Z1917" s="4"/>
    </row>
    <row r="1918" spans="1:26" ht="23.25">
      <c r="A1918" s="4"/>
      <c r="B1918" s="51"/>
      <c r="C1918" s="51"/>
      <c r="D1918" s="51"/>
      <c r="E1918" s="51"/>
      <c r="F1918" s="51"/>
      <c r="G1918" s="51"/>
      <c r="H1918" s="51"/>
      <c r="I1918" s="61"/>
      <c r="J1918" s="52" t="s">
        <v>54</v>
      </c>
      <c r="K1918" s="53"/>
      <c r="L1918" s="70">
        <f>L1916/L1915*100</f>
        <v>84.21862788320875</v>
      </c>
      <c r="M1918" s="23"/>
      <c r="N1918" s="70"/>
      <c r="O1918" s="70"/>
      <c r="P1918" s="23"/>
      <c r="Q1918" s="23">
        <f>Q1916/Q1915*100</f>
        <v>84.21862788320875</v>
      </c>
      <c r="R1918" s="23"/>
      <c r="S1918" s="70"/>
      <c r="T1918" s="70"/>
      <c r="U1918" s="70"/>
      <c r="V1918" s="23"/>
      <c r="W1918" s="23">
        <f>W1916/W1915*100</f>
        <v>84.21862788320875</v>
      </c>
      <c r="X1918" s="23"/>
      <c r="Y1918" s="23"/>
      <c r="Z1918" s="4"/>
    </row>
    <row r="1919" spans="1:26" ht="23.25">
      <c r="A1919" s="4"/>
      <c r="B1919" s="51"/>
      <c r="C1919" s="51"/>
      <c r="D1919" s="51"/>
      <c r="E1919" s="51"/>
      <c r="F1919" s="51"/>
      <c r="G1919" s="51"/>
      <c r="H1919" s="51"/>
      <c r="I1919" s="61"/>
      <c r="J1919" s="52"/>
      <c r="K1919" s="53"/>
      <c r="L1919" s="70"/>
      <c r="M1919" s="23"/>
      <c r="N1919" s="70"/>
      <c r="O1919" s="70"/>
      <c r="P1919" s="23"/>
      <c r="Q1919" s="23"/>
      <c r="R1919" s="23"/>
      <c r="S1919" s="70"/>
      <c r="T1919" s="70"/>
      <c r="U1919" s="70"/>
      <c r="V1919" s="23"/>
      <c r="W1919" s="23"/>
      <c r="X1919" s="23"/>
      <c r="Y1919" s="23"/>
      <c r="Z1919" s="4"/>
    </row>
    <row r="1920" spans="1:26" ht="23.25">
      <c r="A1920" s="4"/>
      <c r="B1920" s="51"/>
      <c r="C1920" s="51"/>
      <c r="D1920" s="51"/>
      <c r="E1920" s="51"/>
      <c r="F1920" s="51"/>
      <c r="G1920" s="51"/>
      <c r="H1920" s="51" t="s">
        <v>165</v>
      </c>
      <c r="I1920" s="61"/>
      <c r="J1920" s="52" t="s">
        <v>306</v>
      </c>
      <c r="K1920" s="53"/>
      <c r="L1920" s="70"/>
      <c r="M1920" s="23"/>
      <c r="N1920" s="70"/>
      <c r="O1920" s="70"/>
      <c r="P1920" s="23"/>
      <c r="Q1920" s="23"/>
      <c r="R1920" s="23"/>
      <c r="S1920" s="70"/>
      <c r="T1920" s="70"/>
      <c r="U1920" s="70"/>
      <c r="V1920" s="23"/>
      <c r="W1920" s="23"/>
      <c r="X1920" s="23"/>
      <c r="Y1920" s="23"/>
      <c r="Z1920" s="4"/>
    </row>
    <row r="1921" spans="1:26" ht="23.25">
      <c r="A1921" s="4"/>
      <c r="B1921" s="51"/>
      <c r="C1921" s="51"/>
      <c r="D1921" s="51"/>
      <c r="E1921" s="51"/>
      <c r="F1921" s="51"/>
      <c r="G1921" s="51"/>
      <c r="H1921" s="51"/>
      <c r="I1921" s="61"/>
      <c r="J1921" s="52" t="s">
        <v>167</v>
      </c>
      <c r="K1921" s="53"/>
      <c r="L1921" s="70"/>
      <c r="M1921" s="23"/>
      <c r="N1921" s="70"/>
      <c r="O1921" s="70"/>
      <c r="P1921" s="23"/>
      <c r="Q1921" s="23"/>
      <c r="R1921" s="23"/>
      <c r="S1921" s="70"/>
      <c r="T1921" s="70"/>
      <c r="U1921" s="70"/>
      <c r="V1921" s="23"/>
      <c r="W1921" s="23"/>
      <c r="X1921" s="23"/>
      <c r="Y1921" s="23"/>
      <c r="Z1921" s="4"/>
    </row>
    <row r="1922" spans="1:26" ht="23.25">
      <c r="A1922" s="4"/>
      <c r="B1922" s="56"/>
      <c r="C1922" s="57"/>
      <c r="D1922" s="57"/>
      <c r="E1922" s="57"/>
      <c r="F1922" s="57"/>
      <c r="G1922" s="57"/>
      <c r="H1922" s="57"/>
      <c r="I1922" s="52"/>
      <c r="J1922" s="52" t="s">
        <v>50</v>
      </c>
      <c r="K1922" s="53"/>
      <c r="L1922" s="21">
        <v>5097.1</v>
      </c>
      <c r="M1922" s="21"/>
      <c r="N1922" s="21"/>
      <c r="O1922" s="21"/>
      <c r="P1922" s="21"/>
      <c r="Q1922" s="21">
        <f>SUM(L1922:P1922)</f>
        <v>5097.1</v>
      </c>
      <c r="R1922" s="21"/>
      <c r="S1922" s="21"/>
      <c r="T1922" s="21"/>
      <c r="U1922" s="21"/>
      <c r="V1922" s="21"/>
      <c r="W1922" s="21">
        <f>SUM(V1922,Q1922)</f>
        <v>5097.1</v>
      </c>
      <c r="X1922" s="21">
        <f>Q1922/W1922*100</f>
        <v>100</v>
      </c>
      <c r="Y1922" s="21">
        <f>V1922/W1922*100</f>
        <v>0</v>
      </c>
      <c r="Z1922" s="4"/>
    </row>
    <row r="1923" spans="1:26" ht="23.25">
      <c r="A1923" s="4"/>
      <c r="B1923" s="51"/>
      <c r="C1923" s="51"/>
      <c r="D1923" s="51"/>
      <c r="E1923" s="51"/>
      <c r="F1923" s="51"/>
      <c r="G1923" s="51"/>
      <c r="H1923" s="51"/>
      <c r="I1923" s="61"/>
      <c r="J1923" s="52" t="s">
        <v>51</v>
      </c>
      <c r="K1923" s="53"/>
      <c r="L1923" s="70">
        <v>3355.7</v>
      </c>
      <c r="M1923" s="23"/>
      <c r="N1923" s="70"/>
      <c r="O1923" s="70"/>
      <c r="P1923" s="23"/>
      <c r="Q1923" s="23">
        <f>SUM(L1923:P1923)</f>
        <v>3355.7</v>
      </c>
      <c r="R1923" s="23"/>
      <c r="S1923" s="70"/>
      <c r="T1923" s="70"/>
      <c r="U1923" s="70"/>
      <c r="V1923" s="23"/>
      <c r="W1923" s="23">
        <f>SUM(V1923,Q1923)</f>
        <v>3355.7</v>
      </c>
      <c r="X1923" s="23">
        <f>Q1923/W1923*100</f>
        <v>100</v>
      </c>
      <c r="Y1923" s="23">
        <f>V1923/W1923*100</f>
        <v>0</v>
      </c>
      <c r="Z1923" s="4"/>
    </row>
    <row r="1924" spans="1:26" ht="23.25">
      <c r="A1924" s="4"/>
      <c r="B1924" s="51"/>
      <c r="C1924" s="51"/>
      <c r="D1924" s="51"/>
      <c r="E1924" s="51"/>
      <c r="F1924" s="51"/>
      <c r="G1924" s="51"/>
      <c r="H1924" s="51"/>
      <c r="I1924" s="61"/>
      <c r="J1924" s="52" t="s">
        <v>52</v>
      </c>
      <c r="K1924" s="53"/>
      <c r="L1924" s="70">
        <v>3355.6</v>
      </c>
      <c r="M1924" s="23"/>
      <c r="N1924" s="70"/>
      <c r="O1924" s="70"/>
      <c r="P1924" s="23"/>
      <c r="Q1924" s="23">
        <f>SUM(L1924:P1924)</f>
        <v>3355.6</v>
      </c>
      <c r="R1924" s="23"/>
      <c r="S1924" s="70"/>
      <c r="T1924" s="70"/>
      <c r="U1924" s="70"/>
      <c r="V1924" s="23"/>
      <c r="W1924" s="23">
        <f>SUM(V1924,Q1924)</f>
        <v>3355.6</v>
      </c>
      <c r="X1924" s="23">
        <f>Q1924/W1924*100</f>
        <v>100</v>
      </c>
      <c r="Y1924" s="23">
        <f>V1924/W1924*100</f>
        <v>0</v>
      </c>
      <c r="Z1924" s="4"/>
    </row>
    <row r="1925" spans="1:26" ht="23.25">
      <c r="A1925" s="4"/>
      <c r="B1925" s="51"/>
      <c r="C1925" s="51"/>
      <c r="D1925" s="51"/>
      <c r="E1925" s="51"/>
      <c r="F1925" s="51"/>
      <c r="G1925" s="51"/>
      <c r="H1925" s="51"/>
      <c r="I1925" s="61"/>
      <c r="J1925" s="52" t="s">
        <v>53</v>
      </c>
      <c r="K1925" s="53"/>
      <c r="L1925" s="70">
        <f>L1924/L1922*100</f>
        <v>65.83351317415784</v>
      </c>
      <c r="M1925" s="23"/>
      <c r="N1925" s="70"/>
      <c r="O1925" s="70"/>
      <c r="P1925" s="23"/>
      <c r="Q1925" s="23">
        <f>Q1924/Q1922*100</f>
        <v>65.83351317415784</v>
      </c>
      <c r="R1925" s="23"/>
      <c r="S1925" s="70"/>
      <c r="T1925" s="70"/>
      <c r="U1925" s="70"/>
      <c r="V1925" s="23"/>
      <c r="W1925" s="23">
        <f>W1924/W1922*100</f>
        <v>65.83351317415784</v>
      </c>
      <c r="X1925" s="23"/>
      <c r="Y1925" s="23"/>
      <c r="Z1925" s="4"/>
    </row>
    <row r="1926" spans="1:26" ht="23.25">
      <c r="A1926" s="4"/>
      <c r="B1926" s="51"/>
      <c r="C1926" s="51"/>
      <c r="D1926" s="51"/>
      <c r="E1926" s="51"/>
      <c r="F1926" s="51"/>
      <c r="G1926" s="51"/>
      <c r="H1926" s="51"/>
      <c r="I1926" s="61"/>
      <c r="J1926" s="52" t="s">
        <v>54</v>
      </c>
      <c r="K1926" s="53"/>
      <c r="L1926" s="70">
        <f>L1924/L1923*100</f>
        <v>99.997019995828</v>
      </c>
      <c r="M1926" s="23"/>
      <c r="N1926" s="70"/>
      <c r="O1926" s="70"/>
      <c r="P1926" s="23"/>
      <c r="Q1926" s="23">
        <f>Q1924/Q1923*100</f>
        <v>99.997019995828</v>
      </c>
      <c r="R1926" s="23"/>
      <c r="S1926" s="70"/>
      <c r="T1926" s="70"/>
      <c r="U1926" s="70"/>
      <c r="V1926" s="23"/>
      <c r="W1926" s="23">
        <f>W1924/W1923*100</f>
        <v>99.997019995828</v>
      </c>
      <c r="X1926" s="23"/>
      <c r="Y1926" s="23"/>
      <c r="Z1926" s="4"/>
    </row>
    <row r="1927" spans="1:26" ht="23.25">
      <c r="A1927" s="4"/>
      <c r="B1927" s="56"/>
      <c r="C1927" s="56"/>
      <c r="D1927" s="56"/>
      <c r="E1927" s="56"/>
      <c r="F1927" s="56"/>
      <c r="G1927" s="56"/>
      <c r="H1927" s="56"/>
      <c r="I1927" s="61"/>
      <c r="J1927" s="52"/>
      <c r="K1927" s="53"/>
      <c r="L1927" s="70"/>
      <c r="M1927" s="23"/>
      <c r="N1927" s="70"/>
      <c r="O1927" s="70"/>
      <c r="P1927" s="23"/>
      <c r="Q1927" s="23"/>
      <c r="R1927" s="23"/>
      <c r="S1927" s="70"/>
      <c r="T1927" s="70"/>
      <c r="U1927" s="70"/>
      <c r="V1927" s="23"/>
      <c r="W1927" s="23"/>
      <c r="X1927" s="23"/>
      <c r="Y1927" s="23"/>
      <c r="Z1927" s="4"/>
    </row>
    <row r="1928" spans="1:26" ht="23.25">
      <c r="A1928" s="4"/>
      <c r="B1928" s="56"/>
      <c r="C1928" s="57"/>
      <c r="D1928" s="57"/>
      <c r="E1928" s="57"/>
      <c r="F1928" s="57"/>
      <c r="G1928" s="57"/>
      <c r="H1928" s="57" t="s">
        <v>168</v>
      </c>
      <c r="I1928" s="52"/>
      <c r="J1928" s="52" t="s">
        <v>307</v>
      </c>
      <c r="K1928" s="53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4"/>
    </row>
    <row r="1929" spans="1:26" ht="23.25">
      <c r="A1929" s="4"/>
      <c r="B1929" s="56"/>
      <c r="C1929" s="56"/>
      <c r="D1929" s="56"/>
      <c r="E1929" s="56"/>
      <c r="F1929" s="56"/>
      <c r="G1929" s="56"/>
      <c r="H1929" s="56"/>
      <c r="I1929" s="61"/>
      <c r="J1929" s="52" t="s">
        <v>170</v>
      </c>
      <c r="K1929" s="53"/>
      <c r="L1929" s="70"/>
      <c r="M1929" s="23"/>
      <c r="N1929" s="70"/>
      <c r="O1929" s="70"/>
      <c r="P1929" s="23"/>
      <c r="Q1929" s="23"/>
      <c r="R1929" s="23"/>
      <c r="S1929" s="70"/>
      <c r="T1929" s="70"/>
      <c r="U1929" s="70"/>
      <c r="V1929" s="23"/>
      <c r="W1929" s="23"/>
      <c r="X1929" s="23"/>
      <c r="Y1929" s="23"/>
      <c r="Z1929" s="4"/>
    </row>
    <row r="1930" spans="1:26" ht="23.25">
      <c r="A1930" s="4"/>
      <c r="B1930" s="56"/>
      <c r="C1930" s="56"/>
      <c r="D1930" s="56"/>
      <c r="E1930" s="56"/>
      <c r="F1930" s="56"/>
      <c r="G1930" s="56"/>
      <c r="H1930" s="56"/>
      <c r="I1930" s="61"/>
      <c r="J1930" s="52" t="s">
        <v>50</v>
      </c>
      <c r="K1930" s="53"/>
      <c r="L1930" s="70">
        <v>4346.6</v>
      </c>
      <c r="M1930" s="23"/>
      <c r="N1930" s="70"/>
      <c r="O1930" s="70"/>
      <c r="P1930" s="23"/>
      <c r="Q1930" s="23">
        <f>SUM(L1930:P1930)</f>
        <v>4346.6</v>
      </c>
      <c r="R1930" s="23"/>
      <c r="S1930" s="70"/>
      <c r="T1930" s="70"/>
      <c r="U1930" s="70"/>
      <c r="V1930" s="23">
        <f>SUM(R1930:U1930)</f>
        <v>0</v>
      </c>
      <c r="W1930" s="23">
        <f>SUM(V1930,Q1930)</f>
        <v>4346.6</v>
      </c>
      <c r="X1930" s="23">
        <f>Q1930/W1930*100</f>
        <v>100</v>
      </c>
      <c r="Y1930" s="23">
        <f>V1930/W1930*100</f>
        <v>0</v>
      </c>
      <c r="Z1930" s="4"/>
    </row>
    <row r="1931" spans="1:26" ht="23.25">
      <c r="A1931" s="4"/>
      <c r="B1931" s="56"/>
      <c r="C1931" s="56"/>
      <c r="D1931" s="56"/>
      <c r="E1931" s="56"/>
      <c r="F1931" s="56"/>
      <c r="G1931" s="56"/>
      <c r="H1931" s="56"/>
      <c r="I1931" s="61"/>
      <c r="J1931" s="52" t="s">
        <v>51</v>
      </c>
      <c r="K1931" s="53"/>
      <c r="L1931" s="70">
        <v>3182.3</v>
      </c>
      <c r="M1931" s="23"/>
      <c r="N1931" s="70"/>
      <c r="O1931" s="70"/>
      <c r="P1931" s="23"/>
      <c r="Q1931" s="23">
        <f>SUM(L1931:P1931)</f>
        <v>3182.3</v>
      </c>
      <c r="R1931" s="23"/>
      <c r="S1931" s="70"/>
      <c r="T1931" s="70"/>
      <c r="U1931" s="70"/>
      <c r="V1931" s="23">
        <f>SUM(R1931:U1931)</f>
        <v>0</v>
      </c>
      <c r="W1931" s="23">
        <f>SUM(V1931,Q1931)</f>
        <v>3182.3</v>
      </c>
      <c r="X1931" s="23">
        <f>Q1931/W1931*100</f>
        <v>100</v>
      </c>
      <c r="Y1931" s="23">
        <f>V1931/W1931*100</f>
        <v>0</v>
      </c>
      <c r="Z1931" s="4"/>
    </row>
    <row r="1932" spans="1:26" ht="23.25">
      <c r="A1932" s="4"/>
      <c r="B1932" s="56"/>
      <c r="C1932" s="56"/>
      <c r="D1932" s="56"/>
      <c r="E1932" s="56"/>
      <c r="F1932" s="56"/>
      <c r="G1932" s="56"/>
      <c r="H1932" s="56"/>
      <c r="I1932" s="61"/>
      <c r="J1932" s="52" t="s">
        <v>52</v>
      </c>
      <c r="K1932" s="53"/>
      <c r="L1932" s="70">
        <v>3182.1</v>
      </c>
      <c r="M1932" s="23"/>
      <c r="N1932" s="70"/>
      <c r="O1932" s="70"/>
      <c r="P1932" s="23"/>
      <c r="Q1932" s="23">
        <f>SUM(L1932:P1932)</f>
        <v>3182.1</v>
      </c>
      <c r="R1932" s="23"/>
      <c r="S1932" s="70"/>
      <c r="T1932" s="70"/>
      <c r="U1932" s="70"/>
      <c r="V1932" s="23">
        <f>SUM(R1932:U1932)</f>
        <v>0</v>
      </c>
      <c r="W1932" s="23">
        <f>SUM(V1932,Q1932)</f>
        <v>3182.1</v>
      </c>
      <c r="X1932" s="23">
        <f>Q1932/W1932*100</f>
        <v>100</v>
      </c>
      <c r="Y1932" s="23">
        <f>V1932/W1932*100</f>
        <v>0</v>
      </c>
      <c r="Z1932" s="4"/>
    </row>
    <row r="1933" spans="1:26" ht="23.25">
      <c r="A1933" s="4"/>
      <c r="B1933" s="56"/>
      <c r="C1933" s="56"/>
      <c r="D1933" s="56"/>
      <c r="E1933" s="56"/>
      <c r="F1933" s="56"/>
      <c r="G1933" s="56"/>
      <c r="H1933" s="56"/>
      <c r="I1933" s="61"/>
      <c r="J1933" s="52" t="s">
        <v>53</v>
      </c>
      <c r="K1933" s="53"/>
      <c r="L1933" s="70">
        <f>L1932/L1930*100</f>
        <v>73.20894492246813</v>
      </c>
      <c r="M1933" s="23"/>
      <c r="N1933" s="70"/>
      <c r="O1933" s="70"/>
      <c r="P1933" s="23"/>
      <c r="Q1933" s="23">
        <f>Q1932/Q1930*100</f>
        <v>73.20894492246813</v>
      </c>
      <c r="R1933" s="23"/>
      <c r="S1933" s="70"/>
      <c r="T1933" s="70"/>
      <c r="U1933" s="70"/>
      <c r="V1933" s="23"/>
      <c r="W1933" s="23">
        <f>W1932/W1930*100</f>
        <v>73.20894492246813</v>
      </c>
      <c r="X1933" s="23"/>
      <c r="Y1933" s="23"/>
      <c r="Z1933" s="4"/>
    </row>
    <row r="1934" spans="1:26" ht="23.25">
      <c r="A1934" s="4"/>
      <c r="B1934" s="56"/>
      <c r="C1934" s="56"/>
      <c r="D1934" s="56"/>
      <c r="E1934" s="56"/>
      <c r="F1934" s="56"/>
      <c r="G1934" s="56"/>
      <c r="H1934" s="56"/>
      <c r="I1934" s="61"/>
      <c r="J1934" s="52" t="s">
        <v>54</v>
      </c>
      <c r="K1934" s="53"/>
      <c r="L1934" s="70">
        <f>L1932/L1931*100</f>
        <v>99.9937152374069</v>
      </c>
      <c r="M1934" s="23"/>
      <c r="N1934" s="70"/>
      <c r="O1934" s="70"/>
      <c r="P1934" s="23"/>
      <c r="Q1934" s="23">
        <f>Q1932/Q1931*100</f>
        <v>99.9937152374069</v>
      </c>
      <c r="R1934" s="23"/>
      <c r="S1934" s="70"/>
      <c r="T1934" s="70"/>
      <c r="U1934" s="70"/>
      <c r="V1934" s="23"/>
      <c r="W1934" s="23">
        <f>W1932/W1931*100</f>
        <v>99.9937152374069</v>
      </c>
      <c r="X1934" s="23"/>
      <c r="Y1934" s="23"/>
      <c r="Z1934" s="4"/>
    </row>
    <row r="1935" spans="1:26" ht="23.25">
      <c r="A1935" s="4"/>
      <c r="B1935" s="62"/>
      <c r="C1935" s="62"/>
      <c r="D1935" s="62"/>
      <c r="E1935" s="62"/>
      <c r="F1935" s="62"/>
      <c r="G1935" s="62"/>
      <c r="H1935" s="62"/>
      <c r="I1935" s="63"/>
      <c r="J1935" s="59"/>
      <c r="K1935" s="60"/>
      <c r="L1935" s="73"/>
      <c r="M1935" s="71"/>
      <c r="N1935" s="73"/>
      <c r="O1935" s="73"/>
      <c r="P1935" s="71"/>
      <c r="Q1935" s="71"/>
      <c r="R1935" s="71"/>
      <c r="S1935" s="73"/>
      <c r="T1935" s="73"/>
      <c r="U1935" s="73"/>
      <c r="V1935" s="71"/>
      <c r="W1935" s="71"/>
      <c r="X1935" s="71"/>
      <c r="Y1935" s="71"/>
      <c r="Z1935" s="4"/>
    </row>
    <row r="1936" spans="1:26" ht="23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23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6"/>
      <c r="W1937" s="6"/>
      <c r="X1937" s="6"/>
      <c r="Y1937" s="6" t="s">
        <v>351</v>
      </c>
      <c r="Z1937" s="4"/>
    </row>
    <row r="1938" spans="1:26" ht="23.25">
      <c r="A1938" s="4"/>
      <c r="B1938" s="64" t="s">
        <v>39</v>
      </c>
      <c r="C1938" s="65"/>
      <c r="D1938" s="65"/>
      <c r="E1938" s="65"/>
      <c r="F1938" s="65"/>
      <c r="G1938" s="65"/>
      <c r="H1938" s="66"/>
      <c r="I1938" s="10"/>
      <c r="J1938" s="11"/>
      <c r="K1938" s="12"/>
      <c r="L1938" s="13" t="s">
        <v>2</v>
      </c>
      <c r="M1938" s="13"/>
      <c r="N1938" s="13"/>
      <c r="O1938" s="13"/>
      <c r="P1938" s="13"/>
      <c r="Q1938" s="13"/>
      <c r="R1938" s="14" t="s">
        <v>3</v>
      </c>
      <c r="S1938" s="13"/>
      <c r="T1938" s="13"/>
      <c r="U1938" s="13"/>
      <c r="V1938" s="15"/>
      <c r="W1938" s="13" t="s">
        <v>42</v>
      </c>
      <c r="X1938" s="13"/>
      <c r="Y1938" s="16"/>
      <c r="Z1938" s="4"/>
    </row>
    <row r="1939" spans="1:26" ht="23.25">
      <c r="A1939" s="4"/>
      <c r="B1939" s="17" t="s">
        <v>40</v>
      </c>
      <c r="C1939" s="18"/>
      <c r="D1939" s="18"/>
      <c r="E1939" s="18"/>
      <c r="F1939" s="18"/>
      <c r="G1939" s="18"/>
      <c r="H1939" s="67"/>
      <c r="I1939" s="19"/>
      <c r="J1939" s="20"/>
      <c r="K1939" s="21"/>
      <c r="L1939" s="22"/>
      <c r="M1939" s="23"/>
      <c r="N1939" s="24"/>
      <c r="O1939" s="25" t="s">
        <v>4</v>
      </c>
      <c r="P1939" s="26"/>
      <c r="Q1939" s="27"/>
      <c r="R1939" s="28" t="s">
        <v>4</v>
      </c>
      <c r="S1939" s="24"/>
      <c r="T1939" s="22"/>
      <c r="U1939" s="29"/>
      <c r="V1939" s="27"/>
      <c r="W1939" s="27"/>
      <c r="X1939" s="30" t="s">
        <v>5</v>
      </c>
      <c r="Y1939" s="31"/>
      <c r="Z1939" s="4"/>
    </row>
    <row r="1940" spans="1:26" ht="23.25">
      <c r="A1940" s="4"/>
      <c r="B1940" s="19"/>
      <c r="C1940" s="32"/>
      <c r="D1940" s="32"/>
      <c r="E1940" s="32"/>
      <c r="F1940" s="33"/>
      <c r="G1940" s="32"/>
      <c r="H1940" s="19"/>
      <c r="I1940" s="19"/>
      <c r="J1940" s="5" t="s">
        <v>6</v>
      </c>
      <c r="K1940" s="21"/>
      <c r="L1940" s="34" t="s">
        <v>7</v>
      </c>
      <c r="M1940" s="35" t="s">
        <v>8</v>
      </c>
      <c r="N1940" s="36" t="s">
        <v>7</v>
      </c>
      <c r="O1940" s="34" t="s">
        <v>9</v>
      </c>
      <c r="P1940" s="26" t="s">
        <v>10</v>
      </c>
      <c r="Q1940" s="23"/>
      <c r="R1940" s="37" t="s">
        <v>9</v>
      </c>
      <c r="S1940" s="35" t="s">
        <v>11</v>
      </c>
      <c r="T1940" s="34" t="s">
        <v>12</v>
      </c>
      <c r="U1940" s="29" t="s">
        <v>13</v>
      </c>
      <c r="V1940" s="27"/>
      <c r="W1940" s="27"/>
      <c r="X1940" s="27"/>
      <c r="Y1940" s="35"/>
      <c r="Z1940" s="4"/>
    </row>
    <row r="1941" spans="1:26" ht="23.25">
      <c r="A1941" s="4"/>
      <c r="B1941" s="38" t="s">
        <v>32</v>
      </c>
      <c r="C1941" s="38" t="s">
        <v>33</v>
      </c>
      <c r="D1941" s="38" t="s">
        <v>34</v>
      </c>
      <c r="E1941" s="38" t="s">
        <v>35</v>
      </c>
      <c r="F1941" s="38" t="s">
        <v>36</v>
      </c>
      <c r="G1941" s="38" t="s">
        <v>37</v>
      </c>
      <c r="H1941" s="38" t="s">
        <v>38</v>
      </c>
      <c r="I1941" s="19"/>
      <c r="J1941" s="39"/>
      <c r="K1941" s="21"/>
      <c r="L1941" s="34" t="s">
        <v>14</v>
      </c>
      <c r="M1941" s="35" t="s">
        <v>15</v>
      </c>
      <c r="N1941" s="36" t="s">
        <v>16</v>
      </c>
      <c r="O1941" s="34" t="s">
        <v>17</v>
      </c>
      <c r="P1941" s="26" t="s">
        <v>18</v>
      </c>
      <c r="Q1941" s="35" t="s">
        <v>19</v>
      </c>
      <c r="R1941" s="37" t="s">
        <v>17</v>
      </c>
      <c r="S1941" s="35" t="s">
        <v>20</v>
      </c>
      <c r="T1941" s="34" t="s">
        <v>21</v>
      </c>
      <c r="U1941" s="29" t="s">
        <v>22</v>
      </c>
      <c r="V1941" s="26" t="s">
        <v>19</v>
      </c>
      <c r="W1941" s="26" t="s">
        <v>23</v>
      </c>
      <c r="X1941" s="26" t="s">
        <v>24</v>
      </c>
      <c r="Y1941" s="35" t="s">
        <v>25</v>
      </c>
      <c r="Z1941" s="4"/>
    </row>
    <row r="1942" spans="1:26" ht="23.25">
      <c r="A1942" s="4"/>
      <c r="B1942" s="40"/>
      <c r="C1942" s="40"/>
      <c r="D1942" s="40"/>
      <c r="E1942" s="40"/>
      <c r="F1942" s="40"/>
      <c r="G1942" s="40"/>
      <c r="H1942" s="40"/>
      <c r="I1942" s="40"/>
      <c r="J1942" s="41"/>
      <c r="K1942" s="42"/>
      <c r="L1942" s="43"/>
      <c r="M1942" s="44"/>
      <c r="N1942" s="45"/>
      <c r="O1942" s="46" t="s">
        <v>26</v>
      </c>
      <c r="P1942" s="47"/>
      <c r="Q1942" s="48"/>
      <c r="R1942" s="49" t="s">
        <v>26</v>
      </c>
      <c r="S1942" s="44" t="s">
        <v>27</v>
      </c>
      <c r="T1942" s="43"/>
      <c r="U1942" s="50" t="s">
        <v>28</v>
      </c>
      <c r="V1942" s="48"/>
      <c r="W1942" s="48"/>
      <c r="X1942" s="48"/>
      <c r="Y1942" s="49"/>
      <c r="Z1942" s="4"/>
    </row>
    <row r="1943" spans="1:26" ht="23.25">
      <c r="A1943" s="4"/>
      <c r="B1943" s="51"/>
      <c r="C1943" s="51"/>
      <c r="D1943" s="51"/>
      <c r="E1943" s="51"/>
      <c r="F1943" s="51"/>
      <c r="G1943" s="51"/>
      <c r="H1943" s="51"/>
      <c r="I1943" s="61"/>
      <c r="J1943" s="52"/>
      <c r="K1943" s="53"/>
      <c r="L1943" s="22"/>
      <c r="M1943" s="23"/>
      <c r="N1943" s="24"/>
      <c r="O1943" s="3"/>
      <c r="P1943" s="27"/>
      <c r="Q1943" s="27"/>
      <c r="R1943" s="23"/>
      <c r="S1943" s="24"/>
      <c r="T1943" s="22"/>
      <c r="U1943" s="72"/>
      <c r="V1943" s="27"/>
      <c r="W1943" s="27"/>
      <c r="X1943" s="27"/>
      <c r="Y1943" s="23"/>
      <c r="Z1943" s="4"/>
    </row>
    <row r="1944" spans="1:26" ht="23.25">
      <c r="A1944" s="4"/>
      <c r="B1944" s="51" t="s">
        <v>200</v>
      </c>
      <c r="C1944" s="51" t="s">
        <v>242</v>
      </c>
      <c r="D1944" s="51" t="s">
        <v>76</v>
      </c>
      <c r="E1944" s="51" t="s">
        <v>58</v>
      </c>
      <c r="F1944" s="51" t="s">
        <v>287</v>
      </c>
      <c r="G1944" s="51" t="s">
        <v>64</v>
      </c>
      <c r="H1944" s="51" t="s">
        <v>171</v>
      </c>
      <c r="I1944" s="61"/>
      <c r="J1944" s="54" t="s">
        <v>308</v>
      </c>
      <c r="K1944" s="55"/>
      <c r="L1944" s="70"/>
      <c r="M1944" s="70"/>
      <c r="N1944" s="70"/>
      <c r="O1944" s="70"/>
      <c r="P1944" s="70"/>
      <c r="Q1944" s="70"/>
      <c r="R1944" s="70"/>
      <c r="S1944" s="70"/>
      <c r="T1944" s="70"/>
      <c r="U1944" s="74"/>
      <c r="V1944" s="23"/>
      <c r="W1944" s="23"/>
      <c r="X1944" s="23"/>
      <c r="Y1944" s="23"/>
      <c r="Z1944" s="4"/>
    </row>
    <row r="1945" spans="1:26" ht="23.25">
      <c r="A1945" s="4"/>
      <c r="B1945" s="51"/>
      <c r="C1945" s="51"/>
      <c r="D1945" s="51"/>
      <c r="E1945" s="51"/>
      <c r="F1945" s="51"/>
      <c r="G1945" s="51"/>
      <c r="H1945" s="51"/>
      <c r="I1945" s="61"/>
      <c r="J1945" s="54" t="s">
        <v>377</v>
      </c>
      <c r="K1945" s="55"/>
      <c r="L1945" s="70"/>
      <c r="M1945" s="70"/>
      <c r="N1945" s="70"/>
      <c r="O1945" s="70"/>
      <c r="P1945" s="70"/>
      <c r="Q1945" s="70"/>
      <c r="R1945" s="70"/>
      <c r="S1945" s="70"/>
      <c r="T1945" s="70"/>
      <c r="U1945" s="70"/>
      <c r="V1945" s="23"/>
      <c r="W1945" s="23"/>
      <c r="X1945" s="23"/>
      <c r="Y1945" s="23"/>
      <c r="Z1945" s="4"/>
    </row>
    <row r="1946" spans="1:26" ht="23.25">
      <c r="A1946" s="4"/>
      <c r="B1946" s="51"/>
      <c r="C1946" s="51"/>
      <c r="D1946" s="51"/>
      <c r="E1946" s="51"/>
      <c r="F1946" s="51"/>
      <c r="G1946" s="51"/>
      <c r="H1946" s="51"/>
      <c r="I1946" s="61"/>
      <c r="J1946" s="52" t="s">
        <v>50</v>
      </c>
      <c r="K1946" s="53"/>
      <c r="L1946" s="70"/>
      <c r="M1946" s="70"/>
      <c r="N1946" s="70"/>
      <c r="O1946" s="70"/>
      <c r="P1946" s="70"/>
      <c r="Q1946" s="23"/>
      <c r="R1946" s="70"/>
      <c r="S1946" s="70"/>
      <c r="T1946" s="70"/>
      <c r="U1946" s="70"/>
      <c r="V1946" s="23">
        <f>SUM(R1946:U1946)</f>
        <v>0</v>
      </c>
      <c r="W1946" s="23">
        <f>SUM(V1946,Q1946)</f>
        <v>0</v>
      </c>
      <c r="X1946" s="23"/>
      <c r="Y1946" s="23"/>
      <c r="Z1946" s="4"/>
    </row>
    <row r="1947" spans="1:26" ht="23.25">
      <c r="A1947" s="4"/>
      <c r="B1947" s="51"/>
      <c r="C1947" s="51"/>
      <c r="D1947" s="51"/>
      <c r="E1947" s="51"/>
      <c r="F1947" s="51"/>
      <c r="G1947" s="51"/>
      <c r="H1947" s="51"/>
      <c r="I1947" s="61"/>
      <c r="J1947" s="52" t="s">
        <v>51</v>
      </c>
      <c r="K1947" s="53"/>
      <c r="L1947" s="70">
        <v>530</v>
      </c>
      <c r="M1947" s="23"/>
      <c r="N1947" s="70"/>
      <c r="O1947" s="70"/>
      <c r="P1947" s="23"/>
      <c r="Q1947" s="23">
        <f>SUM(L1947:P1947)</f>
        <v>530</v>
      </c>
      <c r="R1947" s="23"/>
      <c r="S1947" s="70"/>
      <c r="T1947" s="70"/>
      <c r="U1947" s="70"/>
      <c r="V1947" s="23">
        <f>SUM(R1947:U1947)</f>
        <v>0</v>
      </c>
      <c r="W1947" s="23">
        <f>SUM(V1947,Q1947)</f>
        <v>530</v>
      </c>
      <c r="X1947" s="23">
        <f>Q1947/W1947*100</f>
        <v>100</v>
      </c>
      <c r="Y1947" s="23">
        <f>V1947/W1947*100</f>
        <v>0</v>
      </c>
      <c r="Z1947" s="4"/>
    </row>
    <row r="1948" spans="1:26" ht="23.25">
      <c r="A1948" s="4"/>
      <c r="B1948" s="51"/>
      <c r="C1948" s="51"/>
      <c r="D1948" s="51"/>
      <c r="E1948" s="51"/>
      <c r="F1948" s="51"/>
      <c r="G1948" s="51"/>
      <c r="H1948" s="51"/>
      <c r="I1948" s="61"/>
      <c r="J1948" s="52" t="s">
        <v>52</v>
      </c>
      <c r="K1948" s="53"/>
      <c r="L1948" s="70">
        <v>529.9</v>
      </c>
      <c r="M1948" s="23"/>
      <c r="N1948" s="70"/>
      <c r="O1948" s="70"/>
      <c r="P1948" s="23"/>
      <c r="Q1948" s="23">
        <f>SUM(L1948:P1948)</f>
        <v>529.9</v>
      </c>
      <c r="R1948" s="23"/>
      <c r="S1948" s="70"/>
      <c r="T1948" s="70"/>
      <c r="U1948" s="70"/>
      <c r="V1948" s="23">
        <f>SUM(R1948:U1948)</f>
        <v>0</v>
      </c>
      <c r="W1948" s="23">
        <f>SUM(V1948,Q1948)</f>
        <v>529.9</v>
      </c>
      <c r="X1948" s="23">
        <f>Q1948/W1948*100</f>
        <v>100</v>
      </c>
      <c r="Y1948" s="23">
        <f>V1948/W1948*100</f>
        <v>0</v>
      </c>
      <c r="Z1948" s="4"/>
    </row>
    <row r="1949" spans="1:26" ht="23.25">
      <c r="A1949" s="4"/>
      <c r="B1949" s="51"/>
      <c r="C1949" s="51"/>
      <c r="D1949" s="51"/>
      <c r="E1949" s="51"/>
      <c r="F1949" s="51"/>
      <c r="G1949" s="51"/>
      <c r="H1949" s="51"/>
      <c r="I1949" s="61"/>
      <c r="J1949" s="52" t="s">
        <v>53</v>
      </c>
      <c r="K1949" s="53"/>
      <c r="L1949" s="70"/>
      <c r="M1949" s="23"/>
      <c r="N1949" s="70"/>
      <c r="O1949" s="70"/>
      <c r="P1949" s="23"/>
      <c r="Q1949" s="23"/>
      <c r="R1949" s="23"/>
      <c r="S1949" s="70"/>
      <c r="T1949" s="70"/>
      <c r="U1949" s="70"/>
      <c r="V1949" s="23"/>
      <c r="W1949" s="23"/>
      <c r="X1949" s="23"/>
      <c r="Y1949" s="23"/>
      <c r="Z1949" s="4"/>
    </row>
    <row r="1950" spans="1:26" ht="23.25">
      <c r="A1950" s="4"/>
      <c r="B1950" s="51"/>
      <c r="C1950" s="51"/>
      <c r="D1950" s="51"/>
      <c r="E1950" s="51"/>
      <c r="F1950" s="51"/>
      <c r="G1950" s="51"/>
      <c r="H1950" s="51"/>
      <c r="I1950" s="61"/>
      <c r="J1950" s="52" t="s">
        <v>54</v>
      </c>
      <c r="K1950" s="53"/>
      <c r="L1950" s="70">
        <f>L1948/L1947*100</f>
        <v>99.98113207547169</v>
      </c>
      <c r="M1950" s="23"/>
      <c r="N1950" s="70"/>
      <c r="O1950" s="70"/>
      <c r="P1950" s="23"/>
      <c r="Q1950" s="23">
        <f>Q1948/Q1947*100</f>
        <v>99.98113207547169</v>
      </c>
      <c r="R1950" s="23"/>
      <c r="S1950" s="70"/>
      <c r="T1950" s="70"/>
      <c r="U1950" s="70"/>
      <c r="V1950" s="23"/>
      <c r="W1950" s="23">
        <f>W1948/W1947*100</f>
        <v>99.98113207547169</v>
      </c>
      <c r="X1950" s="23"/>
      <c r="Y1950" s="23"/>
      <c r="Z1950" s="4"/>
    </row>
    <row r="1951" spans="1:26" ht="23.25">
      <c r="A1951" s="4"/>
      <c r="B1951" s="51"/>
      <c r="C1951" s="51"/>
      <c r="D1951" s="51"/>
      <c r="E1951" s="51"/>
      <c r="F1951" s="51"/>
      <c r="G1951" s="51"/>
      <c r="H1951" s="51"/>
      <c r="I1951" s="61"/>
      <c r="J1951" s="52"/>
      <c r="K1951" s="53"/>
      <c r="L1951" s="70"/>
      <c r="M1951" s="23"/>
      <c r="N1951" s="70"/>
      <c r="O1951" s="70"/>
      <c r="P1951" s="23"/>
      <c r="Q1951" s="23"/>
      <c r="R1951" s="23"/>
      <c r="S1951" s="70"/>
      <c r="T1951" s="70"/>
      <c r="U1951" s="70"/>
      <c r="V1951" s="23"/>
      <c r="W1951" s="23"/>
      <c r="X1951" s="23"/>
      <c r="Y1951" s="23"/>
      <c r="Z1951" s="4"/>
    </row>
    <row r="1952" spans="1:26" ht="23.25">
      <c r="A1952" s="4"/>
      <c r="B1952" s="51"/>
      <c r="C1952" s="51"/>
      <c r="D1952" s="51"/>
      <c r="E1952" s="51"/>
      <c r="F1952" s="51"/>
      <c r="G1952" s="51"/>
      <c r="H1952" s="51"/>
      <c r="I1952" s="61"/>
      <c r="J1952" s="52"/>
      <c r="K1952" s="53"/>
      <c r="L1952" s="70"/>
      <c r="M1952" s="23"/>
      <c r="N1952" s="70"/>
      <c r="O1952" s="70"/>
      <c r="P1952" s="23"/>
      <c r="Q1952" s="23"/>
      <c r="R1952" s="23"/>
      <c r="S1952" s="70"/>
      <c r="T1952" s="70"/>
      <c r="U1952" s="70"/>
      <c r="V1952" s="23"/>
      <c r="W1952" s="23"/>
      <c r="X1952" s="23"/>
      <c r="Y1952" s="23"/>
      <c r="Z1952" s="4"/>
    </row>
    <row r="1953" spans="1:26" ht="23.25">
      <c r="A1953" s="4"/>
      <c r="B1953" s="51"/>
      <c r="C1953" s="51"/>
      <c r="D1953" s="51"/>
      <c r="E1953" s="51"/>
      <c r="F1953" s="51"/>
      <c r="G1953" s="51"/>
      <c r="H1953" s="51"/>
      <c r="I1953" s="61"/>
      <c r="J1953" s="52"/>
      <c r="K1953" s="53"/>
      <c r="L1953" s="70"/>
      <c r="M1953" s="23"/>
      <c r="N1953" s="70"/>
      <c r="O1953" s="70"/>
      <c r="P1953" s="23"/>
      <c r="Q1953" s="23"/>
      <c r="R1953" s="23"/>
      <c r="S1953" s="70"/>
      <c r="T1953" s="70"/>
      <c r="U1953" s="70"/>
      <c r="V1953" s="23"/>
      <c r="W1953" s="23"/>
      <c r="X1953" s="23"/>
      <c r="Y1953" s="23"/>
      <c r="Z1953" s="4"/>
    </row>
    <row r="1954" spans="1:26" ht="23.25">
      <c r="A1954" s="4"/>
      <c r="B1954" s="51"/>
      <c r="C1954" s="51"/>
      <c r="D1954" s="51"/>
      <c r="E1954" s="51"/>
      <c r="F1954" s="51"/>
      <c r="G1954" s="51"/>
      <c r="H1954" s="51"/>
      <c r="I1954" s="61"/>
      <c r="J1954" s="52"/>
      <c r="K1954" s="53"/>
      <c r="L1954" s="70"/>
      <c r="M1954" s="23"/>
      <c r="N1954" s="70"/>
      <c r="O1954" s="70"/>
      <c r="P1954" s="23"/>
      <c r="Q1954" s="23"/>
      <c r="R1954" s="23"/>
      <c r="S1954" s="70"/>
      <c r="T1954" s="70"/>
      <c r="U1954" s="70"/>
      <c r="V1954" s="23"/>
      <c r="W1954" s="23"/>
      <c r="X1954" s="23"/>
      <c r="Y1954" s="23"/>
      <c r="Z1954" s="4"/>
    </row>
    <row r="1955" spans="1:26" ht="23.25">
      <c r="A1955" s="4"/>
      <c r="B1955" s="51"/>
      <c r="C1955" s="51"/>
      <c r="D1955" s="51"/>
      <c r="E1955" s="51"/>
      <c r="F1955" s="51"/>
      <c r="G1955" s="51"/>
      <c r="H1955" s="51"/>
      <c r="I1955" s="61"/>
      <c r="J1955" s="52"/>
      <c r="K1955" s="53"/>
      <c r="L1955" s="70"/>
      <c r="M1955" s="23"/>
      <c r="N1955" s="70"/>
      <c r="O1955" s="70"/>
      <c r="P1955" s="23"/>
      <c r="Q1955" s="23"/>
      <c r="R1955" s="23"/>
      <c r="S1955" s="70"/>
      <c r="T1955" s="70"/>
      <c r="U1955" s="70"/>
      <c r="V1955" s="23"/>
      <c r="W1955" s="23"/>
      <c r="X1955" s="23"/>
      <c r="Y1955" s="23"/>
      <c r="Z1955" s="4"/>
    </row>
    <row r="1956" spans="1:26" ht="23.25">
      <c r="A1956" s="4"/>
      <c r="B1956" s="51"/>
      <c r="C1956" s="51"/>
      <c r="D1956" s="51"/>
      <c r="E1956" s="51"/>
      <c r="F1956" s="51"/>
      <c r="G1956" s="51"/>
      <c r="H1956" s="51"/>
      <c r="I1956" s="61"/>
      <c r="J1956" s="52"/>
      <c r="K1956" s="53"/>
      <c r="L1956" s="70"/>
      <c r="M1956" s="23"/>
      <c r="N1956" s="70"/>
      <c r="O1956" s="70"/>
      <c r="P1956" s="23"/>
      <c r="Q1956" s="23"/>
      <c r="R1956" s="23"/>
      <c r="S1956" s="70"/>
      <c r="T1956" s="70"/>
      <c r="U1956" s="70"/>
      <c r="V1956" s="23"/>
      <c r="W1956" s="23"/>
      <c r="X1956" s="23"/>
      <c r="Y1956" s="23"/>
      <c r="Z1956" s="4"/>
    </row>
    <row r="1957" spans="1:26" ht="23.25">
      <c r="A1957" s="4"/>
      <c r="B1957" s="51"/>
      <c r="C1957" s="51"/>
      <c r="D1957" s="51"/>
      <c r="E1957" s="51"/>
      <c r="F1957" s="51"/>
      <c r="G1957" s="51"/>
      <c r="H1957" s="51"/>
      <c r="I1957" s="61"/>
      <c r="J1957" s="52"/>
      <c r="K1957" s="53"/>
      <c r="L1957" s="70"/>
      <c r="M1957" s="23"/>
      <c r="N1957" s="70"/>
      <c r="O1957" s="70"/>
      <c r="P1957" s="23"/>
      <c r="Q1957" s="23"/>
      <c r="R1957" s="23"/>
      <c r="S1957" s="70"/>
      <c r="T1957" s="70"/>
      <c r="U1957" s="70"/>
      <c r="V1957" s="23"/>
      <c r="W1957" s="23"/>
      <c r="X1957" s="23"/>
      <c r="Y1957" s="23"/>
      <c r="Z1957" s="4"/>
    </row>
    <row r="1958" spans="1:26" ht="23.25">
      <c r="A1958" s="4"/>
      <c r="B1958" s="56"/>
      <c r="C1958" s="57"/>
      <c r="D1958" s="57"/>
      <c r="E1958" s="57"/>
      <c r="F1958" s="57"/>
      <c r="G1958" s="57"/>
      <c r="H1958" s="57"/>
      <c r="I1958" s="52"/>
      <c r="J1958" s="52"/>
      <c r="K1958" s="53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4"/>
    </row>
    <row r="1959" spans="1:26" ht="23.25">
      <c r="A1959" s="4"/>
      <c r="B1959" s="51"/>
      <c r="C1959" s="51"/>
      <c r="D1959" s="51"/>
      <c r="E1959" s="51"/>
      <c r="F1959" s="51"/>
      <c r="G1959" s="51"/>
      <c r="H1959" s="51"/>
      <c r="I1959" s="61"/>
      <c r="J1959" s="52"/>
      <c r="K1959" s="53"/>
      <c r="L1959" s="70"/>
      <c r="M1959" s="23"/>
      <c r="N1959" s="70"/>
      <c r="O1959" s="70"/>
      <c r="P1959" s="23"/>
      <c r="Q1959" s="23"/>
      <c r="R1959" s="23"/>
      <c r="S1959" s="70"/>
      <c r="T1959" s="70"/>
      <c r="U1959" s="70"/>
      <c r="V1959" s="23"/>
      <c r="W1959" s="23"/>
      <c r="X1959" s="23"/>
      <c r="Y1959" s="23"/>
      <c r="Z1959" s="4"/>
    </row>
    <row r="1960" spans="1:26" ht="23.25">
      <c r="A1960" s="4"/>
      <c r="B1960" s="51"/>
      <c r="C1960" s="51"/>
      <c r="D1960" s="51"/>
      <c r="E1960" s="51"/>
      <c r="F1960" s="51"/>
      <c r="G1960" s="51"/>
      <c r="H1960" s="51"/>
      <c r="I1960" s="61"/>
      <c r="J1960" s="52"/>
      <c r="K1960" s="53"/>
      <c r="L1960" s="70"/>
      <c r="M1960" s="23"/>
      <c r="N1960" s="70"/>
      <c r="O1960" s="70"/>
      <c r="P1960" s="23"/>
      <c r="Q1960" s="23"/>
      <c r="R1960" s="23"/>
      <c r="S1960" s="70"/>
      <c r="T1960" s="70"/>
      <c r="U1960" s="70"/>
      <c r="V1960" s="23"/>
      <c r="W1960" s="23"/>
      <c r="X1960" s="23"/>
      <c r="Y1960" s="23"/>
      <c r="Z1960" s="4"/>
    </row>
    <row r="1961" spans="1:26" ht="23.25">
      <c r="A1961" s="4"/>
      <c r="B1961" s="51"/>
      <c r="C1961" s="51"/>
      <c r="D1961" s="51"/>
      <c r="E1961" s="51"/>
      <c r="F1961" s="51"/>
      <c r="G1961" s="51"/>
      <c r="H1961" s="51"/>
      <c r="I1961" s="61"/>
      <c r="J1961" s="52"/>
      <c r="K1961" s="53"/>
      <c r="L1961" s="70"/>
      <c r="M1961" s="23"/>
      <c r="N1961" s="70"/>
      <c r="O1961" s="70"/>
      <c r="P1961" s="23"/>
      <c r="Q1961" s="23"/>
      <c r="R1961" s="23"/>
      <c r="S1961" s="70"/>
      <c r="T1961" s="70"/>
      <c r="U1961" s="70"/>
      <c r="V1961" s="23"/>
      <c r="W1961" s="23"/>
      <c r="X1961" s="23"/>
      <c r="Y1961" s="23"/>
      <c r="Z1961" s="4"/>
    </row>
    <row r="1962" spans="1:26" ht="23.25">
      <c r="A1962" s="4"/>
      <c r="B1962" s="51"/>
      <c r="C1962" s="51"/>
      <c r="D1962" s="51"/>
      <c r="E1962" s="51"/>
      <c r="F1962" s="51"/>
      <c r="G1962" s="51"/>
      <c r="H1962" s="51"/>
      <c r="I1962" s="61"/>
      <c r="J1962" s="52"/>
      <c r="K1962" s="53"/>
      <c r="L1962" s="70"/>
      <c r="M1962" s="23"/>
      <c r="N1962" s="70"/>
      <c r="O1962" s="70"/>
      <c r="P1962" s="23"/>
      <c r="Q1962" s="23"/>
      <c r="R1962" s="23"/>
      <c r="S1962" s="70"/>
      <c r="T1962" s="70"/>
      <c r="U1962" s="70"/>
      <c r="V1962" s="23"/>
      <c r="W1962" s="23"/>
      <c r="X1962" s="23"/>
      <c r="Y1962" s="23"/>
      <c r="Z1962" s="4"/>
    </row>
    <row r="1963" spans="1:26" ht="23.25">
      <c r="A1963" s="4"/>
      <c r="B1963" s="51"/>
      <c r="C1963" s="51"/>
      <c r="D1963" s="51"/>
      <c r="E1963" s="51"/>
      <c r="F1963" s="51"/>
      <c r="G1963" s="51"/>
      <c r="H1963" s="51"/>
      <c r="I1963" s="61"/>
      <c r="J1963" s="52"/>
      <c r="K1963" s="53"/>
      <c r="L1963" s="70"/>
      <c r="M1963" s="23"/>
      <c r="N1963" s="70"/>
      <c r="O1963" s="70"/>
      <c r="P1963" s="23"/>
      <c r="Q1963" s="23"/>
      <c r="R1963" s="23"/>
      <c r="S1963" s="70"/>
      <c r="T1963" s="70"/>
      <c r="U1963" s="70"/>
      <c r="V1963" s="23"/>
      <c r="W1963" s="23"/>
      <c r="X1963" s="23"/>
      <c r="Y1963" s="23"/>
      <c r="Z1963" s="4"/>
    </row>
    <row r="1964" spans="1:26" ht="23.25">
      <c r="A1964" s="4"/>
      <c r="B1964" s="51"/>
      <c r="C1964" s="51"/>
      <c r="D1964" s="51"/>
      <c r="E1964" s="51"/>
      <c r="F1964" s="51"/>
      <c r="G1964" s="51"/>
      <c r="H1964" s="51"/>
      <c r="I1964" s="61"/>
      <c r="J1964" s="52"/>
      <c r="K1964" s="53"/>
      <c r="L1964" s="70"/>
      <c r="M1964" s="23"/>
      <c r="N1964" s="70"/>
      <c r="O1964" s="70"/>
      <c r="P1964" s="23"/>
      <c r="Q1964" s="23"/>
      <c r="R1964" s="23"/>
      <c r="S1964" s="70"/>
      <c r="T1964" s="70"/>
      <c r="U1964" s="70"/>
      <c r="V1964" s="23"/>
      <c r="W1964" s="23"/>
      <c r="X1964" s="23"/>
      <c r="Y1964" s="23"/>
      <c r="Z1964" s="4"/>
    </row>
    <row r="1965" spans="1:26" ht="23.25">
      <c r="A1965" s="4"/>
      <c r="B1965" s="51"/>
      <c r="C1965" s="51"/>
      <c r="D1965" s="51"/>
      <c r="E1965" s="51"/>
      <c r="F1965" s="51"/>
      <c r="G1965" s="51"/>
      <c r="H1965" s="51"/>
      <c r="I1965" s="61"/>
      <c r="J1965" s="52"/>
      <c r="K1965" s="53"/>
      <c r="L1965" s="70"/>
      <c r="M1965" s="23"/>
      <c r="N1965" s="70"/>
      <c r="O1965" s="70"/>
      <c r="P1965" s="23"/>
      <c r="Q1965" s="23"/>
      <c r="R1965" s="23"/>
      <c r="S1965" s="70"/>
      <c r="T1965" s="70"/>
      <c r="U1965" s="70"/>
      <c r="V1965" s="23"/>
      <c r="W1965" s="23"/>
      <c r="X1965" s="23"/>
      <c r="Y1965" s="23"/>
      <c r="Z1965" s="4"/>
    </row>
    <row r="1966" spans="1:26" ht="23.25">
      <c r="A1966" s="4"/>
      <c r="B1966" s="51"/>
      <c r="C1966" s="51"/>
      <c r="D1966" s="51"/>
      <c r="E1966" s="51"/>
      <c r="F1966" s="51"/>
      <c r="G1966" s="51"/>
      <c r="H1966" s="51"/>
      <c r="I1966" s="61"/>
      <c r="J1966" s="52"/>
      <c r="K1966" s="53"/>
      <c r="L1966" s="70"/>
      <c r="M1966" s="23"/>
      <c r="N1966" s="70"/>
      <c r="O1966" s="70"/>
      <c r="P1966" s="23"/>
      <c r="Q1966" s="23"/>
      <c r="R1966" s="23"/>
      <c r="S1966" s="70"/>
      <c r="T1966" s="70"/>
      <c r="U1966" s="70"/>
      <c r="V1966" s="23"/>
      <c r="W1966" s="23"/>
      <c r="X1966" s="23"/>
      <c r="Y1966" s="23"/>
      <c r="Z1966" s="4"/>
    </row>
    <row r="1967" spans="1:26" ht="23.25">
      <c r="A1967" s="4"/>
      <c r="B1967" s="56"/>
      <c r="C1967" s="57"/>
      <c r="D1967" s="57"/>
      <c r="E1967" s="57"/>
      <c r="F1967" s="57"/>
      <c r="G1967" s="57"/>
      <c r="H1967" s="57"/>
      <c r="I1967" s="52"/>
      <c r="J1967" s="52"/>
      <c r="K1967" s="53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4"/>
    </row>
    <row r="1968" spans="1:26" ht="23.25">
      <c r="A1968" s="4"/>
      <c r="B1968" s="51"/>
      <c r="C1968" s="51"/>
      <c r="D1968" s="51"/>
      <c r="E1968" s="51"/>
      <c r="F1968" s="51"/>
      <c r="G1968" s="51"/>
      <c r="H1968" s="51"/>
      <c r="I1968" s="61"/>
      <c r="J1968" s="52"/>
      <c r="K1968" s="53"/>
      <c r="L1968" s="70"/>
      <c r="M1968" s="23"/>
      <c r="N1968" s="70"/>
      <c r="O1968" s="70"/>
      <c r="P1968" s="23"/>
      <c r="Q1968" s="23"/>
      <c r="R1968" s="23"/>
      <c r="S1968" s="70"/>
      <c r="T1968" s="70"/>
      <c r="U1968" s="70"/>
      <c r="V1968" s="23"/>
      <c r="W1968" s="23"/>
      <c r="X1968" s="23"/>
      <c r="Y1968" s="23"/>
      <c r="Z1968" s="4"/>
    </row>
    <row r="1969" spans="1:26" ht="23.25">
      <c r="A1969" s="4"/>
      <c r="B1969" s="51"/>
      <c r="C1969" s="51"/>
      <c r="D1969" s="51"/>
      <c r="E1969" s="51"/>
      <c r="F1969" s="51"/>
      <c r="G1969" s="51"/>
      <c r="H1969" s="51"/>
      <c r="I1969" s="61"/>
      <c r="J1969" s="52"/>
      <c r="K1969" s="53"/>
      <c r="L1969" s="70"/>
      <c r="M1969" s="23"/>
      <c r="N1969" s="70"/>
      <c r="O1969" s="70"/>
      <c r="P1969" s="23"/>
      <c r="Q1969" s="23"/>
      <c r="R1969" s="23"/>
      <c r="S1969" s="70"/>
      <c r="T1969" s="70"/>
      <c r="U1969" s="70"/>
      <c r="V1969" s="23"/>
      <c r="W1969" s="23"/>
      <c r="X1969" s="23"/>
      <c r="Y1969" s="23"/>
      <c r="Z1969" s="4"/>
    </row>
    <row r="1970" spans="1:26" ht="23.25">
      <c r="A1970" s="4"/>
      <c r="B1970" s="51"/>
      <c r="C1970" s="51"/>
      <c r="D1970" s="51"/>
      <c r="E1970" s="51"/>
      <c r="F1970" s="51"/>
      <c r="G1970" s="51"/>
      <c r="H1970" s="51"/>
      <c r="I1970" s="61"/>
      <c r="J1970" s="52"/>
      <c r="K1970" s="53"/>
      <c r="L1970" s="70"/>
      <c r="M1970" s="23"/>
      <c r="N1970" s="70"/>
      <c r="O1970" s="70"/>
      <c r="P1970" s="23"/>
      <c r="Q1970" s="23"/>
      <c r="R1970" s="23"/>
      <c r="S1970" s="70"/>
      <c r="T1970" s="70"/>
      <c r="U1970" s="70"/>
      <c r="V1970" s="23"/>
      <c r="W1970" s="23"/>
      <c r="X1970" s="23"/>
      <c r="Y1970" s="23"/>
      <c r="Z1970" s="4"/>
    </row>
    <row r="1971" spans="1:26" ht="23.25">
      <c r="A1971" s="4"/>
      <c r="B1971" s="51"/>
      <c r="C1971" s="51"/>
      <c r="D1971" s="51"/>
      <c r="E1971" s="51"/>
      <c r="F1971" s="51"/>
      <c r="G1971" s="51"/>
      <c r="H1971" s="51"/>
      <c r="I1971" s="61"/>
      <c r="J1971" s="52" t="s">
        <v>383</v>
      </c>
      <c r="K1971" s="53"/>
      <c r="L1971" s="70"/>
      <c r="M1971" s="23"/>
      <c r="N1971" s="70"/>
      <c r="O1971" s="70"/>
      <c r="P1971" s="23"/>
      <c r="Q1971" s="23"/>
      <c r="R1971" s="23"/>
      <c r="S1971" s="70"/>
      <c r="T1971" s="70"/>
      <c r="U1971" s="70"/>
      <c r="V1971" s="23"/>
      <c r="W1971" s="23"/>
      <c r="X1971" s="23"/>
      <c r="Y1971" s="23"/>
      <c r="Z1971" s="4"/>
    </row>
    <row r="1972" spans="1:26" ht="23.25">
      <c r="A1972" s="4"/>
      <c r="B1972" s="56"/>
      <c r="C1972" s="56"/>
      <c r="D1972" s="56"/>
      <c r="E1972" s="56"/>
      <c r="F1972" s="56"/>
      <c r="G1972" s="56"/>
      <c r="H1972" s="56"/>
      <c r="I1972" s="61"/>
      <c r="J1972" s="52" t="s">
        <v>384</v>
      </c>
      <c r="K1972" s="53"/>
      <c r="L1972" s="70"/>
      <c r="M1972" s="23"/>
      <c r="N1972" s="70"/>
      <c r="O1972" s="70"/>
      <c r="P1972" s="23"/>
      <c r="Q1972" s="23"/>
      <c r="R1972" s="23"/>
      <c r="S1972" s="70"/>
      <c r="T1972" s="70"/>
      <c r="U1972" s="70"/>
      <c r="V1972" s="23"/>
      <c r="W1972" s="23"/>
      <c r="X1972" s="23"/>
      <c r="Y1972" s="23"/>
      <c r="Z1972" s="4"/>
    </row>
    <row r="1973" spans="1:26" ht="23.25">
      <c r="A1973" s="4"/>
      <c r="B1973" s="56"/>
      <c r="C1973" s="57"/>
      <c r="D1973" s="57"/>
      <c r="E1973" s="57"/>
      <c r="F1973" s="57"/>
      <c r="G1973" s="57"/>
      <c r="H1973" s="57"/>
      <c r="I1973" s="52"/>
      <c r="J1973" s="52" t="s">
        <v>378</v>
      </c>
      <c r="K1973" s="53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4"/>
    </row>
    <row r="1974" spans="1:26" ht="23.25">
      <c r="A1974" s="4"/>
      <c r="B1974" s="56"/>
      <c r="C1974" s="56"/>
      <c r="D1974" s="56"/>
      <c r="E1974" s="56"/>
      <c r="F1974" s="56"/>
      <c r="G1974" s="56"/>
      <c r="H1974" s="56"/>
      <c r="I1974" s="61"/>
      <c r="J1974" s="52" t="s">
        <v>379</v>
      </c>
      <c r="K1974" s="53"/>
      <c r="L1974" s="70"/>
      <c r="M1974" s="23"/>
      <c r="N1974" s="70"/>
      <c r="O1974" s="70"/>
      <c r="P1974" s="23"/>
      <c r="Q1974" s="23"/>
      <c r="R1974" s="23"/>
      <c r="S1974" s="70"/>
      <c r="T1974" s="70"/>
      <c r="U1974" s="70"/>
      <c r="V1974" s="23"/>
      <c r="W1974" s="23"/>
      <c r="X1974" s="23"/>
      <c r="Y1974" s="23"/>
      <c r="Z1974" s="4"/>
    </row>
    <row r="1975" spans="1:26" ht="23.25">
      <c r="A1975" s="4"/>
      <c r="B1975" s="56"/>
      <c r="C1975" s="56"/>
      <c r="D1975" s="56"/>
      <c r="E1975" s="56"/>
      <c r="F1975" s="56"/>
      <c r="G1975" s="56"/>
      <c r="H1975" s="56"/>
      <c r="I1975" s="61"/>
      <c r="J1975" s="52" t="s">
        <v>380</v>
      </c>
      <c r="K1975" s="53"/>
      <c r="L1975" s="70"/>
      <c r="M1975" s="23"/>
      <c r="N1975" s="70"/>
      <c r="O1975" s="70"/>
      <c r="P1975" s="23"/>
      <c r="Q1975" s="23"/>
      <c r="R1975" s="23"/>
      <c r="S1975" s="70"/>
      <c r="T1975" s="70"/>
      <c r="U1975" s="70"/>
      <c r="V1975" s="23"/>
      <c r="W1975" s="23"/>
      <c r="X1975" s="23"/>
      <c r="Y1975" s="23"/>
      <c r="Z1975" s="4"/>
    </row>
    <row r="1976" spans="1:26" ht="23.25">
      <c r="A1976" s="4"/>
      <c r="B1976" s="56"/>
      <c r="C1976" s="56"/>
      <c r="D1976" s="56"/>
      <c r="E1976" s="56"/>
      <c r="F1976" s="56"/>
      <c r="G1976" s="56"/>
      <c r="H1976" s="56"/>
      <c r="I1976" s="61"/>
      <c r="J1976" s="52" t="s">
        <v>381</v>
      </c>
      <c r="K1976" s="53"/>
      <c r="L1976" s="70"/>
      <c r="M1976" s="23"/>
      <c r="N1976" s="70"/>
      <c r="O1976" s="70"/>
      <c r="P1976" s="23"/>
      <c r="Q1976" s="23"/>
      <c r="R1976" s="23"/>
      <c r="S1976" s="70"/>
      <c r="T1976" s="70"/>
      <c r="U1976" s="70"/>
      <c r="V1976" s="23"/>
      <c r="W1976" s="23"/>
      <c r="X1976" s="23"/>
      <c r="Y1976" s="23"/>
      <c r="Z1976" s="4"/>
    </row>
    <row r="1977" spans="1:26" ht="23.25">
      <c r="A1977" s="4"/>
      <c r="B1977" s="56"/>
      <c r="C1977" s="56"/>
      <c r="D1977" s="56"/>
      <c r="E1977" s="56"/>
      <c r="F1977" s="56"/>
      <c r="G1977" s="56"/>
      <c r="H1977" s="56"/>
      <c r="I1977" s="61"/>
      <c r="J1977" s="52" t="s">
        <v>382</v>
      </c>
      <c r="K1977" s="53"/>
      <c r="L1977" s="70"/>
      <c r="M1977" s="23"/>
      <c r="N1977" s="70"/>
      <c r="O1977" s="70"/>
      <c r="P1977" s="23"/>
      <c r="Q1977" s="23"/>
      <c r="R1977" s="23"/>
      <c r="S1977" s="70"/>
      <c r="T1977" s="70"/>
      <c r="U1977" s="70"/>
      <c r="V1977" s="23"/>
      <c r="W1977" s="23"/>
      <c r="X1977" s="23"/>
      <c r="Y1977" s="23"/>
      <c r="Z1977" s="4"/>
    </row>
    <row r="1978" spans="1:26" ht="23.25">
      <c r="A1978" s="4"/>
      <c r="B1978" s="56"/>
      <c r="C1978" s="56"/>
      <c r="D1978" s="56"/>
      <c r="E1978" s="56"/>
      <c r="F1978" s="56"/>
      <c r="G1978" s="56"/>
      <c r="H1978" s="56"/>
      <c r="I1978" s="61"/>
      <c r="J1978" s="52"/>
      <c r="K1978" s="53"/>
      <c r="L1978" s="70"/>
      <c r="M1978" s="23"/>
      <c r="N1978" s="70"/>
      <c r="O1978" s="70"/>
      <c r="P1978" s="23"/>
      <c r="Q1978" s="23"/>
      <c r="R1978" s="23"/>
      <c r="S1978" s="70"/>
      <c r="T1978" s="70"/>
      <c r="U1978" s="70"/>
      <c r="V1978" s="23"/>
      <c r="W1978" s="23"/>
      <c r="X1978" s="23"/>
      <c r="Y1978" s="23"/>
      <c r="Z1978" s="4"/>
    </row>
    <row r="1979" spans="1:26" ht="23.25">
      <c r="A1979" s="4"/>
      <c r="B1979" s="56"/>
      <c r="C1979" s="56"/>
      <c r="D1979" s="56"/>
      <c r="E1979" s="56"/>
      <c r="F1979" s="56"/>
      <c r="G1979" s="56"/>
      <c r="H1979" s="56"/>
      <c r="I1979" s="61"/>
      <c r="J1979" s="52"/>
      <c r="K1979" s="53"/>
      <c r="L1979" s="70"/>
      <c r="M1979" s="23"/>
      <c r="N1979" s="70"/>
      <c r="O1979" s="70"/>
      <c r="P1979" s="23"/>
      <c r="Q1979" s="23"/>
      <c r="R1979" s="23"/>
      <c r="S1979" s="70"/>
      <c r="T1979" s="70"/>
      <c r="U1979" s="70"/>
      <c r="V1979" s="23"/>
      <c r="W1979" s="23"/>
      <c r="X1979" s="23"/>
      <c r="Y1979" s="23"/>
      <c r="Z1979" s="4"/>
    </row>
    <row r="1980" spans="1:26" ht="23.25">
      <c r="A1980" s="4"/>
      <c r="B1980" s="62"/>
      <c r="C1980" s="62"/>
      <c r="D1980" s="62"/>
      <c r="E1980" s="62"/>
      <c r="F1980" s="62"/>
      <c r="G1980" s="62"/>
      <c r="H1980" s="62"/>
      <c r="I1980" s="63"/>
      <c r="J1980" s="59"/>
      <c r="K1980" s="60"/>
      <c r="L1980" s="73"/>
      <c r="M1980" s="71"/>
      <c r="N1980" s="73"/>
      <c r="O1980" s="73"/>
      <c r="P1980" s="71"/>
      <c r="Q1980" s="71"/>
      <c r="R1980" s="71"/>
      <c r="S1980" s="73"/>
      <c r="T1980" s="73"/>
      <c r="U1980" s="73"/>
      <c r="V1980" s="71"/>
      <c r="W1980" s="71"/>
      <c r="X1980" s="71"/>
      <c r="Y1980" s="71"/>
      <c r="Z1980" s="4"/>
    </row>
    <row r="1981" spans="1:26" ht="23.25">
      <c r="A1981" s="1" t="s">
        <v>31</v>
      </c>
      <c r="B1981" s="1"/>
      <c r="C1981" s="1"/>
      <c r="D1981" s="1"/>
      <c r="E1981" s="1"/>
      <c r="F1981" s="1"/>
      <c r="G1981" s="1"/>
      <c r="H1981" s="2"/>
      <c r="I1981" s="1"/>
      <c r="J1981" s="1"/>
      <c r="K1981" s="1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1" t="s">
        <v>31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29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30</v>
      </c>
      <c r="Z65492" s="4"/>
    </row>
    <row r="65493" spans="1:26" ht="23.25">
      <c r="A65493" s="4"/>
      <c r="B65493" s="64" t="s">
        <v>39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2</v>
      </c>
      <c r="M65493" s="13"/>
      <c r="N65493" s="13"/>
      <c r="O65493" s="13"/>
      <c r="P65493" s="13"/>
      <c r="Q65493" s="13"/>
      <c r="R65493" s="14" t="s">
        <v>3</v>
      </c>
      <c r="S65493" s="13"/>
      <c r="T65493" s="13"/>
      <c r="U65493" s="13"/>
      <c r="V65493" s="15"/>
      <c r="W65493" s="13" t="s">
        <v>42</v>
      </c>
      <c r="X65493" s="13"/>
      <c r="Y65493" s="16"/>
      <c r="Z65493" s="4"/>
    </row>
    <row r="65494" spans="1:26" ht="23.25">
      <c r="A65494" s="4"/>
      <c r="B65494" s="17" t="s">
        <v>40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4</v>
      </c>
      <c r="P65494" s="26"/>
      <c r="Q65494" s="27"/>
      <c r="R65494" s="28" t="s">
        <v>4</v>
      </c>
      <c r="S65494" s="24"/>
      <c r="T65494" s="22"/>
      <c r="U65494" s="29"/>
      <c r="V65494" s="27"/>
      <c r="W65494" s="27"/>
      <c r="X65494" s="30" t="s">
        <v>5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6</v>
      </c>
      <c r="K65495" s="21"/>
      <c r="L65495" s="34" t="s">
        <v>7</v>
      </c>
      <c r="M65495" s="35" t="s">
        <v>8</v>
      </c>
      <c r="N65495" s="36" t="s">
        <v>7</v>
      </c>
      <c r="O65495" s="34" t="s">
        <v>9</v>
      </c>
      <c r="P65495" s="26" t="s">
        <v>10</v>
      </c>
      <c r="Q65495" s="23"/>
      <c r="R65495" s="37" t="s">
        <v>9</v>
      </c>
      <c r="S65495" s="35" t="s">
        <v>11</v>
      </c>
      <c r="T65495" s="34" t="s">
        <v>12</v>
      </c>
      <c r="U65495" s="29" t="s">
        <v>13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32</v>
      </c>
      <c r="C65496" s="38" t="s">
        <v>33</v>
      </c>
      <c r="D65496" s="38" t="s">
        <v>34</v>
      </c>
      <c r="E65496" s="38" t="s">
        <v>35</v>
      </c>
      <c r="F65496" s="38" t="s">
        <v>36</v>
      </c>
      <c r="G65496" s="38" t="s">
        <v>37</v>
      </c>
      <c r="H65496" s="38" t="s">
        <v>38</v>
      </c>
      <c r="I65496" s="19"/>
      <c r="J65496" s="39"/>
      <c r="K65496" s="21"/>
      <c r="L65496" s="34" t="s">
        <v>14</v>
      </c>
      <c r="M65496" s="35" t="s">
        <v>15</v>
      </c>
      <c r="N65496" s="36" t="s">
        <v>16</v>
      </c>
      <c r="O65496" s="34" t="s">
        <v>17</v>
      </c>
      <c r="P65496" s="26" t="s">
        <v>18</v>
      </c>
      <c r="Q65496" s="35" t="s">
        <v>19</v>
      </c>
      <c r="R65496" s="37" t="s">
        <v>17</v>
      </c>
      <c r="S65496" s="35" t="s">
        <v>20</v>
      </c>
      <c r="T65496" s="34" t="s">
        <v>21</v>
      </c>
      <c r="U65496" s="29" t="s">
        <v>22</v>
      </c>
      <c r="V65496" s="26" t="s">
        <v>19</v>
      </c>
      <c r="W65496" s="26" t="s">
        <v>23</v>
      </c>
      <c r="X65496" s="26" t="s">
        <v>24</v>
      </c>
      <c r="Y65496" s="35" t="s">
        <v>25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26</v>
      </c>
      <c r="P65497" s="47"/>
      <c r="Q65497" s="48"/>
      <c r="R65497" s="49" t="s">
        <v>26</v>
      </c>
      <c r="S65497" s="44" t="s">
        <v>27</v>
      </c>
      <c r="T65497" s="43"/>
      <c r="U65497" s="50" t="s">
        <v>28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31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31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21" manualBreakCount="21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2001-06-01T17:30:14Z</cp:lastPrinted>
  <dcterms:created xsi:type="dcterms:W3CDTF">1998-09-03T23:22:53Z</dcterms:created>
  <dcterms:modified xsi:type="dcterms:W3CDTF">2001-06-04T19:46:34Z</dcterms:modified>
  <cp:category/>
  <cp:version/>
  <cp:contentType/>
  <cp:contentStatus/>
</cp:coreProperties>
</file>