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'Hoja1'!$A$1:$Z$2565</definedName>
    <definedName name="FORM">'Hoja1'!$A$64906:$Z$65536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<sst xmlns="http://schemas.openxmlformats.org/spreadsheetml/2006/main" count="4935" uniqueCount="433">
  <si>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</si>
  <si>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</si>
  <si>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</si>
  <si>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</si>
  <si>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</si>
  <si>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</si>
  <si>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</si>
  <si>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</si>
  <si>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</si>
  <si>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</si>
  <si>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</si>
  <si>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</si>
  <si>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</si>
  <si>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</si>
  <si>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</si>
  <si>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</si>
  <si>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</si>
  <si>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</si>
  <si>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</si>
  <si>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</si>
  <si>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</si>
  <si>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</si>
  <si>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</si>
  <si>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</si>
  <si>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</si>
  <si>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</si>
  <si>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</si>
  <si>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</si>
  <si>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</si>
  <si>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</si>
  <si>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</si>
  <si>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</si>
  <si>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</si>
  <si>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</si>
  <si>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</si>
  <si>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</si>
  <si>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</si>
  <si>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</si>
  <si>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</si>
  <si>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</si>
  <si>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</si>
  <si>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</si>
  <si>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 xml:space="preserve"> D E P E N D E N C I A  :  SECRETARIA DE HACIENDA Y CREDITO PUBLICO</t>
  </si>
  <si>
    <t xml:space="preserve">rencias </t>
  </si>
  <si>
    <t>TOTAL MODIFICADO</t>
  </si>
  <si>
    <t>TOTAL EJERCIDO</t>
  </si>
  <si>
    <t>PORCENTAJE DE EJER/ORIG</t>
  </si>
  <si>
    <t>PORCENTAJE DE EJER/MODIF</t>
  </si>
  <si>
    <t>04</t>
  </si>
  <si>
    <t>PROCURACION DE JUSTICIA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</si>
  <si>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</si>
  <si>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</si>
  <si>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</si>
  <si>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</si>
  <si>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</si>
  <si>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Programa  Nacional de Procuración e Imparti-</t>
  </si>
  <si>
    <t>ción de Justicia</t>
  </si>
  <si>
    <t>000</t>
  </si>
  <si>
    <t>Programa Normal de Operación</t>
  </si>
  <si>
    <t>455</t>
  </si>
  <si>
    <t>Recibir,  registrar,  custodiar,  conservar y su-</t>
  </si>
  <si>
    <t>pervisar bienes asegurados</t>
  </si>
  <si>
    <t>N000</t>
  </si>
  <si>
    <t>Actividad   institucional   no  asociada  a   pro-</t>
  </si>
  <si>
    <t>yectos</t>
  </si>
  <si>
    <t>F00</t>
  </si>
  <si>
    <t>Servicio de Administración de  Bienes  Asegu-</t>
  </si>
  <si>
    <t>rados</t>
  </si>
  <si>
    <t>701</t>
  </si>
  <si>
    <t>Administrar  recursos  humanos,  materiales y</t>
  </si>
  <si>
    <t>financieros</t>
  </si>
  <si>
    <t>06</t>
  </si>
  <si>
    <t>GOBIERNO</t>
  </si>
  <si>
    <t>00</t>
  </si>
  <si>
    <t>Subfunción de Servicios Compartidos</t>
  </si>
  <si>
    <t>11</t>
  </si>
  <si>
    <t>Programa Nacional de Financiamiento del De-</t>
  </si>
  <si>
    <t>sarrollo</t>
  </si>
  <si>
    <t>301</t>
  </si>
  <si>
    <t>Regular y supervisar a agentes económicos</t>
  </si>
  <si>
    <t>G3A</t>
  </si>
  <si>
    <t>Comisión Nacional para  la  Protección y  De-</t>
  </si>
  <si>
    <t>fensa  de  los  Usuarios  de  Servicios  Finan-</t>
  </si>
  <si>
    <t>cieros</t>
  </si>
  <si>
    <t>Administrar recursos humanos, materiales y fi-</t>
  </si>
  <si>
    <t>nancieros</t>
  </si>
  <si>
    <t>Servicios Financieros Fiscales y Estadísticos</t>
  </si>
  <si>
    <t>101</t>
  </si>
  <si>
    <t>Diseñar  políticas  públicas  y  las  estrategias</t>
  </si>
  <si>
    <t>para su implantación</t>
  </si>
  <si>
    <t>I006</t>
  </si>
  <si>
    <t>Nueva Estructura Programática</t>
  </si>
  <si>
    <t>411</t>
  </si>
  <si>
    <t>Unidad de Política y Control Presupuestal</t>
  </si>
  <si>
    <t>100</t>
  </si>
  <si>
    <t>Secretaría</t>
  </si>
  <si>
    <t>200</t>
  </si>
  <si>
    <t>Subsecretaría de Hacienda y Crédito Público</t>
  </si>
  <si>
    <t>210</t>
  </si>
  <si>
    <t>Dirección General de Crédito Público</t>
  </si>
  <si>
    <t>211</t>
  </si>
  <si>
    <t>Dirección General de Planeación Hacendaria</t>
  </si>
  <si>
    <t>300</t>
  </si>
  <si>
    <t>Subsecretaría de Ingresos</t>
  </si>
  <si>
    <t>302</t>
  </si>
  <si>
    <t>Coordinación General de Política de Ingresos</t>
  </si>
  <si>
    <t>y de Coordinación Fiscal</t>
  </si>
  <si>
    <t>310</t>
  </si>
  <si>
    <t>Dirección General de Política de Ingresos por</t>
  </si>
  <si>
    <t>Impuestos y de Coordinación Fiscal</t>
  </si>
  <si>
    <t>311</t>
  </si>
  <si>
    <t>Dirección General Técnica  y  de  Negociacio-</t>
  </si>
  <si>
    <t>nes Internacionales</t>
  </si>
  <si>
    <t>312</t>
  </si>
  <si>
    <t xml:space="preserve">Dirección General de Política de Ingresos por </t>
  </si>
  <si>
    <t>la Venta de Bienes  y la  Prestación de  Servi-</t>
  </si>
  <si>
    <t>cios Públicos</t>
  </si>
  <si>
    <t>400</t>
  </si>
  <si>
    <t>Subsecretaría de Egresos</t>
  </si>
  <si>
    <t>410</t>
  </si>
  <si>
    <t>Unidad de Inversiones y de  Desincorporación</t>
  </si>
  <si>
    <t>de Entidades Paraestatales</t>
  </si>
  <si>
    <t>412</t>
  </si>
  <si>
    <t>Unidad de  Contabilidad  Gubernamental e In-</t>
  </si>
  <si>
    <t>formes sobre la Gestión Pública</t>
  </si>
  <si>
    <t>413</t>
  </si>
  <si>
    <t>Unidad de Servicio Civil</t>
  </si>
  <si>
    <t>414</t>
  </si>
  <si>
    <t>Dirección General de Programación  y  Presu-</t>
  </si>
  <si>
    <t>puesto de Servicios</t>
  </si>
  <si>
    <t>415</t>
  </si>
  <si>
    <t>Dirección  General  de Programación y Presu-</t>
  </si>
  <si>
    <t>puesto Agropecuario,  Abasto,  Desarrollo So-</t>
  </si>
  <si>
    <t>cial y Recursos  Naturales</t>
  </si>
  <si>
    <t>416</t>
  </si>
  <si>
    <t>puesto de Salud, Educación y Laboral</t>
  </si>
  <si>
    <t>417</t>
  </si>
  <si>
    <t>puesto de Energía e Infraestructura</t>
  </si>
  <si>
    <t>500</t>
  </si>
  <si>
    <t>Procuraduría Fiscal de la Federación</t>
  </si>
  <si>
    <t>104</t>
  </si>
  <si>
    <t>Comunicar y difundir  las  actividades  y  com-</t>
  </si>
  <si>
    <t>promisos del Gobierno Federal</t>
  </si>
  <si>
    <t>102</t>
  </si>
  <si>
    <t>Unidad de Coordinación Técnica y Vocero de</t>
  </si>
  <si>
    <t>la Secretaría de Hacienda y Crédito Público</t>
  </si>
  <si>
    <t>Unidad de Comunicación Social</t>
  </si>
  <si>
    <t>106</t>
  </si>
  <si>
    <t>Coordinar las relaciones del  Gobierno  Fede-</t>
  </si>
  <si>
    <t>ral con los diferentes órdenes y niveles de go-</t>
  </si>
  <si>
    <t>bierno</t>
  </si>
  <si>
    <t>103</t>
  </si>
  <si>
    <t>Unidad  de   Enlace  con  el  Congreso  de  la</t>
  </si>
  <si>
    <t>Unión</t>
  </si>
  <si>
    <t>204</t>
  </si>
  <si>
    <t>Coordinar  y  promover las relaciones del país</t>
  </si>
  <si>
    <t>a nivel internacional</t>
  </si>
  <si>
    <t>215</t>
  </si>
  <si>
    <t>Dirección  General  de  Asuntos  Hacendarios</t>
  </si>
  <si>
    <t>Internacionales</t>
  </si>
  <si>
    <t>209</t>
  </si>
  <si>
    <t>Promover, establecer y  dar seguimiento a los</t>
  </si>
  <si>
    <t>convenios con las entidades federativas</t>
  </si>
  <si>
    <t>I008</t>
  </si>
  <si>
    <t>Sistema Automatizado de Consulta Gerencial</t>
  </si>
  <si>
    <t>313</t>
  </si>
  <si>
    <t>Dirección General de Coordinación con  Enti-</t>
  </si>
  <si>
    <t>dades Federativas</t>
  </si>
  <si>
    <t>Dirección General de Coordinación  con  Enti-</t>
  </si>
  <si>
    <t>212</t>
  </si>
  <si>
    <t>Dirección General de Banca de Desarrollo</t>
  </si>
  <si>
    <t>213</t>
  </si>
  <si>
    <t>Dirección General de Banca y Ahorro</t>
  </si>
  <si>
    <t>214</t>
  </si>
  <si>
    <t>Dirección General de Seguros y Valores</t>
  </si>
  <si>
    <t>D00</t>
  </si>
  <si>
    <t>Comisión Nacional del Sistema de Ahorro  pa-</t>
  </si>
  <si>
    <t>ra el Retiro</t>
  </si>
  <si>
    <t>303</t>
  </si>
  <si>
    <t>Supervisar el cumplimiento  de  las  obligacio-</t>
  </si>
  <si>
    <t>nes fiscales</t>
  </si>
  <si>
    <t>E00</t>
  </si>
  <si>
    <t>Servicio de Administración Tributaria</t>
  </si>
  <si>
    <t>401</t>
  </si>
  <si>
    <t>Administrar los fondos del Gobierno Federal</t>
  </si>
  <si>
    <t>I009</t>
  </si>
  <si>
    <t>Sistema Integral de Administración Financiera</t>
  </si>
  <si>
    <t>Federal (SIAFF)</t>
  </si>
  <si>
    <t>600</t>
  </si>
  <si>
    <t>Tesorería de la Federación</t>
  </si>
  <si>
    <t>610</t>
  </si>
  <si>
    <t>Subtesorería de Operación</t>
  </si>
  <si>
    <t>611</t>
  </si>
  <si>
    <t>Subtesorería de Contabilidad y  Control  Ope-</t>
  </si>
  <si>
    <t>rativo</t>
  </si>
  <si>
    <t>612</t>
  </si>
  <si>
    <t>Dirección General de Vigilancia  de  Fondos y</t>
  </si>
  <si>
    <t>Valores</t>
  </si>
  <si>
    <t>613</t>
  </si>
  <si>
    <t>Dirección General de Procedimientos Legales</t>
  </si>
  <si>
    <t>614</t>
  </si>
  <si>
    <t>Dirección General de Sistemas Automatizados</t>
  </si>
  <si>
    <t>402</t>
  </si>
  <si>
    <t>Recaudar Ingresos Federales</t>
  </si>
  <si>
    <t>407</t>
  </si>
  <si>
    <t>Representar al Gobierno  Federal  en  materia</t>
  </si>
  <si>
    <t>jurídica</t>
  </si>
  <si>
    <t>Proporcionar asistencia técnica</t>
  </si>
  <si>
    <t>HHI</t>
  </si>
  <si>
    <t>Instituto  para  el  Desarrollo  Técnico  en   las</t>
  </si>
  <si>
    <t>Haciendas Públicas</t>
  </si>
  <si>
    <t>432</t>
  </si>
  <si>
    <t>Formar servidores públicos especializados</t>
  </si>
  <si>
    <t>434</t>
  </si>
  <si>
    <t>Elaborar y establecer las bases de la informa-</t>
  </si>
  <si>
    <t>ción estadística nacional</t>
  </si>
  <si>
    <t>I001</t>
  </si>
  <si>
    <t>Programa de Calidad Total</t>
  </si>
  <si>
    <t>A00</t>
  </si>
  <si>
    <t>Instituto Nacional de Estadística,  Geografía e</t>
  </si>
  <si>
    <t>Informática</t>
  </si>
  <si>
    <t>I002</t>
  </si>
  <si>
    <t>Censo Ecomómico</t>
  </si>
  <si>
    <t>I003</t>
  </si>
  <si>
    <t>Censo de Población y Vivienda</t>
  </si>
  <si>
    <t>Instituto Nacional  de Estadística, Geografía e</t>
  </si>
  <si>
    <t>I004</t>
  </si>
  <si>
    <t>Censo Agrícola, Ganadero y Ejidal</t>
  </si>
  <si>
    <t>Instituto  Nacional de Estadística, Geografía e</t>
  </si>
  <si>
    <t>I005</t>
  </si>
  <si>
    <t>Cartografía Censal</t>
  </si>
  <si>
    <t>450</t>
  </si>
  <si>
    <t>Canalizar recursos financieros</t>
  </si>
  <si>
    <t>HJO</t>
  </si>
  <si>
    <t>Patronato del Ahorro Nacional</t>
  </si>
  <si>
    <t>602</t>
  </si>
  <si>
    <t>Auditar a la gestión pública</t>
  </si>
  <si>
    <t>110</t>
  </si>
  <si>
    <t>Contraloría Interna</t>
  </si>
  <si>
    <t>700</t>
  </si>
  <si>
    <t>Oficialia Mayor</t>
  </si>
  <si>
    <t>710</t>
  </si>
  <si>
    <t>Dirección General de  Programación,  Organi-</t>
  </si>
  <si>
    <t>zación y Presupuesto</t>
  </si>
  <si>
    <t>711</t>
  </si>
  <si>
    <t>Dirección General de Recursos Humanos</t>
  </si>
  <si>
    <t>712</t>
  </si>
  <si>
    <t>Dirección General de  Recursos  Materiales y</t>
  </si>
  <si>
    <t>Servicios Generales</t>
  </si>
  <si>
    <t>713</t>
  </si>
  <si>
    <t>Dirección  General  de  Talleres de Impresión</t>
  </si>
  <si>
    <t>de Estampillas y Valores</t>
  </si>
  <si>
    <t>714</t>
  </si>
  <si>
    <t>Dirección General del Destino  de  los Bienes</t>
  </si>
  <si>
    <t>de Comercio Exterior Propiedad del Fisco Fe-</t>
  </si>
  <si>
    <t>deral</t>
  </si>
  <si>
    <t xml:space="preserve">Instituto Nacional  de Estadística, Geografía e </t>
  </si>
  <si>
    <t>Comisión Nacional del Sistema de Ahorro pa-</t>
  </si>
  <si>
    <t>702</t>
  </si>
  <si>
    <t>Administrar  los  recursos  informáticos para el</t>
  </si>
  <si>
    <t>desarrollo de las actividades sustantivas</t>
  </si>
  <si>
    <t>703</t>
  </si>
  <si>
    <t>Capacitar y formar servidores públicos</t>
  </si>
  <si>
    <t>705</t>
  </si>
  <si>
    <t>Conservar y preservar el acervo documental</t>
  </si>
  <si>
    <t>715</t>
  </si>
  <si>
    <t xml:space="preserve">Dirección  General  de  Promoción  Cultural  y </t>
  </si>
  <si>
    <t>Acervo Patrimonial</t>
  </si>
  <si>
    <t>708</t>
  </si>
  <si>
    <t>Prever  el  pago de  los incrementos por servi-</t>
  </si>
  <si>
    <t>cios personales</t>
  </si>
  <si>
    <t>403</t>
  </si>
  <si>
    <t>Captar recursos financieros  1/</t>
  </si>
  <si>
    <t>G40</t>
  </si>
  <si>
    <t>Fideicomiso    Liquidador  de  Instituciones   y</t>
  </si>
  <si>
    <t>Organizaciones Auxiliares de Crédito</t>
  </si>
  <si>
    <t>22</t>
  </si>
  <si>
    <t>Programa de Desarrollo Informático</t>
  </si>
  <si>
    <t>Coordinar las relaciones  del  Gobierno Fede-</t>
  </si>
  <si>
    <t>09</t>
  </si>
  <si>
    <t>SEGURIDAD SOCIAL</t>
  </si>
  <si>
    <t>03</t>
  </si>
  <si>
    <t>Seguros</t>
  </si>
  <si>
    <t>Programa Nacional de  Procuración  e Imparti-</t>
  </si>
  <si>
    <t>Progama Normal de Operación</t>
  </si>
  <si>
    <t>707</t>
  </si>
  <si>
    <t>Pagar las aportaciones del Gobierno Federal</t>
  </si>
  <si>
    <t>Servicio  de  Administración de Bienes Asegu-</t>
  </si>
  <si>
    <t>Unidad de Enlace con el Congreso de la</t>
  </si>
  <si>
    <t>Subsecretaría  de Hacienda y Crédito Público</t>
  </si>
  <si>
    <t>Dirección General de Asuntos Hacendarios</t>
  </si>
  <si>
    <t>Dirección General  Técnica y de  Negociacio-</t>
  </si>
  <si>
    <t>la Venta de Bienes y  la  Prestación de  Servi-</t>
  </si>
  <si>
    <t>Unidad de  Contabilidad Gubernamental  e In-</t>
  </si>
  <si>
    <t>Dirección General de Programación y  Presu-</t>
  </si>
  <si>
    <t>Dirección General de  Programación  y Presu-</t>
  </si>
  <si>
    <t>puesto Agropecuario, Abasto,  Desarrollo  So-</t>
  </si>
  <si>
    <t>cial y Recursos Naturales</t>
  </si>
  <si>
    <t>Dirección General de  Programación y  Presu-</t>
  </si>
  <si>
    <t>Oficialía Mayor</t>
  </si>
  <si>
    <t>Dirección  General de Programación,  Organi-</t>
  </si>
  <si>
    <t>Dirección  General de  Recursos Materiales y</t>
  </si>
  <si>
    <t>y Servicios Generales</t>
  </si>
  <si>
    <t>Dirección  General  de  Talleres de  Impresión</t>
  </si>
  <si>
    <t>Dirección  General  del Destino  de los Bienes</t>
  </si>
  <si>
    <t>de Comercio Exterior Propiedad  del Fisco Fe-</t>
  </si>
  <si>
    <t>Dirección  General  de  Promoción  Cultural  y</t>
  </si>
  <si>
    <t>Instituto Nacional de Estadística, Geografía  e</t>
  </si>
  <si>
    <t>Comisión  Nacional  para la  Protección y De-</t>
  </si>
  <si>
    <t>fensa  de los  Usuarios de Servicios Financie-</t>
  </si>
  <si>
    <t>ros</t>
  </si>
  <si>
    <t>12</t>
  </si>
  <si>
    <t>DESARROLLO REGIONAL Y URBANO</t>
  </si>
  <si>
    <t>02</t>
  </si>
  <si>
    <t>Vivienda</t>
  </si>
  <si>
    <t>Captar  recursos financieros</t>
  </si>
  <si>
    <t>HCG</t>
  </si>
  <si>
    <t>Fondo de Operación y Financiamiento Banca-</t>
  </si>
  <si>
    <t>rio a la Vivienda</t>
  </si>
  <si>
    <t>13</t>
  </si>
  <si>
    <t>DESARROLLO AGROPECUARIO</t>
  </si>
  <si>
    <t>Asuntos Agrarios</t>
  </si>
  <si>
    <t>35</t>
  </si>
  <si>
    <t>Programa Sectorial Agrario</t>
  </si>
  <si>
    <t>004</t>
  </si>
  <si>
    <t>Programa de Certificación de Derechos Ejida-</t>
  </si>
  <si>
    <t>les y Titulación de Solares Urbanos</t>
  </si>
  <si>
    <t>308</t>
  </si>
  <si>
    <t>Ordenar y regular la propiedad rural y urbana</t>
  </si>
  <si>
    <t>05</t>
  </si>
  <si>
    <t>Banca y Seguro Agropecuario</t>
  </si>
  <si>
    <t>Proporcionar servicios de aseguramiento</t>
  </si>
  <si>
    <t>GSA</t>
  </si>
  <si>
    <t>Agroasemex, S.A.</t>
  </si>
  <si>
    <t>17</t>
  </si>
  <si>
    <t>OTROS SERVICIOS  Y  ACTIVIDADES ECO-</t>
  </si>
  <si>
    <t>NOMICAS</t>
  </si>
  <si>
    <t>Fomento al Turismo</t>
  </si>
  <si>
    <t>437</t>
  </si>
  <si>
    <t>Desarrollar y construir infraestructura básica</t>
  </si>
  <si>
    <t>K018</t>
  </si>
  <si>
    <t>Cancún Quintana Roo</t>
  </si>
  <si>
    <t>HAN</t>
  </si>
  <si>
    <t>Fondo Nacional de Fomento al Turismo</t>
  </si>
  <si>
    <t>K019</t>
  </si>
  <si>
    <t>Ixtapa, Gro.</t>
  </si>
  <si>
    <t>K020</t>
  </si>
  <si>
    <t>Los Cabos, B.C.S.</t>
  </si>
  <si>
    <t>K022</t>
  </si>
  <si>
    <t>Huatulco, Oax.</t>
  </si>
  <si>
    <t>Fondo Nacional de  Fomento al Turismo</t>
  </si>
  <si>
    <t>K027</t>
  </si>
  <si>
    <t>Escalera Náutica</t>
  </si>
  <si>
    <t>K021</t>
  </si>
  <si>
    <t>Loreto, B,C.S.  2/</t>
  </si>
  <si>
    <t>K029</t>
  </si>
  <si>
    <t>Mundo Maya  2/</t>
  </si>
  <si>
    <t>438</t>
  </si>
  <si>
    <t>Conservar y mantener la infraestructura básica</t>
  </si>
  <si>
    <t>Cancún, Quintana Roo</t>
  </si>
  <si>
    <t>Loreto, B.C.S.</t>
  </si>
  <si>
    <t>K028</t>
  </si>
  <si>
    <t>Barrancas del Cobre</t>
  </si>
  <si>
    <t>Mundo Maya</t>
  </si>
  <si>
    <t>yectos  2/</t>
  </si>
  <si>
    <t>Administrar  recursos  humanos, materiales  y</t>
  </si>
  <si>
    <t>financieros  1/</t>
  </si>
  <si>
    <t>29</t>
  </si>
  <si>
    <t>Programa de Desarrollo del Sector Turismo</t>
  </si>
  <si>
    <t>G1K</t>
  </si>
  <si>
    <t>Baja Mantenimiento y Operación, S.A. de C.V.</t>
  </si>
  <si>
    <t>Huatulco, Oax.  2/</t>
  </si>
  <si>
    <t>1/ Actividad institucional incorporada durante el ejercicio.</t>
  </si>
  <si>
    <t>2/ Proyecto incorporado durante el ejercicio.</t>
  </si>
  <si>
    <t>HOJA       DE  57   .</t>
  </si>
  <si>
    <t>HOJA   2   DE  57   .</t>
  </si>
  <si>
    <t>HOJA    3  DE  57   .</t>
  </si>
  <si>
    <t>HOJA   4   DE  57   .</t>
  </si>
  <si>
    <t>HOJA   5   DE  57   .</t>
  </si>
  <si>
    <t>HOJA   6   DE  57   .</t>
  </si>
  <si>
    <t>HOJA   7   DE  57   .</t>
  </si>
  <si>
    <t>HOJA   8   DE  57   .</t>
  </si>
  <si>
    <t>HOJA   9   DE  57   .</t>
  </si>
  <si>
    <t>HOJA   10  DE  57   .</t>
  </si>
  <si>
    <t>HOJA  11   DE  57   .</t>
  </si>
  <si>
    <t>HOJA   12  DE  57   .</t>
  </si>
  <si>
    <t>HOJA  13   DE  57   .</t>
  </si>
  <si>
    <t>HOJA  14   DE  57   .</t>
  </si>
  <si>
    <t>HOJA   15  DE  57   .</t>
  </si>
  <si>
    <t>HOJA   16  DE  57   .</t>
  </si>
  <si>
    <t>HOJA  17   DE  57   .</t>
  </si>
  <si>
    <t>HOJA   18  DE  57   .</t>
  </si>
  <si>
    <t>HOJA   19  DE  57   .</t>
  </si>
  <si>
    <t>HOJA   20  DE  57   .</t>
  </si>
  <si>
    <t>HOJA   21  DE  57   .</t>
  </si>
  <si>
    <t>HOJA   22  DE  57   .</t>
  </si>
  <si>
    <t>HOJA   23  DE  57   .</t>
  </si>
  <si>
    <t>HOJA   24  DE  57   .</t>
  </si>
  <si>
    <t>HOJA   25  DE  57   .</t>
  </si>
  <si>
    <t>HOJA   26  DE  57   .</t>
  </si>
  <si>
    <t>HOJA   27  DE  57   .</t>
  </si>
  <si>
    <t>HOJA   28  DE  57   .</t>
  </si>
  <si>
    <t>HOJA   29  DE  57   .</t>
  </si>
  <si>
    <t>HOJA  30   DE  57   .</t>
  </si>
  <si>
    <t>HOJA   31  DE  57   .</t>
  </si>
  <si>
    <t>HOJA   32  DE  57   .</t>
  </si>
  <si>
    <t>HOJA  33   DE  57   .</t>
  </si>
  <si>
    <t>HOJA  34   DE  57   .</t>
  </si>
  <si>
    <t>HOJA   35  DE  57   .</t>
  </si>
  <si>
    <t>HOJA  36   DE  57   .</t>
  </si>
  <si>
    <t>HOJA  37   DE  57   .</t>
  </si>
  <si>
    <t>HOJA  38   DE  57   .</t>
  </si>
  <si>
    <t>HOJA   39  DE  57   .</t>
  </si>
  <si>
    <t>HOJA  40   DE  57   .</t>
  </si>
  <si>
    <t>HOJA  41   DE  57   .</t>
  </si>
  <si>
    <t>HOJA  42   DE  57   .</t>
  </si>
  <si>
    <t>HOJA   43  DE  57   .</t>
  </si>
  <si>
    <t>HOJA  44   DE  57   .</t>
  </si>
  <si>
    <t>HOJA  45   DE  57   .</t>
  </si>
  <si>
    <t>HOJA  46   DE  57   .</t>
  </si>
  <si>
    <t>HOJA   47  DE  57   .</t>
  </si>
  <si>
    <t>HOJA   48  DE  57   .</t>
  </si>
  <si>
    <t>HOJA   49  DE  57   .</t>
  </si>
  <si>
    <t>HOJA  50   DE  57   .</t>
  </si>
  <si>
    <t>HOJA   51  DE  57   .</t>
  </si>
  <si>
    <t>HOJA    52 DE  57   .</t>
  </si>
  <si>
    <t>HOJA  53   DE  57   .</t>
  </si>
  <si>
    <t>HOJA  54   DE  57   .</t>
  </si>
  <si>
    <t>HOJA   55  DE  57   .</t>
  </si>
  <si>
    <t>HOJA  56   DE  57   .</t>
  </si>
  <si>
    <t>HOJA  57   DE  57   .</t>
  </si>
  <si>
    <t>TOTAL ORIGINAL */</t>
  </si>
  <si>
    <t>*/ Los datos del presupuesto original pueden diferir de las cifras consignadas en el Presupuesto de Egresos de la Federación, debido al criterio de redondeo aplicado.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</si>
</sst>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951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42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37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39</v>
      </c>
      <c r="X7" s="13"/>
      <c r="Y7" s="16"/>
      <c r="Z7" s="4"/>
    </row>
    <row r="8" spans="1:26" ht="23.25">
      <c r="A8" s="4"/>
      <c r="B8" s="17" t="s">
        <v>38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30</v>
      </c>
      <c r="C10" s="38" t="s">
        <v>31</v>
      </c>
      <c r="D10" s="38" t="s">
        <v>32</v>
      </c>
      <c r="E10" s="38" t="s">
        <v>33</v>
      </c>
      <c r="F10" s="38" t="s">
        <v>34</v>
      </c>
      <c r="G10" s="38" t="s">
        <v>35</v>
      </c>
      <c r="H10" s="38" t="s">
        <v>36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43</v>
      </c>
      <c r="P11" s="47"/>
      <c r="Q11" s="48"/>
      <c r="R11" s="49" t="s">
        <v>43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61"/>
      <c r="J13" s="78" t="s">
        <v>431</v>
      </c>
      <c r="K13" s="79"/>
      <c r="L13" s="80">
        <f aca="true" t="shared" si="0" ref="L13:P15">+L20+L108+L1375+L1859+L1920+L2043</f>
        <v>2431110</v>
      </c>
      <c r="M13" s="80">
        <f t="shared" si="0"/>
        <v>141810.59999999998</v>
      </c>
      <c r="N13" s="80">
        <f t="shared" si="0"/>
        <v>1375699.2</v>
      </c>
      <c r="O13" s="80">
        <f t="shared" si="0"/>
        <v>14203161.000000002</v>
      </c>
      <c r="P13" s="80">
        <f t="shared" si="0"/>
        <v>0</v>
      </c>
      <c r="Q13" s="80">
        <f>SUM(L13:P13)</f>
        <v>18151780.8</v>
      </c>
      <c r="R13" s="80">
        <f aca="true" t="shared" si="1" ref="R13:U15">+R20+R108+R1375+R1859+R1920+R2043</f>
        <v>806750</v>
      </c>
      <c r="S13" s="80">
        <f t="shared" si="1"/>
        <v>267281.2</v>
      </c>
      <c r="T13" s="80">
        <f t="shared" si="1"/>
        <v>53800</v>
      </c>
      <c r="U13" s="80">
        <f t="shared" si="1"/>
        <v>306209</v>
      </c>
      <c r="V13" s="80">
        <f>SUM(R13:U13)</f>
        <v>1434040.2</v>
      </c>
      <c r="W13" s="80">
        <f>+V13+Q13</f>
        <v>19585821</v>
      </c>
      <c r="X13" s="80">
        <f>(Q13/W13)*100</f>
        <v>92.67817162221588</v>
      </c>
      <c r="Y13" s="80">
        <f>(V13/W13)*100</f>
        <v>7.3218283777841116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61"/>
      <c r="J14" s="78" t="s">
        <v>44</v>
      </c>
      <c r="K14" s="79"/>
      <c r="L14" s="80">
        <f t="shared" si="0"/>
        <v>3026012.4</v>
      </c>
      <c r="M14" s="80">
        <f t="shared" si="0"/>
        <v>118244.90000000002</v>
      </c>
      <c r="N14" s="80">
        <f t="shared" si="0"/>
        <v>941790.9000000001</v>
      </c>
      <c r="O14" s="80">
        <f t="shared" si="0"/>
        <v>18040391.5</v>
      </c>
      <c r="P14" s="80">
        <f t="shared" si="0"/>
        <v>0</v>
      </c>
      <c r="Q14" s="80">
        <f>SUM(L14:P14)</f>
        <v>22126439.7</v>
      </c>
      <c r="R14" s="80">
        <f t="shared" si="1"/>
        <v>920838.7</v>
      </c>
      <c r="S14" s="80">
        <f t="shared" si="1"/>
        <v>199345</v>
      </c>
      <c r="T14" s="80">
        <f t="shared" si="1"/>
        <v>61106.299999999996</v>
      </c>
      <c r="U14" s="80">
        <f t="shared" si="1"/>
        <v>187725.7</v>
      </c>
      <c r="V14" s="81">
        <f>SUM(R14:U14)</f>
        <v>1369015.7</v>
      </c>
      <c r="W14" s="81">
        <f>+V14+Q14</f>
        <v>23495455.4</v>
      </c>
      <c r="X14" s="81">
        <f>(Q14/W14)*100</f>
        <v>94.17327446226048</v>
      </c>
      <c r="Y14" s="81">
        <f>(V14/W14)*100</f>
        <v>5.826725537739524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61"/>
      <c r="J15" s="78" t="s">
        <v>45</v>
      </c>
      <c r="K15" s="79"/>
      <c r="L15" s="80">
        <f t="shared" si="0"/>
        <v>2653260.2</v>
      </c>
      <c r="M15" s="80">
        <f t="shared" si="0"/>
        <v>85275.2</v>
      </c>
      <c r="N15" s="80">
        <f t="shared" si="0"/>
        <v>781528</v>
      </c>
      <c r="O15" s="80">
        <f t="shared" si="0"/>
        <v>17817817.500000004</v>
      </c>
      <c r="P15" s="80">
        <f t="shared" si="0"/>
        <v>0</v>
      </c>
      <c r="Q15" s="80">
        <f>SUM(L15:P15)</f>
        <v>21337880.900000006</v>
      </c>
      <c r="R15" s="80">
        <f t="shared" si="1"/>
        <v>845903.6</v>
      </c>
      <c r="S15" s="80">
        <f t="shared" si="1"/>
        <v>105471.3</v>
      </c>
      <c r="T15" s="80">
        <f t="shared" si="1"/>
        <v>44657.799999999996</v>
      </c>
      <c r="U15" s="80">
        <f t="shared" si="1"/>
        <v>92957.6</v>
      </c>
      <c r="V15" s="81">
        <f>SUM(R15:U15)</f>
        <v>1088990.3</v>
      </c>
      <c r="W15" s="81">
        <f>+V15+Q15</f>
        <v>22426871.200000007</v>
      </c>
      <c r="X15" s="81">
        <f>(Q15/W15)*100</f>
        <v>95.14426113973491</v>
      </c>
      <c r="Y15" s="81">
        <f>(V15/W15)*100</f>
        <v>4.85573886026509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61"/>
      <c r="J16" s="78" t="s">
        <v>46</v>
      </c>
      <c r="K16" s="79"/>
      <c r="L16" s="80">
        <f aca="true" t="shared" si="2" ref="L16:U16">(L15/L13)*100</f>
        <v>109.13780947797508</v>
      </c>
      <c r="M16" s="80">
        <f t="shared" si="2"/>
        <v>60.13316352938357</v>
      </c>
      <c r="N16" s="80">
        <f t="shared" si="2"/>
        <v>56.809511846775806</v>
      </c>
      <c r="O16" s="80">
        <f t="shared" si="2"/>
        <v>125.44966222659872</v>
      </c>
      <c r="P16" s="80"/>
      <c r="Q16" s="80">
        <f t="shared" si="2"/>
        <v>117.55254834280504</v>
      </c>
      <c r="R16" s="80">
        <f t="shared" si="2"/>
        <v>104.85325069724203</v>
      </c>
      <c r="S16" s="80">
        <f t="shared" si="2"/>
        <v>39.460800086201345</v>
      </c>
      <c r="T16" s="80">
        <f t="shared" si="2"/>
        <v>83.00706319702601</v>
      </c>
      <c r="U16" s="80">
        <f t="shared" si="2"/>
        <v>30.357566237439137</v>
      </c>
      <c r="V16" s="81">
        <f>(V15/V13)*100</f>
        <v>75.93861734141065</v>
      </c>
      <c r="W16" s="81">
        <f>(W15/W13)*100</f>
        <v>114.50564773363345</v>
      </c>
      <c r="X16" s="81"/>
      <c r="Y16" s="81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61"/>
      <c r="J17" s="78" t="s">
        <v>47</v>
      </c>
      <c r="K17" s="79"/>
      <c r="L17" s="80">
        <f aca="true" t="shared" si="3" ref="L17:W17">(L15/L14)*100</f>
        <v>87.68173587127404</v>
      </c>
      <c r="M17" s="80">
        <f t="shared" si="3"/>
        <v>72.11744438872203</v>
      </c>
      <c r="N17" s="80">
        <f t="shared" si="3"/>
        <v>82.9831759894898</v>
      </c>
      <c r="O17" s="80">
        <f t="shared" si="3"/>
        <v>98.7662462868392</v>
      </c>
      <c r="P17" s="80"/>
      <c r="Q17" s="80">
        <f t="shared" si="3"/>
        <v>96.4361243349964</v>
      </c>
      <c r="R17" s="80">
        <f t="shared" si="3"/>
        <v>91.86229901067364</v>
      </c>
      <c r="S17" s="80">
        <f t="shared" si="3"/>
        <v>52.908926735057314</v>
      </c>
      <c r="T17" s="80">
        <f t="shared" si="3"/>
        <v>73.08215355863472</v>
      </c>
      <c r="U17" s="80">
        <f t="shared" si="3"/>
        <v>49.51778046372979</v>
      </c>
      <c r="V17" s="81">
        <f t="shared" si="3"/>
        <v>79.54549389024538</v>
      </c>
      <c r="W17" s="81">
        <f t="shared" si="3"/>
        <v>95.4519536573869</v>
      </c>
      <c r="X17" s="81"/>
      <c r="Y17" s="81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75" t="s">
        <v>48</v>
      </c>
      <c r="C19" s="51"/>
      <c r="D19" s="51"/>
      <c r="E19" s="51"/>
      <c r="F19" s="51"/>
      <c r="G19" s="51"/>
      <c r="H19" s="51"/>
      <c r="I19" s="61"/>
      <c r="J19" s="54" t="s">
        <v>49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50</v>
      </c>
      <c r="K20" s="55"/>
      <c r="L20" s="70">
        <f aca="true" t="shared" si="4" ref="L20:P22">+L28</f>
        <v>0</v>
      </c>
      <c r="M20" s="70">
        <f t="shared" si="4"/>
        <v>0</v>
      </c>
      <c r="N20" s="70">
        <f t="shared" si="4"/>
        <v>0</v>
      </c>
      <c r="O20" s="70">
        <f t="shared" si="4"/>
        <v>193672.3</v>
      </c>
      <c r="P20" s="70">
        <f t="shared" si="4"/>
        <v>0</v>
      </c>
      <c r="Q20" s="70">
        <f>SUM(L20:P20)</f>
        <v>193672.3</v>
      </c>
      <c r="R20" s="70">
        <f aca="true" t="shared" si="5" ref="R20:U22">+R28</f>
        <v>3800</v>
      </c>
      <c r="S20" s="70">
        <f t="shared" si="5"/>
        <v>0</v>
      </c>
      <c r="T20" s="70">
        <f t="shared" si="5"/>
        <v>0</v>
      </c>
      <c r="U20" s="70">
        <f t="shared" si="5"/>
        <v>0</v>
      </c>
      <c r="V20" s="23">
        <f>SUM(R20:U20)</f>
        <v>3800</v>
      </c>
      <c r="W20" s="23">
        <f>+V20+Q20</f>
        <v>197472.3</v>
      </c>
      <c r="X20" s="23">
        <f>(Q20/W20)*100</f>
        <v>98.07567947504536</v>
      </c>
      <c r="Y20" s="23">
        <f>(V20/W20)*100</f>
        <v>1.9243205249546393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51</v>
      </c>
      <c r="K21" s="55"/>
      <c r="L21" s="70">
        <f t="shared" si="4"/>
        <v>0</v>
      </c>
      <c r="M21" s="70">
        <f t="shared" si="4"/>
        <v>0</v>
      </c>
      <c r="N21" s="70">
        <f t="shared" si="4"/>
        <v>0</v>
      </c>
      <c r="O21" s="70">
        <f t="shared" si="4"/>
        <v>172917.59999999998</v>
      </c>
      <c r="P21" s="70">
        <f t="shared" si="4"/>
        <v>0</v>
      </c>
      <c r="Q21" s="70">
        <f>SUM(L21:P21)</f>
        <v>172917.59999999998</v>
      </c>
      <c r="R21" s="70">
        <f t="shared" si="5"/>
        <v>27728.6</v>
      </c>
      <c r="S21" s="70">
        <f t="shared" si="5"/>
        <v>0</v>
      </c>
      <c r="T21" s="70">
        <f t="shared" si="5"/>
        <v>0</v>
      </c>
      <c r="U21" s="70">
        <f t="shared" si="5"/>
        <v>0</v>
      </c>
      <c r="V21" s="23">
        <f>SUM(R21:U21)</f>
        <v>27728.6</v>
      </c>
      <c r="W21" s="23">
        <f>+V21+Q21</f>
        <v>200646.19999999998</v>
      </c>
      <c r="X21" s="23">
        <f>(Q21/W21)*100</f>
        <v>86.18035128499817</v>
      </c>
      <c r="Y21" s="23">
        <f>(V21/W21)*100</f>
        <v>13.819648715001827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52</v>
      </c>
      <c r="K22" s="53"/>
      <c r="L22" s="70">
        <f t="shared" si="4"/>
        <v>0</v>
      </c>
      <c r="M22" s="70">
        <f t="shared" si="4"/>
        <v>0</v>
      </c>
      <c r="N22" s="70">
        <f t="shared" si="4"/>
        <v>0</v>
      </c>
      <c r="O22" s="70">
        <f t="shared" si="4"/>
        <v>163201.4</v>
      </c>
      <c r="P22" s="70">
        <f t="shared" si="4"/>
        <v>0</v>
      </c>
      <c r="Q22" s="23">
        <f>SUM(L22:P22)</f>
        <v>163201.4</v>
      </c>
      <c r="R22" s="70">
        <f t="shared" si="5"/>
        <v>27728.6</v>
      </c>
      <c r="S22" s="70">
        <f t="shared" si="5"/>
        <v>0</v>
      </c>
      <c r="T22" s="70">
        <f t="shared" si="5"/>
        <v>0</v>
      </c>
      <c r="U22" s="70">
        <f t="shared" si="5"/>
        <v>0</v>
      </c>
      <c r="V22" s="23">
        <f>SUM(R22:U22)</f>
        <v>27728.6</v>
      </c>
      <c r="W22" s="23">
        <f>+V22+Q22</f>
        <v>190930</v>
      </c>
      <c r="X22" s="23">
        <f>(Q22/W22)*100</f>
        <v>85.4770858429791</v>
      </c>
      <c r="Y22" s="23">
        <f>(V22/W22)*100</f>
        <v>14.522914157020898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53</v>
      </c>
      <c r="K23" s="53"/>
      <c r="L23" s="70"/>
      <c r="M23" s="23"/>
      <c r="N23" s="70"/>
      <c r="O23" s="70">
        <f>(O22/O20)*100</f>
        <v>84.26677433995465</v>
      </c>
      <c r="P23" s="23"/>
      <c r="Q23" s="23">
        <f>(Q22/Q20)*100</f>
        <v>84.26677433995465</v>
      </c>
      <c r="R23" s="23">
        <f>(R22/R20)*100</f>
        <v>729.6999999999999</v>
      </c>
      <c r="S23" s="70"/>
      <c r="T23" s="70"/>
      <c r="U23" s="70"/>
      <c r="V23" s="23">
        <f>(V22/V20)*100</f>
        <v>729.6999999999999</v>
      </c>
      <c r="W23" s="23">
        <f>(W22/W20)*100</f>
        <v>96.6869783762077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54</v>
      </c>
      <c r="K24" s="53"/>
      <c r="L24" s="70"/>
      <c r="M24" s="23"/>
      <c r="N24" s="70"/>
      <c r="O24" s="70">
        <f>(O22/O21)*100</f>
        <v>94.3810231000199</v>
      </c>
      <c r="P24" s="23"/>
      <c r="Q24" s="23">
        <f>(Q22/Q21)*100</f>
        <v>94.3810231000199</v>
      </c>
      <c r="R24" s="23">
        <f>(R22/R21)*100</f>
        <v>100</v>
      </c>
      <c r="S24" s="70"/>
      <c r="T24" s="70"/>
      <c r="U24" s="70"/>
      <c r="V24" s="23">
        <f>(V22/V21)*100</f>
        <v>100</v>
      </c>
      <c r="W24" s="23">
        <f>(W22/W21)*100</f>
        <v>95.15754596897426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51"/>
      <c r="C26" s="51"/>
      <c r="D26" s="75" t="s">
        <v>48</v>
      </c>
      <c r="E26" s="51"/>
      <c r="F26" s="51"/>
      <c r="G26" s="51"/>
      <c r="H26" s="51"/>
      <c r="I26" s="61"/>
      <c r="J26" s="52" t="s">
        <v>55</v>
      </c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2" t="s">
        <v>56</v>
      </c>
      <c r="K27" s="53"/>
      <c r="L27" s="70"/>
      <c r="M27" s="23"/>
      <c r="N27" s="70"/>
      <c r="O27" s="70"/>
      <c r="P27" s="23"/>
      <c r="Q27" s="23"/>
      <c r="R27" s="23"/>
      <c r="S27" s="70"/>
      <c r="T27" s="70"/>
      <c r="U27" s="70"/>
      <c r="V27" s="23"/>
      <c r="W27" s="23"/>
      <c r="X27" s="23"/>
      <c r="Y27" s="23"/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2" t="s">
        <v>50</v>
      </c>
      <c r="K28" s="53"/>
      <c r="L28" s="21">
        <f aca="true" t="shared" si="6" ref="L28:P30">+L35</f>
        <v>0</v>
      </c>
      <c r="M28" s="21">
        <f t="shared" si="6"/>
        <v>0</v>
      </c>
      <c r="N28" s="21">
        <f t="shared" si="6"/>
        <v>0</v>
      </c>
      <c r="O28" s="21">
        <f t="shared" si="6"/>
        <v>193672.3</v>
      </c>
      <c r="P28" s="21">
        <f t="shared" si="6"/>
        <v>0</v>
      </c>
      <c r="Q28" s="21">
        <f>SUM(L28:P28)</f>
        <v>193672.3</v>
      </c>
      <c r="R28" s="21">
        <f aca="true" t="shared" si="7" ref="R28:U30">+R35</f>
        <v>3800</v>
      </c>
      <c r="S28" s="21">
        <f t="shared" si="7"/>
        <v>0</v>
      </c>
      <c r="T28" s="21">
        <f t="shared" si="7"/>
        <v>0</v>
      </c>
      <c r="U28" s="21">
        <f t="shared" si="7"/>
        <v>0</v>
      </c>
      <c r="V28" s="21">
        <f>SUM(R28:U28)</f>
        <v>3800</v>
      </c>
      <c r="W28" s="21">
        <f>+V28+Q28</f>
        <v>197472.3</v>
      </c>
      <c r="X28" s="21">
        <f>(Q28/W28)*100</f>
        <v>98.07567947504536</v>
      </c>
      <c r="Y28" s="21">
        <f>(V28/W28)*100</f>
        <v>1.9243205249546393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51</v>
      </c>
      <c r="K29" s="53"/>
      <c r="L29" s="70">
        <f t="shared" si="6"/>
        <v>0</v>
      </c>
      <c r="M29" s="23">
        <f t="shared" si="6"/>
        <v>0</v>
      </c>
      <c r="N29" s="70">
        <f t="shared" si="6"/>
        <v>0</v>
      </c>
      <c r="O29" s="70">
        <f t="shared" si="6"/>
        <v>172917.59999999998</v>
      </c>
      <c r="P29" s="23">
        <f t="shared" si="6"/>
        <v>0</v>
      </c>
      <c r="Q29" s="23">
        <f>SUM(L29:P29)</f>
        <v>172917.59999999998</v>
      </c>
      <c r="R29" s="23">
        <f t="shared" si="7"/>
        <v>27728.6</v>
      </c>
      <c r="S29" s="70">
        <f t="shared" si="7"/>
        <v>0</v>
      </c>
      <c r="T29" s="70">
        <f t="shared" si="7"/>
        <v>0</v>
      </c>
      <c r="U29" s="70">
        <f t="shared" si="7"/>
        <v>0</v>
      </c>
      <c r="V29" s="23">
        <f>SUM(R29:U29)</f>
        <v>27728.6</v>
      </c>
      <c r="W29" s="23">
        <f>+V29+Q29</f>
        <v>200646.19999999998</v>
      </c>
      <c r="X29" s="23">
        <f>(Q29/W29)*100</f>
        <v>86.18035128499817</v>
      </c>
      <c r="Y29" s="23">
        <f>(V29/W29)*100</f>
        <v>13.819648715001827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52</v>
      </c>
      <c r="K30" s="53"/>
      <c r="L30" s="70">
        <f t="shared" si="6"/>
        <v>0</v>
      </c>
      <c r="M30" s="23">
        <f t="shared" si="6"/>
        <v>0</v>
      </c>
      <c r="N30" s="70">
        <f t="shared" si="6"/>
        <v>0</v>
      </c>
      <c r="O30" s="70">
        <f t="shared" si="6"/>
        <v>163201.4</v>
      </c>
      <c r="P30" s="23">
        <f t="shared" si="6"/>
        <v>0</v>
      </c>
      <c r="Q30" s="23">
        <f>SUM(L30:P30)</f>
        <v>163201.4</v>
      </c>
      <c r="R30" s="23">
        <f t="shared" si="7"/>
        <v>27728.6</v>
      </c>
      <c r="S30" s="70">
        <f t="shared" si="7"/>
        <v>0</v>
      </c>
      <c r="T30" s="70">
        <f t="shared" si="7"/>
        <v>0</v>
      </c>
      <c r="U30" s="70">
        <f t="shared" si="7"/>
        <v>0</v>
      </c>
      <c r="V30" s="23">
        <f>SUM(R30:U30)</f>
        <v>27728.6</v>
      </c>
      <c r="W30" s="23">
        <f>+V30+Q30</f>
        <v>190930</v>
      </c>
      <c r="X30" s="23">
        <f>(Q30/W30)*100</f>
        <v>85.4770858429791</v>
      </c>
      <c r="Y30" s="23">
        <f>(V30/W30)*100</f>
        <v>14.522914157020898</v>
      </c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53</v>
      </c>
      <c r="K31" s="53"/>
      <c r="L31" s="70"/>
      <c r="M31" s="23"/>
      <c r="N31" s="70"/>
      <c r="O31" s="70">
        <f>(O30/O28)*100</f>
        <v>84.26677433995465</v>
      </c>
      <c r="P31" s="23"/>
      <c r="Q31" s="23">
        <f>(Q30/Q28)*100</f>
        <v>84.26677433995465</v>
      </c>
      <c r="R31" s="23">
        <f>(R30/R28)*100</f>
        <v>729.6999999999999</v>
      </c>
      <c r="S31" s="70"/>
      <c r="T31" s="70"/>
      <c r="U31" s="70"/>
      <c r="V31" s="23">
        <f>(V30/V28)*100</f>
        <v>729.6999999999999</v>
      </c>
      <c r="W31" s="23">
        <f>(W30/W28)*100</f>
        <v>96.6869783762077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 t="s">
        <v>54</v>
      </c>
      <c r="K32" s="53"/>
      <c r="L32" s="70"/>
      <c r="M32" s="23"/>
      <c r="N32" s="70"/>
      <c r="O32" s="70">
        <f>(O30/O29)*100</f>
        <v>94.3810231000199</v>
      </c>
      <c r="P32" s="23"/>
      <c r="Q32" s="23">
        <f>(Q30/Q29)*100</f>
        <v>94.3810231000199</v>
      </c>
      <c r="R32" s="23">
        <f>(R30/R29)*100</f>
        <v>100</v>
      </c>
      <c r="S32" s="70"/>
      <c r="T32" s="70"/>
      <c r="U32" s="70"/>
      <c r="V32" s="23">
        <f>(V30/V29)*100</f>
        <v>100</v>
      </c>
      <c r="W32" s="23">
        <f>(W30/W29)*100</f>
        <v>95.15754596897426</v>
      </c>
      <c r="X32" s="23"/>
      <c r="Y32" s="23"/>
      <c r="Z32" s="4"/>
    </row>
    <row r="33" spans="1:26" ht="23.25">
      <c r="A33" s="4"/>
      <c r="B33" s="51"/>
      <c r="C33" s="51"/>
      <c r="D33" s="51"/>
      <c r="E33" s="51"/>
      <c r="F33" s="51"/>
      <c r="G33" s="51"/>
      <c r="H33" s="51"/>
      <c r="I33" s="61"/>
      <c r="J33" s="52"/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75" t="s">
        <v>57</v>
      </c>
      <c r="F34" s="51"/>
      <c r="G34" s="51"/>
      <c r="H34" s="51"/>
      <c r="I34" s="61"/>
      <c r="J34" s="52" t="s">
        <v>58</v>
      </c>
      <c r="K34" s="53"/>
      <c r="L34" s="70"/>
      <c r="M34" s="23"/>
      <c r="N34" s="70"/>
      <c r="O34" s="70"/>
      <c r="P34" s="23"/>
      <c r="Q34" s="23"/>
      <c r="R34" s="23"/>
      <c r="S34" s="70"/>
      <c r="T34" s="70"/>
      <c r="U34" s="70"/>
      <c r="V34" s="23"/>
      <c r="W34" s="23"/>
      <c r="X34" s="23"/>
      <c r="Y34" s="23"/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2" t="s">
        <v>50</v>
      </c>
      <c r="K35" s="53"/>
      <c r="L35" s="70">
        <f aca="true" t="shared" si="8" ref="L35:P36">+L43+L76</f>
        <v>0</v>
      </c>
      <c r="M35" s="23">
        <f t="shared" si="8"/>
        <v>0</v>
      </c>
      <c r="N35" s="70">
        <f t="shared" si="8"/>
        <v>0</v>
      </c>
      <c r="O35" s="70">
        <f t="shared" si="8"/>
        <v>193672.3</v>
      </c>
      <c r="P35" s="23">
        <f t="shared" si="8"/>
        <v>0</v>
      </c>
      <c r="Q35" s="23">
        <f>SUM(L35:P35)</f>
        <v>193672.3</v>
      </c>
      <c r="R35" s="23">
        <f aca="true" t="shared" si="9" ref="R35:U36">+R43+R76</f>
        <v>3800</v>
      </c>
      <c r="S35" s="70">
        <f t="shared" si="9"/>
        <v>0</v>
      </c>
      <c r="T35" s="70">
        <f t="shared" si="9"/>
        <v>0</v>
      </c>
      <c r="U35" s="70">
        <f t="shared" si="9"/>
        <v>0</v>
      </c>
      <c r="V35" s="23">
        <f>SUM(R35:U35)</f>
        <v>3800</v>
      </c>
      <c r="W35" s="23">
        <f>+V35+Q35</f>
        <v>197472.3</v>
      </c>
      <c r="X35" s="23">
        <f>(Q35/W35)*100</f>
        <v>98.07567947504536</v>
      </c>
      <c r="Y35" s="23">
        <f>(V35/W35)*100</f>
        <v>1.9243205249546393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51</v>
      </c>
      <c r="K36" s="53"/>
      <c r="L36" s="70">
        <f t="shared" si="8"/>
        <v>0</v>
      </c>
      <c r="M36" s="23">
        <f t="shared" si="8"/>
        <v>0</v>
      </c>
      <c r="N36" s="70">
        <f t="shared" si="8"/>
        <v>0</v>
      </c>
      <c r="O36" s="70">
        <f t="shared" si="8"/>
        <v>172917.59999999998</v>
      </c>
      <c r="P36" s="23">
        <f t="shared" si="8"/>
        <v>0</v>
      </c>
      <c r="Q36" s="23">
        <f>SUM(L36:P36)</f>
        <v>172917.59999999998</v>
      </c>
      <c r="R36" s="23">
        <f t="shared" si="9"/>
        <v>27728.6</v>
      </c>
      <c r="S36" s="70">
        <f t="shared" si="9"/>
        <v>0</v>
      </c>
      <c r="T36" s="70">
        <f t="shared" si="9"/>
        <v>0</v>
      </c>
      <c r="U36" s="70">
        <f t="shared" si="9"/>
        <v>0</v>
      </c>
      <c r="V36" s="23">
        <f>SUM(R36:U36)</f>
        <v>27728.6</v>
      </c>
      <c r="W36" s="23">
        <f>+V36+Q36</f>
        <v>200646.19999999998</v>
      </c>
      <c r="X36" s="23">
        <f>(Q36/W36)*100</f>
        <v>86.18035128499817</v>
      </c>
      <c r="Y36" s="23">
        <f>(V36/W36)*100</f>
        <v>13.819648715001827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52</v>
      </c>
      <c r="K37" s="53"/>
      <c r="L37" s="21">
        <f>+L54+L78</f>
        <v>0</v>
      </c>
      <c r="M37" s="21">
        <f>+M54+M78</f>
        <v>0</v>
      </c>
      <c r="N37" s="21">
        <f>+N54+N78</f>
        <v>0</v>
      </c>
      <c r="O37" s="21">
        <f>+O54+O78</f>
        <v>163201.4</v>
      </c>
      <c r="P37" s="21">
        <f>+P54+P78</f>
        <v>0</v>
      </c>
      <c r="Q37" s="21">
        <f>SUM(L37:P37)</f>
        <v>163201.4</v>
      </c>
      <c r="R37" s="21">
        <f>+R54+R78</f>
        <v>27728.6</v>
      </c>
      <c r="S37" s="21">
        <f>+S54+S78</f>
        <v>0</v>
      </c>
      <c r="T37" s="21">
        <f>+T54+T78</f>
        <v>0</v>
      </c>
      <c r="U37" s="21">
        <f>+U54+U78</f>
        <v>0</v>
      </c>
      <c r="V37" s="21">
        <f>SUM(R37:U37)</f>
        <v>27728.6</v>
      </c>
      <c r="W37" s="21">
        <f>+V37+Q37</f>
        <v>190930</v>
      </c>
      <c r="X37" s="21">
        <f>(Q37/W37)*100</f>
        <v>85.4770858429791</v>
      </c>
      <c r="Y37" s="21">
        <f>(V37/W37)*100</f>
        <v>14.522914157020898</v>
      </c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53</v>
      </c>
      <c r="K38" s="53"/>
      <c r="L38" s="70"/>
      <c r="M38" s="23"/>
      <c r="N38" s="70"/>
      <c r="O38" s="70">
        <f>(O37/O35)*100</f>
        <v>84.26677433995465</v>
      </c>
      <c r="P38" s="23"/>
      <c r="Q38" s="23">
        <f>(Q37/Q35)*100</f>
        <v>84.26677433995465</v>
      </c>
      <c r="R38" s="23">
        <f>(R37/R35)*100</f>
        <v>729.6999999999999</v>
      </c>
      <c r="S38" s="70"/>
      <c r="T38" s="70"/>
      <c r="U38" s="70"/>
      <c r="V38" s="23">
        <f>(V37/V35)*100</f>
        <v>729.6999999999999</v>
      </c>
      <c r="W38" s="23">
        <f>(W37/W35)*100</f>
        <v>96.6869783762077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 t="s">
        <v>54</v>
      </c>
      <c r="K39" s="53"/>
      <c r="L39" s="70"/>
      <c r="M39" s="23"/>
      <c r="N39" s="70"/>
      <c r="O39" s="70">
        <f>(O37/O36)*100</f>
        <v>94.3810231000199</v>
      </c>
      <c r="P39" s="23"/>
      <c r="Q39" s="23">
        <f>(Q37/Q36)*100</f>
        <v>94.3810231000199</v>
      </c>
      <c r="R39" s="23">
        <f>(R37/R36)*100</f>
        <v>100</v>
      </c>
      <c r="S39" s="70"/>
      <c r="T39" s="70"/>
      <c r="U39" s="70"/>
      <c r="V39" s="23">
        <f>(V37/V36)*100</f>
        <v>100</v>
      </c>
      <c r="W39" s="23">
        <f>(W37/W36)*100</f>
        <v>95.15754596897426</v>
      </c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/>
      <c r="G40" s="51"/>
      <c r="H40" s="51"/>
      <c r="I40" s="61"/>
      <c r="J40" s="52"/>
      <c r="K40" s="53"/>
      <c r="L40" s="70"/>
      <c r="M40" s="23"/>
      <c r="N40" s="70"/>
      <c r="O40" s="70"/>
      <c r="P40" s="23"/>
      <c r="Q40" s="23"/>
      <c r="R40" s="23"/>
      <c r="S40" s="70"/>
      <c r="T40" s="70"/>
      <c r="U40" s="70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75" t="s">
        <v>59</v>
      </c>
      <c r="G41" s="51"/>
      <c r="H41" s="51"/>
      <c r="I41" s="61"/>
      <c r="J41" s="52" t="s">
        <v>60</v>
      </c>
      <c r="K41" s="53"/>
      <c r="L41" s="70"/>
      <c r="M41" s="23"/>
      <c r="N41" s="70"/>
      <c r="O41" s="70"/>
      <c r="P41" s="23"/>
      <c r="Q41" s="23"/>
      <c r="R41" s="23"/>
      <c r="S41" s="70"/>
      <c r="T41" s="70"/>
      <c r="U41" s="70"/>
      <c r="V41" s="23"/>
      <c r="W41" s="23"/>
      <c r="X41" s="23"/>
      <c r="Y41" s="23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2" t="s">
        <v>61</v>
      </c>
      <c r="K42" s="53"/>
      <c r="L42" s="70"/>
      <c r="M42" s="23"/>
      <c r="N42" s="70"/>
      <c r="O42" s="70"/>
      <c r="P42" s="23"/>
      <c r="Q42" s="23"/>
      <c r="R42" s="23"/>
      <c r="S42" s="70"/>
      <c r="T42" s="70"/>
      <c r="U42" s="70"/>
      <c r="V42" s="23"/>
      <c r="W42" s="23"/>
      <c r="X42" s="23"/>
      <c r="Y42" s="23"/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50</v>
      </c>
      <c r="K43" s="53"/>
      <c r="L43" s="70">
        <f aca="true" t="shared" si="10" ref="L43:P44">+L60</f>
        <v>0</v>
      </c>
      <c r="M43" s="23">
        <f t="shared" si="10"/>
        <v>0</v>
      </c>
      <c r="N43" s="70">
        <f t="shared" si="10"/>
        <v>0</v>
      </c>
      <c r="O43" s="70">
        <f t="shared" si="10"/>
        <v>124805</v>
      </c>
      <c r="P43" s="23">
        <f t="shared" si="10"/>
        <v>0</v>
      </c>
      <c r="Q43" s="23">
        <f>SUM(L43:P43)</f>
        <v>124805</v>
      </c>
      <c r="R43" s="23">
        <f aca="true" t="shared" si="11" ref="R43:U44">+R60</f>
        <v>2622</v>
      </c>
      <c r="S43" s="70">
        <f t="shared" si="11"/>
        <v>0</v>
      </c>
      <c r="T43" s="70">
        <f t="shared" si="11"/>
        <v>0</v>
      </c>
      <c r="U43" s="70">
        <f t="shared" si="11"/>
        <v>0</v>
      </c>
      <c r="V43" s="23">
        <f>SUM(R43:U43)</f>
        <v>2622</v>
      </c>
      <c r="W43" s="23">
        <f>+V43+Q43</f>
        <v>127427</v>
      </c>
      <c r="X43" s="23">
        <f>(Q43/W43)*100</f>
        <v>97.94235130702285</v>
      </c>
      <c r="Y43" s="23">
        <f>(V43/W43)*100</f>
        <v>2.0576486929771556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 t="s">
        <v>51</v>
      </c>
      <c r="K44" s="53"/>
      <c r="L44" s="70">
        <f t="shared" si="10"/>
        <v>0</v>
      </c>
      <c r="M44" s="23">
        <f t="shared" si="10"/>
        <v>0</v>
      </c>
      <c r="N44" s="70">
        <f t="shared" si="10"/>
        <v>0</v>
      </c>
      <c r="O44" s="70">
        <f t="shared" si="10"/>
        <v>105889.9</v>
      </c>
      <c r="P44" s="23">
        <f t="shared" si="10"/>
        <v>0</v>
      </c>
      <c r="Q44" s="23">
        <f>SUM(L44:P44)</f>
        <v>105889.9</v>
      </c>
      <c r="R44" s="23">
        <f t="shared" si="11"/>
        <v>2622</v>
      </c>
      <c r="S44" s="70">
        <f t="shared" si="11"/>
        <v>0</v>
      </c>
      <c r="T44" s="70">
        <f t="shared" si="11"/>
        <v>0</v>
      </c>
      <c r="U44" s="70">
        <f t="shared" si="11"/>
        <v>0</v>
      </c>
      <c r="V44" s="23">
        <f>SUM(R44:U44)</f>
        <v>2622</v>
      </c>
      <c r="W44" s="23">
        <f>+V44+Q44</f>
        <v>108511.9</v>
      </c>
      <c r="X44" s="23">
        <f>(Q44/W44)*100</f>
        <v>97.58367515452223</v>
      </c>
      <c r="Y44" s="23">
        <f>(V44/W44)*100</f>
        <v>2.4163248454777775</v>
      </c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375</v>
      </c>
      <c r="Z47" s="4"/>
    </row>
    <row r="48" spans="1:26" ht="23.25">
      <c r="A48" s="4"/>
      <c r="B48" s="64" t="s">
        <v>37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39</v>
      </c>
      <c r="X48" s="13"/>
      <c r="Y48" s="16"/>
      <c r="Z48" s="4"/>
    </row>
    <row r="49" spans="1:26" ht="23.25">
      <c r="A49" s="4"/>
      <c r="B49" s="17" t="s">
        <v>38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30</v>
      </c>
      <c r="C51" s="38" t="s">
        <v>31</v>
      </c>
      <c r="D51" s="38" t="s">
        <v>32</v>
      </c>
      <c r="E51" s="38" t="s">
        <v>33</v>
      </c>
      <c r="F51" s="38" t="s">
        <v>34</v>
      </c>
      <c r="G51" s="38" t="s">
        <v>35</v>
      </c>
      <c r="H51" s="38" t="s">
        <v>36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75" t="s">
        <v>48</v>
      </c>
      <c r="C54" s="51"/>
      <c r="D54" s="75" t="s">
        <v>48</v>
      </c>
      <c r="E54" s="75" t="s">
        <v>57</v>
      </c>
      <c r="F54" s="75" t="s">
        <v>59</v>
      </c>
      <c r="G54" s="51"/>
      <c r="H54" s="51"/>
      <c r="I54" s="61"/>
      <c r="J54" s="54" t="s">
        <v>52</v>
      </c>
      <c r="K54" s="55"/>
      <c r="L54" s="70">
        <f>+L62</f>
        <v>0</v>
      </c>
      <c r="M54" s="70">
        <f>+M62</f>
        <v>0</v>
      </c>
      <c r="N54" s="70">
        <f>+N62</f>
        <v>0</v>
      </c>
      <c r="O54" s="70">
        <f>+O62</f>
        <v>99550.9</v>
      </c>
      <c r="P54" s="70">
        <f>+P62</f>
        <v>0</v>
      </c>
      <c r="Q54" s="70">
        <f>SUM(L54:P54)</f>
        <v>99550.9</v>
      </c>
      <c r="R54" s="70">
        <f>+R62</f>
        <v>2622</v>
      </c>
      <c r="S54" s="70">
        <f>+S62</f>
        <v>0</v>
      </c>
      <c r="T54" s="70">
        <f>+T62</f>
        <v>0</v>
      </c>
      <c r="U54" s="74">
        <f>+U62</f>
        <v>0</v>
      </c>
      <c r="V54" s="23">
        <f>SUM(R54:U54)</f>
        <v>2622</v>
      </c>
      <c r="W54" s="23">
        <f>+V54+Q54</f>
        <v>102172.9</v>
      </c>
      <c r="X54" s="23">
        <f>(Q54/W54)*100</f>
        <v>97.43376179006371</v>
      </c>
      <c r="Y54" s="23">
        <f>(V54/W54)*100</f>
        <v>2.5662382099362944</v>
      </c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 t="s">
        <v>53</v>
      </c>
      <c r="K55" s="55"/>
      <c r="L55" s="70"/>
      <c r="M55" s="70"/>
      <c r="N55" s="70"/>
      <c r="O55" s="70">
        <f>(O54/O43)*100</f>
        <v>79.76515363967789</v>
      </c>
      <c r="P55" s="70"/>
      <c r="Q55" s="70">
        <f>(Q54/Q43)*100</f>
        <v>79.76515363967789</v>
      </c>
      <c r="R55" s="70">
        <f>(R54/R43)*100</f>
        <v>100</v>
      </c>
      <c r="S55" s="70"/>
      <c r="T55" s="70"/>
      <c r="U55" s="70"/>
      <c r="V55" s="23">
        <f>(V54/V43)*100</f>
        <v>100</v>
      </c>
      <c r="W55" s="23">
        <f>(W54/W43)*100</f>
        <v>80.181515691337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2" t="s">
        <v>54</v>
      </c>
      <c r="K56" s="53"/>
      <c r="L56" s="70"/>
      <c r="M56" s="70"/>
      <c r="N56" s="70"/>
      <c r="O56" s="70">
        <f>(O54/O44)*100</f>
        <v>94.01359336442853</v>
      </c>
      <c r="P56" s="70"/>
      <c r="Q56" s="23">
        <f>(Q54/Q44)*100</f>
        <v>94.01359336442853</v>
      </c>
      <c r="R56" s="70">
        <f>(R54/R44)*100</f>
        <v>100</v>
      </c>
      <c r="S56" s="70"/>
      <c r="T56" s="70"/>
      <c r="U56" s="70"/>
      <c r="V56" s="23">
        <f>(V54/V44)*100</f>
        <v>100</v>
      </c>
      <c r="W56" s="23">
        <f>(W54/W44)*100</f>
        <v>94.15824439531517</v>
      </c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/>
      <c r="I57" s="61"/>
      <c r="J57" s="52"/>
      <c r="K57" s="53"/>
      <c r="L57" s="70"/>
      <c r="M57" s="23"/>
      <c r="N57" s="70"/>
      <c r="O57" s="70"/>
      <c r="P57" s="23"/>
      <c r="Q57" s="23"/>
      <c r="R57" s="23"/>
      <c r="S57" s="70"/>
      <c r="T57" s="70"/>
      <c r="U57" s="70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75" t="s">
        <v>62</v>
      </c>
      <c r="H58" s="51"/>
      <c r="I58" s="61"/>
      <c r="J58" s="52" t="s">
        <v>63</v>
      </c>
      <c r="K58" s="53"/>
      <c r="L58" s="70"/>
      <c r="M58" s="23"/>
      <c r="N58" s="70"/>
      <c r="O58" s="70"/>
      <c r="P58" s="23"/>
      <c r="Q58" s="23"/>
      <c r="R58" s="23"/>
      <c r="S58" s="70"/>
      <c r="T58" s="70"/>
      <c r="U58" s="70"/>
      <c r="V58" s="23"/>
      <c r="W58" s="23"/>
      <c r="X58" s="23"/>
      <c r="Y58" s="23"/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2" t="s">
        <v>64</v>
      </c>
      <c r="K59" s="53"/>
      <c r="L59" s="70"/>
      <c r="M59" s="23"/>
      <c r="N59" s="70"/>
      <c r="O59" s="70"/>
      <c r="P59" s="23"/>
      <c r="Q59" s="23"/>
      <c r="R59" s="23"/>
      <c r="S59" s="70"/>
      <c r="T59" s="70"/>
      <c r="U59" s="70"/>
      <c r="V59" s="23"/>
      <c r="W59" s="23"/>
      <c r="X59" s="23"/>
      <c r="Y59" s="23"/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50</v>
      </c>
      <c r="K60" s="53"/>
      <c r="L60" s="70">
        <f aca="true" t="shared" si="12" ref="L60:P62">+L68</f>
        <v>0</v>
      </c>
      <c r="M60" s="23">
        <f t="shared" si="12"/>
        <v>0</v>
      </c>
      <c r="N60" s="70">
        <f t="shared" si="12"/>
        <v>0</v>
      </c>
      <c r="O60" s="70">
        <f t="shared" si="12"/>
        <v>124805</v>
      </c>
      <c r="P60" s="23">
        <f t="shared" si="12"/>
        <v>0</v>
      </c>
      <c r="Q60" s="23">
        <f>SUM(L60:P60)</f>
        <v>124805</v>
      </c>
      <c r="R60" s="23">
        <f aca="true" t="shared" si="13" ref="R60:U62">+R68</f>
        <v>2622</v>
      </c>
      <c r="S60" s="70">
        <f t="shared" si="13"/>
        <v>0</v>
      </c>
      <c r="T60" s="70">
        <f t="shared" si="13"/>
        <v>0</v>
      </c>
      <c r="U60" s="70">
        <f t="shared" si="13"/>
        <v>0</v>
      </c>
      <c r="V60" s="23">
        <f>SUM(R60:U60)</f>
        <v>2622</v>
      </c>
      <c r="W60" s="23">
        <f>+V60+Q60</f>
        <v>127427</v>
      </c>
      <c r="X60" s="23">
        <f>(Q60/W60)*100</f>
        <v>97.94235130702285</v>
      </c>
      <c r="Y60" s="23">
        <f>(V60/W60)*100</f>
        <v>2.0576486929771556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1"/>
      <c r="J61" s="52" t="s">
        <v>51</v>
      </c>
      <c r="K61" s="53"/>
      <c r="L61" s="70">
        <f t="shared" si="12"/>
        <v>0</v>
      </c>
      <c r="M61" s="23">
        <f t="shared" si="12"/>
        <v>0</v>
      </c>
      <c r="N61" s="70">
        <f t="shared" si="12"/>
        <v>0</v>
      </c>
      <c r="O61" s="70">
        <f t="shared" si="12"/>
        <v>105889.9</v>
      </c>
      <c r="P61" s="23">
        <f t="shared" si="12"/>
        <v>0</v>
      </c>
      <c r="Q61" s="23">
        <f>SUM(L61:P61)</f>
        <v>105889.9</v>
      </c>
      <c r="R61" s="23">
        <f t="shared" si="13"/>
        <v>2622</v>
      </c>
      <c r="S61" s="70">
        <f t="shared" si="13"/>
        <v>0</v>
      </c>
      <c r="T61" s="70">
        <f t="shared" si="13"/>
        <v>0</v>
      </c>
      <c r="U61" s="70">
        <f t="shared" si="13"/>
        <v>0</v>
      </c>
      <c r="V61" s="23">
        <f>SUM(R61:U61)</f>
        <v>2622</v>
      </c>
      <c r="W61" s="23">
        <f>+V61+Q61</f>
        <v>108511.9</v>
      </c>
      <c r="X61" s="23">
        <f>(Q61/W61)*100</f>
        <v>97.58367515452223</v>
      </c>
      <c r="Y61" s="23">
        <f>(V61/W61)*100</f>
        <v>2.4163248454777775</v>
      </c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2" t="s">
        <v>52</v>
      </c>
      <c r="K62" s="53"/>
      <c r="L62" s="70">
        <f t="shared" si="12"/>
        <v>0</v>
      </c>
      <c r="M62" s="23">
        <f t="shared" si="12"/>
        <v>0</v>
      </c>
      <c r="N62" s="70">
        <f t="shared" si="12"/>
        <v>0</v>
      </c>
      <c r="O62" s="70">
        <f t="shared" si="12"/>
        <v>99550.9</v>
      </c>
      <c r="P62" s="23">
        <f t="shared" si="12"/>
        <v>0</v>
      </c>
      <c r="Q62" s="23">
        <f>SUM(L62:P62)</f>
        <v>99550.9</v>
      </c>
      <c r="R62" s="23">
        <f t="shared" si="13"/>
        <v>2622</v>
      </c>
      <c r="S62" s="70">
        <f t="shared" si="13"/>
        <v>0</v>
      </c>
      <c r="T62" s="70">
        <f t="shared" si="13"/>
        <v>0</v>
      </c>
      <c r="U62" s="70">
        <f t="shared" si="13"/>
        <v>0</v>
      </c>
      <c r="V62" s="23">
        <f>SUM(R62:U62)</f>
        <v>2622</v>
      </c>
      <c r="W62" s="23">
        <f>+V62+Q62</f>
        <v>102172.9</v>
      </c>
      <c r="X62" s="23">
        <f>(Q62/W62)*100</f>
        <v>97.43376179006371</v>
      </c>
      <c r="Y62" s="23">
        <f>(V62/W62)*100</f>
        <v>2.5662382099362944</v>
      </c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 t="s">
        <v>53</v>
      </c>
      <c r="K63" s="53"/>
      <c r="L63" s="70"/>
      <c r="M63" s="23"/>
      <c r="N63" s="70"/>
      <c r="O63" s="70">
        <f>(O62/O60)*100</f>
        <v>79.76515363967789</v>
      </c>
      <c r="P63" s="23"/>
      <c r="Q63" s="23">
        <f>(Q62/Q60)*100</f>
        <v>79.76515363967789</v>
      </c>
      <c r="R63" s="23">
        <f>(R62/R60)*100</f>
        <v>100</v>
      </c>
      <c r="S63" s="70"/>
      <c r="T63" s="70"/>
      <c r="U63" s="70"/>
      <c r="V63" s="23">
        <f>(V62/V60)*100</f>
        <v>100</v>
      </c>
      <c r="W63" s="23">
        <f>(W62/W60)*100</f>
        <v>80.181515691337</v>
      </c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1"/>
      <c r="J64" s="52" t="s">
        <v>54</v>
      </c>
      <c r="K64" s="53"/>
      <c r="L64" s="70"/>
      <c r="M64" s="23"/>
      <c r="N64" s="70"/>
      <c r="O64" s="70">
        <f>(O62/O61)*100</f>
        <v>94.01359336442853</v>
      </c>
      <c r="P64" s="23"/>
      <c r="Q64" s="23">
        <f>(Q62/Q61)*100</f>
        <v>94.01359336442853</v>
      </c>
      <c r="R64" s="23">
        <f>(R62/R61)*100</f>
        <v>100</v>
      </c>
      <c r="S64" s="70"/>
      <c r="T64" s="70"/>
      <c r="U64" s="70"/>
      <c r="V64" s="23">
        <f>(V62/V61)*100</f>
        <v>100</v>
      </c>
      <c r="W64" s="23">
        <f>(W62/W61)*100</f>
        <v>94.15824439531517</v>
      </c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/>
      <c r="K65" s="53"/>
      <c r="L65" s="70"/>
      <c r="M65" s="23"/>
      <c r="N65" s="70"/>
      <c r="O65" s="70"/>
      <c r="P65" s="23"/>
      <c r="Q65" s="23"/>
      <c r="R65" s="23"/>
      <c r="S65" s="70"/>
      <c r="T65" s="70"/>
      <c r="U65" s="70"/>
      <c r="V65" s="23"/>
      <c r="W65" s="23"/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75" t="s">
        <v>65</v>
      </c>
      <c r="I66" s="61"/>
      <c r="J66" s="52" t="s">
        <v>66</v>
      </c>
      <c r="K66" s="53"/>
      <c r="L66" s="70"/>
      <c r="M66" s="23"/>
      <c r="N66" s="70"/>
      <c r="O66" s="70"/>
      <c r="P66" s="23"/>
      <c r="Q66" s="23"/>
      <c r="R66" s="23"/>
      <c r="S66" s="70"/>
      <c r="T66" s="70"/>
      <c r="U66" s="70"/>
      <c r="V66" s="23"/>
      <c r="W66" s="23"/>
      <c r="X66" s="23"/>
      <c r="Y66" s="23"/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2" t="s">
        <v>67</v>
      </c>
      <c r="K67" s="53"/>
      <c r="L67" s="70"/>
      <c r="M67" s="23"/>
      <c r="N67" s="70"/>
      <c r="O67" s="70"/>
      <c r="P67" s="23"/>
      <c r="Q67" s="23"/>
      <c r="R67" s="23"/>
      <c r="S67" s="70"/>
      <c r="T67" s="70"/>
      <c r="U67" s="70"/>
      <c r="V67" s="23"/>
      <c r="W67" s="23"/>
      <c r="X67" s="23"/>
      <c r="Y67" s="23"/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52" t="s">
        <v>50</v>
      </c>
      <c r="K68" s="53"/>
      <c r="L68" s="21"/>
      <c r="M68" s="21"/>
      <c r="N68" s="21"/>
      <c r="O68" s="21">
        <v>124805</v>
      </c>
      <c r="P68" s="21"/>
      <c r="Q68" s="21">
        <f>SUM(L68:P68)</f>
        <v>124805</v>
      </c>
      <c r="R68" s="21">
        <v>2622</v>
      </c>
      <c r="S68" s="21"/>
      <c r="T68" s="21"/>
      <c r="U68" s="21"/>
      <c r="V68" s="21">
        <f>SUM(R68:U68)</f>
        <v>2622</v>
      </c>
      <c r="W68" s="21">
        <f>+V68+Q68</f>
        <v>127427</v>
      </c>
      <c r="X68" s="21">
        <f>(Q68/W68)*100</f>
        <v>97.94235130702285</v>
      </c>
      <c r="Y68" s="21">
        <f>(V68/W68)*100</f>
        <v>2.0576486929771556</v>
      </c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51</v>
      </c>
      <c r="K69" s="53"/>
      <c r="L69" s="70"/>
      <c r="M69" s="23"/>
      <c r="N69" s="70"/>
      <c r="O69" s="70">
        <v>105889.9</v>
      </c>
      <c r="P69" s="23"/>
      <c r="Q69" s="23">
        <f>SUM(L69:P69)</f>
        <v>105889.9</v>
      </c>
      <c r="R69" s="23">
        <v>2622</v>
      </c>
      <c r="S69" s="70"/>
      <c r="T69" s="70"/>
      <c r="U69" s="70"/>
      <c r="V69" s="23">
        <f>SUM(R69:U69)</f>
        <v>2622</v>
      </c>
      <c r="W69" s="23">
        <f>+V69+Q69</f>
        <v>108511.9</v>
      </c>
      <c r="X69" s="23">
        <f>(Q69/W69)*100</f>
        <v>97.58367515452223</v>
      </c>
      <c r="Y69" s="23">
        <f>(V69/W69)*100</f>
        <v>2.4163248454777775</v>
      </c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 t="s">
        <v>52</v>
      </c>
      <c r="K70" s="53"/>
      <c r="L70" s="70"/>
      <c r="M70" s="23"/>
      <c r="N70" s="70"/>
      <c r="O70" s="70">
        <v>99550.9</v>
      </c>
      <c r="P70" s="23"/>
      <c r="Q70" s="23">
        <f>SUM(L70:P70)</f>
        <v>99550.9</v>
      </c>
      <c r="R70" s="23">
        <v>2622</v>
      </c>
      <c r="S70" s="70"/>
      <c r="T70" s="70"/>
      <c r="U70" s="70"/>
      <c r="V70" s="23">
        <f>SUM(R70:U70)</f>
        <v>2622</v>
      </c>
      <c r="W70" s="23">
        <f>+V70+Q70</f>
        <v>102172.9</v>
      </c>
      <c r="X70" s="23">
        <f>(Q70/W70)*100</f>
        <v>97.43376179006371</v>
      </c>
      <c r="Y70" s="23">
        <f>(V70/W70)*100</f>
        <v>2.5662382099362944</v>
      </c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1"/>
      <c r="J71" s="52" t="s">
        <v>53</v>
      </c>
      <c r="K71" s="53"/>
      <c r="L71" s="70"/>
      <c r="M71" s="23"/>
      <c r="N71" s="70"/>
      <c r="O71" s="70">
        <f>(O70/O68)*100</f>
        <v>79.76515363967789</v>
      </c>
      <c r="P71" s="23"/>
      <c r="Q71" s="23">
        <f>(Q70/Q68)*100</f>
        <v>79.76515363967789</v>
      </c>
      <c r="R71" s="23">
        <f>(R70/R68)*100</f>
        <v>100</v>
      </c>
      <c r="S71" s="70"/>
      <c r="T71" s="70"/>
      <c r="U71" s="70"/>
      <c r="V71" s="23">
        <f>(V70/V68)*100</f>
        <v>100</v>
      </c>
      <c r="W71" s="23">
        <f>(W70/W68)*100</f>
        <v>80.181515691337</v>
      </c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1"/>
      <c r="J72" s="52" t="s">
        <v>54</v>
      </c>
      <c r="K72" s="53"/>
      <c r="L72" s="70"/>
      <c r="M72" s="23"/>
      <c r="N72" s="70"/>
      <c r="O72" s="70">
        <f>(O70/O69)*100</f>
        <v>94.01359336442853</v>
      </c>
      <c r="P72" s="23"/>
      <c r="Q72" s="23">
        <f>(Q70/Q69)*100</f>
        <v>94.01359336442853</v>
      </c>
      <c r="R72" s="23">
        <f>(R70/R69)*100</f>
        <v>100</v>
      </c>
      <c r="S72" s="70"/>
      <c r="T72" s="70"/>
      <c r="U72" s="70"/>
      <c r="V72" s="23">
        <f>(V70/V69)*100</f>
        <v>100</v>
      </c>
      <c r="W72" s="23">
        <f>(W70/W69)*100</f>
        <v>94.15824439531517</v>
      </c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1"/>
      <c r="J73" s="52"/>
      <c r="K73" s="53"/>
      <c r="L73" s="70"/>
      <c r="M73" s="23"/>
      <c r="N73" s="70"/>
      <c r="O73" s="70"/>
      <c r="P73" s="23"/>
      <c r="Q73" s="23"/>
      <c r="R73" s="23"/>
      <c r="S73" s="70"/>
      <c r="T73" s="70"/>
      <c r="U73" s="70"/>
      <c r="V73" s="23"/>
      <c r="W73" s="23"/>
      <c r="X73" s="23"/>
      <c r="Y73" s="23"/>
      <c r="Z73" s="4"/>
    </row>
    <row r="74" spans="1:26" ht="23.25">
      <c r="A74" s="4"/>
      <c r="B74" s="51"/>
      <c r="C74" s="51"/>
      <c r="D74" s="51"/>
      <c r="E74" s="51"/>
      <c r="F74" s="75" t="s">
        <v>68</v>
      </c>
      <c r="G74" s="51"/>
      <c r="H74" s="51"/>
      <c r="I74" s="61"/>
      <c r="J74" s="52" t="s">
        <v>69</v>
      </c>
      <c r="K74" s="53"/>
      <c r="L74" s="70"/>
      <c r="M74" s="23"/>
      <c r="N74" s="70"/>
      <c r="O74" s="70"/>
      <c r="P74" s="23"/>
      <c r="Q74" s="23"/>
      <c r="R74" s="23"/>
      <c r="S74" s="70"/>
      <c r="T74" s="70"/>
      <c r="U74" s="70"/>
      <c r="V74" s="23"/>
      <c r="W74" s="23"/>
      <c r="X74" s="23"/>
      <c r="Y74" s="23"/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2" t="s">
        <v>70</v>
      </c>
      <c r="K75" s="53"/>
      <c r="L75" s="70"/>
      <c r="M75" s="23"/>
      <c r="N75" s="70"/>
      <c r="O75" s="70"/>
      <c r="P75" s="23"/>
      <c r="Q75" s="23"/>
      <c r="R75" s="23"/>
      <c r="S75" s="70"/>
      <c r="T75" s="70"/>
      <c r="U75" s="70"/>
      <c r="V75" s="23"/>
      <c r="W75" s="23"/>
      <c r="X75" s="23"/>
      <c r="Y75" s="23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 t="s">
        <v>50</v>
      </c>
      <c r="K76" s="53"/>
      <c r="L76" s="70">
        <f aca="true" t="shared" si="14" ref="L76:P78">+L84</f>
        <v>0</v>
      </c>
      <c r="M76" s="23">
        <f t="shared" si="14"/>
        <v>0</v>
      </c>
      <c r="N76" s="70">
        <f t="shared" si="14"/>
        <v>0</v>
      </c>
      <c r="O76" s="70">
        <f t="shared" si="14"/>
        <v>68867.3</v>
      </c>
      <c r="P76" s="23">
        <f t="shared" si="14"/>
        <v>0</v>
      </c>
      <c r="Q76" s="23">
        <f>SUM(L76:P76)</f>
        <v>68867.3</v>
      </c>
      <c r="R76" s="23">
        <f aca="true" t="shared" si="15" ref="R76:U78">+R84</f>
        <v>1178</v>
      </c>
      <c r="S76" s="70">
        <f t="shared" si="15"/>
        <v>0</v>
      </c>
      <c r="T76" s="70">
        <f t="shared" si="15"/>
        <v>0</v>
      </c>
      <c r="U76" s="70">
        <f t="shared" si="15"/>
        <v>0</v>
      </c>
      <c r="V76" s="23">
        <f>SUM(R76:U76)</f>
        <v>1178</v>
      </c>
      <c r="W76" s="23">
        <f>+V76+Q76</f>
        <v>70045.3</v>
      </c>
      <c r="X76" s="23">
        <f>(Q76/W76)*100</f>
        <v>98.31823120180798</v>
      </c>
      <c r="Y76" s="23">
        <f>(V76/W76)*100</f>
        <v>1.6817687981920273</v>
      </c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/>
      <c r="I77" s="52"/>
      <c r="J77" s="52" t="s">
        <v>51</v>
      </c>
      <c r="K77" s="53"/>
      <c r="L77" s="21">
        <f t="shared" si="14"/>
        <v>0</v>
      </c>
      <c r="M77" s="21">
        <f t="shared" si="14"/>
        <v>0</v>
      </c>
      <c r="N77" s="21">
        <f t="shared" si="14"/>
        <v>0</v>
      </c>
      <c r="O77" s="21">
        <f t="shared" si="14"/>
        <v>67027.7</v>
      </c>
      <c r="P77" s="21">
        <f t="shared" si="14"/>
        <v>0</v>
      </c>
      <c r="Q77" s="21">
        <f>SUM(L77:P77)</f>
        <v>67027.7</v>
      </c>
      <c r="R77" s="21">
        <f t="shared" si="15"/>
        <v>25106.6</v>
      </c>
      <c r="S77" s="21">
        <f t="shared" si="15"/>
        <v>0</v>
      </c>
      <c r="T77" s="21">
        <f t="shared" si="15"/>
        <v>0</v>
      </c>
      <c r="U77" s="21">
        <f t="shared" si="15"/>
        <v>0</v>
      </c>
      <c r="V77" s="21">
        <f>SUM(R77:U77)</f>
        <v>25106.6</v>
      </c>
      <c r="W77" s="21">
        <f>+V77+Q77</f>
        <v>92134.29999999999</v>
      </c>
      <c r="X77" s="21">
        <f>(Q77/W77)*100</f>
        <v>72.74999647254063</v>
      </c>
      <c r="Y77" s="21">
        <f>(V77/W77)*100</f>
        <v>27.25000352745937</v>
      </c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1"/>
      <c r="J78" s="52" t="s">
        <v>52</v>
      </c>
      <c r="K78" s="53"/>
      <c r="L78" s="70">
        <f t="shared" si="14"/>
        <v>0</v>
      </c>
      <c r="M78" s="23">
        <f t="shared" si="14"/>
        <v>0</v>
      </c>
      <c r="N78" s="70">
        <f t="shared" si="14"/>
        <v>0</v>
      </c>
      <c r="O78" s="70">
        <f t="shared" si="14"/>
        <v>63650.5</v>
      </c>
      <c r="P78" s="23">
        <f t="shared" si="14"/>
        <v>0</v>
      </c>
      <c r="Q78" s="23">
        <f>SUM(L78:P78)</f>
        <v>63650.5</v>
      </c>
      <c r="R78" s="23">
        <f t="shared" si="15"/>
        <v>25106.6</v>
      </c>
      <c r="S78" s="70">
        <f t="shared" si="15"/>
        <v>0</v>
      </c>
      <c r="T78" s="70">
        <f t="shared" si="15"/>
        <v>0</v>
      </c>
      <c r="U78" s="70">
        <f t="shared" si="15"/>
        <v>0</v>
      </c>
      <c r="V78" s="23">
        <f>SUM(R78:U78)</f>
        <v>25106.6</v>
      </c>
      <c r="W78" s="23">
        <f>+V78+Q78</f>
        <v>88757.1</v>
      </c>
      <c r="X78" s="23">
        <f>(Q78/W78)*100</f>
        <v>71.71313618854153</v>
      </c>
      <c r="Y78" s="23">
        <f>(V78/W78)*100</f>
        <v>28.286863811458463</v>
      </c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1"/>
      <c r="J79" s="52" t="s">
        <v>53</v>
      </c>
      <c r="K79" s="53"/>
      <c r="L79" s="70"/>
      <c r="M79" s="23"/>
      <c r="N79" s="70"/>
      <c r="O79" s="70">
        <f>(O78/O76)*100</f>
        <v>92.42485185276611</v>
      </c>
      <c r="P79" s="23"/>
      <c r="Q79" s="23">
        <f>(Q78/Q76)*100</f>
        <v>92.42485185276611</v>
      </c>
      <c r="R79" s="23">
        <f>(R78/R76)*100</f>
        <v>2131.290322580645</v>
      </c>
      <c r="S79" s="70"/>
      <c r="T79" s="70"/>
      <c r="U79" s="70"/>
      <c r="V79" s="23">
        <f>(V78/V76)*100</f>
        <v>2131.290322580645</v>
      </c>
      <c r="W79" s="23">
        <f>(W78/W76)*100</f>
        <v>126.71385517657858</v>
      </c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1"/>
      <c r="J80" s="52" t="s">
        <v>54</v>
      </c>
      <c r="K80" s="53"/>
      <c r="L80" s="70"/>
      <c r="M80" s="23"/>
      <c r="N80" s="70"/>
      <c r="O80" s="70">
        <f>(O78/O77)*100</f>
        <v>94.96148607217614</v>
      </c>
      <c r="P80" s="23"/>
      <c r="Q80" s="23">
        <f>(Q78/Q77)*100</f>
        <v>94.96148607217614</v>
      </c>
      <c r="R80" s="23">
        <f>(R78/R77)*100</f>
        <v>100</v>
      </c>
      <c r="S80" s="70"/>
      <c r="T80" s="70"/>
      <c r="U80" s="70"/>
      <c r="V80" s="23">
        <f>(V78/V77)*100</f>
        <v>100</v>
      </c>
      <c r="W80" s="23">
        <f>(W78/W77)*100</f>
        <v>96.33448129523968</v>
      </c>
      <c r="X80" s="23"/>
      <c r="Y80" s="23"/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52"/>
      <c r="K81" s="53"/>
      <c r="L81" s="70"/>
      <c r="M81" s="23"/>
      <c r="N81" s="70"/>
      <c r="O81" s="70"/>
      <c r="P81" s="23"/>
      <c r="Q81" s="23"/>
      <c r="R81" s="23"/>
      <c r="S81" s="70"/>
      <c r="T81" s="70"/>
      <c r="U81" s="70"/>
      <c r="V81" s="23"/>
      <c r="W81" s="23"/>
      <c r="X81" s="23"/>
      <c r="Y81" s="23"/>
      <c r="Z81" s="4"/>
    </row>
    <row r="82" spans="1:26" ht="23.25">
      <c r="A82" s="4"/>
      <c r="B82" s="56"/>
      <c r="C82" s="56"/>
      <c r="D82" s="56"/>
      <c r="E82" s="56"/>
      <c r="F82" s="56"/>
      <c r="G82" s="76" t="s">
        <v>62</v>
      </c>
      <c r="H82" s="56"/>
      <c r="I82" s="61"/>
      <c r="J82" s="52" t="s">
        <v>63</v>
      </c>
      <c r="K82" s="53"/>
      <c r="L82" s="70"/>
      <c r="M82" s="23"/>
      <c r="N82" s="70"/>
      <c r="O82" s="70"/>
      <c r="P82" s="23"/>
      <c r="Q82" s="23"/>
      <c r="R82" s="23"/>
      <c r="S82" s="70"/>
      <c r="T82" s="70"/>
      <c r="U82" s="70"/>
      <c r="V82" s="23"/>
      <c r="W82" s="23"/>
      <c r="X82" s="23"/>
      <c r="Y82" s="23"/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2" t="s">
        <v>64</v>
      </c>
      <c r="K83" s="53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1"/>
      <c r="J84" s="52" t="s">
        <v>50</v>
      </c>
      <c r="K84" s="53"/>
      <c r="L84" s="70">
        <f aca="true" t="shared" si="16" ref="L84:P86">+L101</f>
        <v>0</v>
      </c>
      <c r="M84" s="23">
        <f t="shared" si="16"/>
        <v>0</v>
      </c>
      <c r="N84" s="70">
        <f t="shared" si="16"/>
        <v>0</v>
      </c>
      <c r="O84" s="70">
        <f t="shared" si="16"/>
        <v>68867.3</v>
      </c>
      <c r="P84" s="23">
        <f t="shared" si="16"/>
        <v>0</v>
      </c>
      <c r="Q84" s="23">
        <f>SUM(L84:P84)</f>
        <v>68867.3</v>
      </c>
      <c r="R84" s="23">
        <f aca="true" t="shared" si="17" ref="R84:U86">+R101</f>
        <v>1178</v>
      </c>
      <c r="S84" s="70">
        <f t="shared" si="17"/>
        <v>0</v>
      </c>
      <c r="T84" s="70">
        <f t="shared" si="17"/>
        <v>0</v>
      </c>
      <c r="U84" s="70">
        <f t="shared" si="17"/>
        <v>0</v>
      </c>
      <c r="V84" s="23">
        <f>SUM(R84:U84)</f>
        <v>1178</v>
      </c>
      <c r="W84" s="23">
        <f>+V84+Q84</f>
        <v>70045.3</v>
      </c>
      <c r="X84" s="23">
        <f>(Q84/W84)*100</f>
        <v>98.31823120180798</v>
      </c>
      <c r="Y84" s="23">
        <f>(V84/W84)*100</f>
        <v>1.6817687981920273</v>
      </c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/>
      <c r="I85" s="61"/>
      <c r="J85" s="52" t="s">
        <v>51</v>
      </c>
      <c r="K85" s="53"/>
      <c r="L85" s="70">
        <f t="shared" si="16"/>
        <v>0</v>
      </c>
      <c r="M85" s="23">
        <f t="shared" si="16"/>
        <v>0</v>
      </c>
      <c r="N85" s="70">
        <f t="shared" si="16"/>
        <v>0</v>
      </c>
      <c r="O85" s="70">
        <f t="shared" si="16"/>
        <v>67027.7</v>
      </c>
      <c r="P85" s="23">
        <f t="shared" si="16"/>
        <v>0</v>
      </c>
      <c r="Q85" s="23">
        <f>SUM(L85:P85)</f>
        <v>67027.7</v>
      </c>
      <c r="R85" s="23">
        <f t="shared" si="17"/>
        <v>25106.6</v>
      </c>
      <c r="S85" s="70">
        <f t="shared" si="17"/>
        <v>0</v>
      </c>
      <c r="T85" s="70">
        <f t="shared" si="17"/>
        <v>0</v>
      </c>
      <c r="U85" s="70">
        <f t="shared" si="17"/>
        <v>0</v>
      </c>
      <c r="V85" s="23">
        <f>SUM(R85:U85)</f>
        <v>25106.6</v>
      </c>
      <c r="W85" s="23">
        <f>+V85+Q85</f>
        <v>92134.29999999999</v>
      </c>
      <c r="X85" s="23">
        <f>(Q85/W85)*100</f>
        <v>72.74999647254063</v>
      </c>
      <c r="Y85" s="23">
        <f>(V85/W85)*100</f>
        <v>27.25000352745937</v>
      </c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52" t="s">
        <v>52</v>
      </c>
      <c r="K86" s="53"/>
      <c r="L86" s="70">
        <f t="shared" si="16"/>
        <v>0</v>
      </c>
      <c r="M86" s="23">
        <f t="shared" si="16"/>
        <v>0</v>
      </c>
      <c r="N86" s="70">
        <f t="shared" si="16"/>
        <v>0</v>
      </c>
      <c r="O86" s="70">
        <f t="shared" si="16"/>
        <v>63650.5</v>
      </c>
      <c r="P86" s="23">
        <f t="shared" si="16"/>
        <v>0</v>
      </c>
      <c r="Q86" s="23">
        <f>SUM(L86:P86)</f>
        <v>63650.5</v>
      </c>
      <c r="R86" s="23">
        <f t="shared" si="17"/>
        <v>25106.6</v>
      </c>
      <c r="S86" s="70">
        <f t="shared" si="17"/>
        <v>0</v>
      </c>
      <c r="T86" s="70">
        <f t="shared" si="17"/>
        <v>0</v>
      </c>
      <c r="U86" s="70">
        <f t="shared" si="17"/>
        <v>0</v>
      </c>
      <c r="V86" s="23">
        <f>SUM(R86:U86)</f>
        <v>25106.6</v>
      </c>
      <c r="W86" s="23">
        <f>+V86+Q86</f>
        <v>88757.1</v>
      </c>
      <c r="X86" s="23">
        <f>(Q86/W86)*100</f>
        <v>71.71313618854153</v>
      </c>
      <c r="Y86" s="23">
        <f>(V86/W86)*100</f>
        <v>28.286863811458463</v>
      </c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1"/>
      <c r="J87" s="52" t="s">
        <v>53</v>
      </c>
      <c r="K87" s="53"/>
      <c r="L87" s="70"/>
      <c r="M87" s="23"/>
      <c r="N87" s="70"/>
      <c r="O87" s="70">
        <f>(O86/O84)*100</f>
        <v>92.42485185276611</v>
      </c>
      <c r="P87" s="23"/>
      <c r="Q87" s="23">
        <f>(Q86/Q84)*100</f>
        <v>92.42485185276611</v>
      </c>
      <c r="R87" s="23">
        <f>(R86/R84)*100</f>
        <v>2131.290322580645</v>
      </c>
      <c r="S87" s="70"/>
      <c r="T87" s="70"/>
      <c r="U87" s="70"/>
      <c r="V87" s="23">
        <f>(V86/V84)*100</f>
        <v>2131.290322580645</v>
      </c>
      <c r="W87" s="23">
        <f>(W86/W84)*100</f>
        <v>126.71385517657858</v>
      </c>
      <c r="X87" s="23"/>
      <c r="Y87" s="23"/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 t="s">
        <v>54</v>
      </c>
      <c r="K88" s="53"/>
      <c r="L88" s="70"/>
      <c r="M88" s="23"/>
      <c r="N88" s="70"/>
      <c r="O88" s="70">
        <f>(O86/O85)*100</f>
        <v>94.96148607217614</v>
      </c>
      <c r="P88" s="23"/>
      <c r="Q88" s="23">
        <f>(Q86/Q85)*100</f>
        <v>94.96148607217614</v>
      </c>
      <c r="R88" s="23">
        <f>(R86/R85)*100</f>
        <v>100</v>
      </c>
      <c r="S88" s="70"/>
      <c r="T88" s="70"/>
      <c r="U88" s="70"/>
      <c r="V88" s="23">
        <f>(V86/V85)*100</f>
        <v>100</v>
      </c>
      <c r="W88" s="23">
        <f>(W86/W85)*100</f>
        <v>96.33448129523968</v>
      </c>
      <c r="X88" s="23"/>
      <c r="Y88" s="23"/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/>
      <c r="K89" s="53"/>
      <c r="L89" s="70"/>
      <c r="M89" s="23"/>
      <c r="N89" s="70"/>
      <c r="O89" s="70"/>
      <c r="P89" s="23"/>
      <c r="Q89" s="23"/>
      <c r="R89" s="23"/>
      <c r="S89" s="70"/>
      <c r="T89" s="70"/>
      <c r="U89" s="70"/>
      <c r="V89" s="23"/>
      <c r="W89" s="23"/>
      <c r="X89" s="23"/>
      <c r="Y89" s="23"/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376</v>
      </c>
      <c r="Z92" s="4"/>
    </row>
    <row r="93" spans="1:26" ht="23.25">
      <c r="A93" s="4"/>
      <c r="B93" s="64" t="s">
        <v>37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39</v>
      </c>
      <c r="X93" s="13"/>
      <c r="Y93" s="16"/>
      <c r="Z93" s="4"/>
    </row>
    <row r="94" spans="1:26" ht="23.25">
      <c r="A94" s="4"/>
      <c r="B94" s="17" t="s">
        <v>38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30</v>
      </c>
      <c r="C96" s="38" t="s">
        <v>31</v>
      </c>
      <c r="D96" s="38" t="s">
        <v>32</v>
      </c>
      <c r="E96" s="38" t="s">
        <v>33</v>
      </c>
      <c r="F96" s="38" t="s">
        <v>34</v>
      </c>
      <c r="G96" s="38" t="s">
        <v>35</v>
      </c>
      <c r="H96" s="38" t="s">
        <v>36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75" t="s">
        <v>48</v>
      </c>
      <c r="C99" s="51"/>
      <c r="D99" s="75" t="s">
        <v>48</v>
      </c>
      <c r="E99" s="75" t="s">
        <v>57</v>
      </c>
      <c r="F99" s="75" t="s">
        <v>68</v>
      </c>
      <c r="G99" s="76" t="s">
        <v>62</v>
      </c>
      <c r="H99" s="75" t="s">
        <v>65</v>
      </c>
      <c r="I99" s="61"/>
      <c r="J99" s="54" t="s">
        <v>66</v>
      </c>
      <c r="K99" s="55"/>
      <c r="L99" s="70"/>
      <c r="M99" s="70"/>
      <c r="N99" s="70"/>
      <c r="O99" s="70"/>
      <c r="P99" s="70"/>
      <c r="Q99" s="70"/>
      <c r="R99" s="70"/>
      <c r="S99" s="70"/>
      <c r="T99" s="70"/>
      <c r="U99" s="74"/>
      <c r="V99" s="23"/>
      <c r="W99" s="23"/>
      <c r="X99" s="23"/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1"/>
      <c r="J100" s="54" t="s">
        <v>67</v>
      </c>
      <c r="K100" s="55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23"/>
      <c r="W100" s="23"/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2" t="s">
        <v>50</v>
      </c>
      <c r="K101" s="53"/>
      <c r="L101" s="70"/>
      <c r="M101" s="70"/>
      <c r="N101" s="70"/>
      <c r="O101" s="70">
        <v>68867.3</v>
      </c>
      <c r="P101" s="70"/>
      <c r="Q101" s="23">
        <f>SUM(L101:P101)</f>
        <v>68867.3</v>
      </c>
      <c r="R101" s="70">
        <v>1178</v>
      </c>
      <c r="S101" s="70"/>
      <c r="T101" s="70"/>
      <c r="U101" s="70"/>
      <c r="V101" s="23">
        <f>SUM(R101:U101)</f>
        <v>1178</v>
      </c>
      <c r="W101" s="23">
        <f>+V101+Q101</f>
        <v>70045.3</v>
      </c>
      <c r="X101" s="23">
        <f>(Q101/W101)*100</f>
        <v>98.31823120180798</v>
      </c>
      <c r="Y101" s="23">
        <f>(V101/W101)*100</f>
        <v>1.6817687981920273</v>
      </c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1"/>
      <c r="J102" s="52" t="s">
        <v>51</v>
      </c>
      <c r="K102" s="53"/>
      <c r="L102" s="70"/>
      <c r="M102" s="23"/>
      <c r="N102" s="70"/>
      <c r="O102" s="70">
        <v>67027.7</v>
      </c>
      <c r="P102" s="23"/>
      <c r="Q102" s="23">
        <f>SUM(L102:P102)</f>
        <v>67027.7</v>
      </c>
      <c r="R102" s="23">
        <v>25106.6</v>
      </c>
      <c r="S102" s="70"/>
      <c r="T102" s="70"/>
      <c r="U102" s="70"/>
      <c r="V102" s="23">
        <f>SUM(R102:U102)</f>
        <v>25106.6</v>
      </c>
      <c r="W102" s="23">
        <f>+V102+Q102</f>
        <v>92134.29999999999</v>
      </c>
      <c r="X102" s="23">
        <f>(Q102/W102)*100</f>
        <v>72.74999647254063</v>
      </c>
      <c r="Y102" s="23">
        <f>(V102/W102)*100</f>
        <v>27.25000352745937</v>
      </c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1"/>
      <c r="J103" s="52" t="s">
        <v>52</v>
      </c>
      <c r="K103" s="53"/>
      <c r="L103" s="70"/>
      <c r="M103" s="23"/>
      <c r="N103" s="70"/>
      <c r="O103" s="70">
        <v>63650.5</v>
      </c>
      <c r="P103" s="23"/>
      <c r="Q103" s="23">
        <f>SUM(L103:P103)</f>
        <v>63650.5</v>
      </c>
      <c r="R103" s="23">
        <v>25106.6</v>
      </c>
      <c r="S103" s="70"/>
      <c r="T103" s="70"/>
      <c r="U103" s="70"/>
      <c r="V103" s="23">
        <f>SUM(R103:U103)</f>
        <v>25106.6</v>
      </c>
      <c r="W103" s="23">
        <f>+V103+Q103</f>
        <v>88757.1</v>
      </c>
      <c r="X103" s="23">
        <f>(Q103/W103)*100</f>
        <v>71.71313618854153</v>
      </c>
      <c r="Y103" s="23">
        <f>(V103/W103)*100</f>
        <v>28.286863811458463</v>
      </c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1"/>
      <c r="J104" s="52" t="s">
        <v>53</v>
      </c>
      <c r="K104" s="53"/>
      <c r="L104" s="70"/>
      <c r="M104" s="23"/>
      <c r="N104" s="70"/>
      <c r="O104" s="70">
        <f>(O103/O101)*100</f>
        <v>92.42485185276611</v>
      </c>
      <c r="P104" s="23"/>
      <c r="Q104" s="23">
        <f>(Q103/Q101)*100</f>
        <v>92.42485185276611</v>
      </c>
      <c r="R104" s="23">
        <f>(R103/R101)*100</f>
        <v>2131.290322580645</v>
      </c>
      <c r="S104" s="70"/>
      <c r="T104" s="70"/>
      <c r="U104" s="70"/>
      <c r="V104" s="23">
        <f>(V103/V101)*100</f>
        <v>2131.290322580645</v>
      </c>
      <c r="W104" s="23">
        <f>(W103/W101)*100</f>
        <v>126.71385517657858</v>
      </c>
      <c r="X104" s="23"/>
      <c r="Y104" s="23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1"/>
      <c r="J105" s="52" t="s">
        <v>54</v>
      </c>
      <c r="K105" s="53"/>
      <c r="L105" s="70"/>
      <c r="M105" s="23"/>
      <c r="N105" s="70"/>
      <c r="O105" s="70">
        <f>(O103/O102)*100</f>
        <v>94.96148607217614</v>
      </c>
      <c r="P105" s="23"/>
      <c r="Q105" s="23">
        <f>(Q103/Q102)*100</f>
        <v>94.96148607217614</v>
      </c>
      <c r="R105" s="23">
        <f>(R103/R102)*100</f>
        <v>100</v>
      </c>
      <c r="S105" s="70"/>
      <c r="T105" s="70"/>
      <c r="U105" s="70"/>
      <c r="V105" s="23">
        <f>(V103/V102)*100</f>
        <v>100</v>
      </c>
      <c r="W105" s="23">
        <f>(W103/W102)*100</f>
        <v>96.33448129523968</v>
      </c>
      <c r="X105" s="23"/>
      <c r="Y105" s="23"/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2"/>
      <c r="K106" s="53"/>
      <c r="L106" s="70"/>
      <c r="M106" s="23"/>
      <c r="N106" s="70"/>
      <c r="O106" s="70"/>
      <c r="P106" s="23"/>
      <c r="Q106" s="23"/>
      <c r="R106" s="23"/>
      <c r="S106" s="70"/>
      <c r="T106" s="70"/>
      <c r="U106" s="70"/>
      <c r="V106" s="23"/>
      <c r="W106" s="23"/>
      <c r="X106" s="23"/>
      <c r="Y106" s="23"/>
      <c r="Z106" s="4"/>
    </row>
    <row r="107" spans="1:26" ht="23.25">
      <c r="A107" s="4"/>
      <c r="B107" s="75" t="s">
        <v>71</v>
      </c>
      <c r="C107" s="51"/>
      <c r="D107" s="51"/>
      <c r="E107" s="51"/>
      <c r="F107" s="51"/>
      <c r="G107" s="51"/>
      <c r="H107" s="51"/>
      <c r="I107" s="61"/>
      <c r="J107" s="52" t="s">
        <v>72</v>
      </c>
      <c r="K107" s="53"/>
      <c r="L107" s="70"/>
      <c r="M107" s="23"/>
      <c r="N107" s="70"/>
      <c r="O107" s="70"/>
      <c r="P107" s="23"/>
      <c r="Q107" s="23"/>
      <c r="R107" s="23"/>
      <c r="S107" s="70"/>
      <c r="T107" s="70"/>
      <c r="U107" s="70"/>
      <c r="V107" s="23"/>
      <c r="W107" s="23"/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2" t="s">
        <v>50</v>
      </c>
      <c r="K108" s="53"/>
      <c r="L108" s="70">
        <f aca="true" t="shared" si="18" ref="L108:P110">+L115+L203</f>
        <v>2247175.7</v>
      </c>
      <c r="M108" s="23">
        <f t="shared" si="18"/>
        <v>141810.59999999998</v>
      </c>
      <c r="N108" s="70">
        <f t="shared" si="18"/>
        <v>1375699.2</v>
      </c>
      <c r="O108" s="70">
        <f t="shared" si="18"/>
        <v>11897620.200000001</v>
      </c>
      <c r="P108" s="23">
        <f t="shared" si="18"/>
        <v>0</v>
      </c>
      <c r="Q108" s="23">
        <f>SUM(L108:P108)</f>
        <v>15662305.700000001</v>
      </c>
      <c r="R108" s="23">
        <f aca="true" t="shared" si="19" ref="R108:U110">+R115+R203</f>
        <v>272950</v>
      </c>
      <c r="S108" s="70">
        <f t="shared" si="19"/>
        <v>267281.2</v>
      </c>
      <c r="T108" s="70">
        <f t="shared" si="19"/>
        <v>53800</v>
      </c>
      <c r="U108" s="70">
        <f t="shared" si="19"/>
        <v>306209</v>
      </c>
      <c r="V108" s="23">
        <f>SUM(R108:U108)</f>
        <v>900240.2</v>
      </c>
      <c r="W108" s="23">
        <f>+V108+Q108</f>
        <v>16562545.9</v>
      </c>
      <c r="X108" s="23">
        <f>(Q108/W108)*100</f>
        <v>94.56460253492793</v>
      </c>
      <c r="Y108" s="23">
        <f>(V108/W108)*100</f>
        <v>5.435397465072081</v>
      </c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1"/>
      <c r="J109" s="52" t="s">
        <v>51</v>
      </c>
      <c r="K109" s="53"/>
      <c r="L109" s="70">
        <f t="shared" si="18"/>
        <v>2772023.9</v>
      </c>
      <c r="M109" s="23">
        <f t="shared" si="18"/>
        <v>118244.90000000002</v>
      </c>
      <c r="N109" s="70">
        <f t="shared" si="18"/>
        <v>941790.9000000001</v>
      </c>
      <c r="O109" s="70">
        <f t="shared" si="18"/>
        <v>15474091.100000003</v>
      </c>
      <c r="P109" s="23">
        <f t="shared" si="18"/>
        <v>0</v>
      </c>
      <c r="Q109" s="23">
        <f>SUM(L109:P109)</f>
        <v>19306150.800000004</v>
      </c>
      <c r="R109" s="23">
        <f t="shared" si="19"/>
        <v>316603.9</v>
      </c>
      <c r="S109" s="70">
        <f t="shared" si="19"/>
        <v>199345</v>
      </c>
      <c r="T109" s="70">
        <f t="shared" si="19"/>
        <v>61106.299999999996</v>
      </c>
      <c r="U109" s="70">
        <f t="shared" si="19"/>
        <v>187725.7</v>
      </c>
      <c r="V109" s="23">
        <f>SUM(R109:U109)</f>
        <v>764780.9000000001</v>
      </c>
      <c r="W109" s="23">
        <f>+V109+Q109</f>
        <v>20070931.700000003</v>
      </c>
      <c r="X109" s="23">
        <f>(Q109/W109)*100</f>
        <v>96.18960937423748</v>
      </c>
      <c r="Y109" s="23">
        <f>(V109/W109)*100</f>
        <v>3.81039062576253</v>
      </c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1"/>
      <c r="J110" s="52" t="s">
        <v>52</v>
      </c>
      <c r="K110" s="53"/>
      <c r="L110" s="70">
        <f t="shared" si="18"/>
        <v>2453541.2</v>
      </c>
      <c r="M110" s="23">
        <f t="shared" si="18"/>
        <v>85275.2</v>
      </c>
      <c r="N110" s="70">
        <f t="shared" si="18"/>
        <v>781528</v>
      </c>
      <c r="O110" s="70">
        <f t="shared" si="18"/>
        <v>15389004.100000003</v>
      </c>
      <c r="P110" s="23">
        <f t="shared" si="18"/>
        <v>0</v>
      </c>
      <c r="Q110" s="23">
        <f>SUM(L110:P110)</f>
        <v>18709348.500000004</v>
      </c>
      <c r="R110" s="23">
        <f t="shared" si="19"/>
        <v>278032.39999999997</v>
      </c>
      <c r="S110" s="70">
        <f t="shared" si="19"/>
        <v>105471.3</v>
      </c>
      <c r="T110" s="70">
        <f t="shared" si="19"/>
        <v>44657.799999999996</v>
      </c>
      <c r="U110" s="70">
        <f t="shared" si="19"/>
        <v>92957.6</v>
      </c>
      <c r="V110" s="23">
        <f>SUM(R110:U110)</f>
        <v>521119.1</v>
      </c>
      <c r="W110" s="23">
        <f>+V110+Q110</f>
        <v>19230467.600000005</v>
      </c>
      <c r="X110" s="23">
        <f>(Q110/W110)*100</f>
        <v>97.29013817635926</v>
      </c>
      <c r="Y110" s="23">
        <f>(V110/W110)*100</f>
        <v>2.7098618236407304</v>
      </c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1"/>
      <c r="J111" s="52" t="s">
        <v>53</v>
      </c>
      <c r="K111" s="53"/>
      <c r="L111" s="70">
        <f aca="true" t="shared" si="20" ref="L111:W111">(L110/L108)*100</f>
        <v>109.1833273206007</v>
      </c>
      <c r="M111" s="23">
        <f t="shared" si="20"/>
        <v>60.13316352938357</v>
      </c>
      <c r="N111" s="70">
        <f t="shared" si="20"/>
        <v>56.809511846775806</v>
      </c>
      <c r="O111" s="70">
        <f t="shared" si="20"/>
        <v>129.34522905681592</v>
      </c>
      <c r="P111" s="23"/>
      <c r="Q111" s="23">
        <f t="shared" si="20"/>
        <v>119.45462474276698</v>
      </c>
      <c r="R111" s="23">
        <f t="shared" si="20"/>
        <v>101.86202601209011</v>
      </c>
      <c r="S111" s="70">
        <f t="shared" si="20"/>
        <v>39.460800086201345</v>
      </c>
      <c r="T111" s="70">
        <f t="shared" si="20"/>
        <v>83.00706319702601</v>
      </c>
      <c r="U111" s="70">
        <f t="shared" si="20"/>
        <v>30.357566237439137</v>
      </c>
      <c r="V111" s="23">
        <f t="shared" si="20"/>
        <v>57.88667291240716</v>
      </c>
      <c r="W111" s="23">
        <f t="shared" si="20"/>
        <v>116.10816184968283</v>
      </c>
      <c r="X111" s="23"/>
      <c r="Y111" s="23"/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52" t="s">
        <v>54</v>
      </c>
      <c r="K112" s="53"/>
      <c r="L112" s="70">
        <f aca="true" t="shared" si="21" ref="L112:W112">(L110/L109)*100</f>
        <v>88.51082416713652</v>
      </c>
      <c r="M112" s="23">
        <f t="shared" si="21"/>
        <v>72.11744438872203</v>
      </c>
      <c r="N112" s="70">
        <f t="shared" si="21"/>
        <v>82.9831759894898</v>
      </c>
      <c r="O112" s="70">
        <f t="shared" si="21"/>
        <v>99.4501324862951</v>
      </c>
      <c r="P112" s="23"/>
      <c r="Q112" s="23">
        <f t="shared" si="21"/>
        <v>96.9087452688912</v>
      </c>
      <c r="R112" s="23">
        <f t="shared" si="21"/>
        <v>87.81711153905557</v>
      </c>
      <c r="S112" s="70">
        <f t="shared" si="21"/>
        <v>52.908926735057314</v>
      </c>
      <c r="T112" s="70">
        <f t="shared" si="21"/>
        <v>73.08215355863472</v>
      </c>
      <c r="U112" s="70">
        <f t="shared" si="21"/>
        <v>49.51778046372979</v>
      </c>
      <c r="V112" s="23">
        <f t="shared" si="21"/>
        <v>68.13965934557203</v>
      </c>
      <c r="W112" s="23">
        <f t="shared" si="21"/>
        <v>95.81253071575149</v>
      </c>
      <c r="X112" s="23"/>
      <c r="Y112" s="23"/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7"/>
      <c r="I113" s="52"/>
      <c r="J113" s="52"/>
      <c r="K113" s="53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4"/>
    </row>
    <row r="114" spans="1:26" ht="23.25">
      <c r="A114" s="4"/>
      <c r="B114" s="51"/>
      <c r="C114" s="75" t="s">
        <v>73</v>
      </c>
      <c r="D114" s="51"/>
      <c r="E114" s="51"/>
      <c r="F114" s="51"/>
      <c r="G114" s="51"/>
      <c r="H114" s="51"/>
      <c r="I114" s="61"/>
      <c r="J114" s="52" t="s">
        <v>74</v>
      </c>
      <c r="K114" s="53"/>
      <c r="L114" s="70"/>
      <c r="M114" s="23"/>
      <c r="N114" s="70"/>
      <c r="O114" s="70"/>
      <c r="P114" s="23"/>
      <c r="Q114" s="23"/>
      <c r="R114" s="23"/>
      <c r="S114" s="70"/>
      <c r="T114" s="70"/>
      <c r="U114" s="70"/>
      <c r="V114" s="23"/>
      <c r="W114" s="23"/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1"/>
      <c r="J115" s="52" t="s">
        <v>50</v>
      </c>
      <c r="K115" s="53"/>
      <c r="L115" s="70">
        <f aca="true" t="shared" si="22" ref="L115:P117">+L123</f>
        <v>0</v>
      </c>
      <c r="M115" s="23">
        <f t="shared" si="22"/>
        <v>0</v>
      </c>
      <c r="N115" s="70">
        <f t="shared" si="22"/>
        <v>0</v>
      </c>
      <c r="O115" s="70">
        <f t="shared" si="22"/>
        <v>289100.89999999997</v>
      </c>
      <c r="P115" s="23">
        <f t="shared" si="22"/>
        <v>0</v>
      </c>
      <c r="Q115" s="23">
        <f>SUM(L115:P115)</f>
        <v>289100.89999999997</v>
      </c>
      <c r="R115" s="23">
        <f aca="true" t="shared" si="23" ref="R115:U117">+R123</f>
        <v>2250</v>
      </c>
      <c r="S115" s="70">
        <f t="shared" si="23"/>
        <v>0</v>
      </c>
      <c r="T115" s="70">
        <f t="shared" si="23"/>
        <v>0</v>
      </c>
      <c r="U115" s="70">
        <f t="shared" si="23"/>
        <v>0</v>
      </c>
      <c r="V115" s="23">
        <f>SUM(R115:U115)</f>
        <v>2250</v>
      </c>
      <c r="W115" s="23">
        <f>+V115+Q115</f>
        <v>291350.89999999997</v>
      </c>
      <c r="X115" s="23">
        <f>(Q115/W115)*100</f>
        <v>99.22773535279966</v>
      </c>
      <c r="Y115" s="23">
        <f>(V115/W115)*100</f>
        <v>0.7722646472003348</v>
      </c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1"/>
      <c r="J116" s="52" t="s">
        <v>51</v>
      </c>
      <c r="K116" s="53"/>
      <c r="L116" s="70">
        <f t="shared" si="22"/>
        <v>0</v>
      </c>
      <c r="M116" s="23">
        <f t="shared" si="22"/>
        <v>0</v>
      </c>
      <c r="N116" s="70">
        <f t="shared" si="22"/>
        <v>0</v>
      </c>
      <c r="O116" s="70">
        <f t="shared" si="22"/>
        <v>314366.39999999997</v>
      </c>
      <c r="P116" s="23">
        <f t="shared" si="22"/>
        <v>0</v>
      </c>
      <c r="Q116" s="23">
        <f>SUM(L116:P116)</f>
        <v>314366.39999999997</v>
      </c>
      <c r="R116" s="23">
        <f t="shared" si="23"/>
        <v>4974.8</v>
      </c>
      <c r="S116" s="70">
        <f t="shared" si="23"/>
        <v>0</v>
      </c>
      <c r="T116" s="70">
        <f t="shared" si="23"/>
        <v>0</v>
      </c>
      <c r="U116" s="70">
        <f t="shared" si="23"/>
        <v>0</v>
      </c>
      <c r="V116" s="23">
        <f>SUM(R116:U116)</f>
        <v>4974.8</v>
      </c>
      <c r="W116" s="23">
        <f>+V116+Q116</f>
        <v>319341.19999999995</v>
      </c>
      <c r="X116" s="23">
        <f>(Q116/W116)*100</f>
        <v>98.44216781298498</v>
      </c>
      <c r="Y116" s="23">
        <f>(V116/W116)*100</f>
        <v>1.5578321870150176</v>
      </c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1"/>
      <c r="J117" s="52" t="s">
        <v>52</v>
      </c>
      <c r="K117" s="53"/>
      <c r="L117" s="70">
        <f t="shared" si="22"/>
        <v>0</v>
      </c>
      <c r="M117" s="23">
        <f t="shared" si="22"/>
        <v>0</v>
      </c>
      <c r="N117" s="70">
        <f t="shared" si="22"/>
        <v>0</v>
      </c>
      <c r="O117" s="70">
        <f t="shared" si="22"/>
        <v>313469</v>
      </c>
      <c r="P117" s="23">
        <f t="shared" si="22"/>
        <v>0</v>
      </c>
      <c r="Q117" s="23">
        <f>SUM(L117:P117)</f>
        <v>313469</v>
      </c>
      <c r="R117" s="23">
        <f t="shared" si="23"/>
        <v>4408.3</v>
      </c>
      <c r="S117" s="70">
        <f t="shared" si="23"/>
        <v>0</v>
      </c>
      <c r="T117" s="70">
        <f t="shared" si="23"/>
        <v>0</v>
      </c>
      <c r="U117" s="70">
        <f t="shared" si="23"/>
        <v>0</v>
      </c>
      <c r="V117" s="23">
        <f>SUM(R117:U117)</f>
        <v>4408.3</v>
      </c>
      <c r="W117" s="23">
        <f>+V117+Q117</f>
        <v>317877.3</v>
      </c>
      <c r="X117" s="23">
        <f>(Q117/W117)*100</f>
        <v>98.61320704561163</v>
      </c>
      <c r="Y117" s="23">
        <f>(V117/W117)*100</f>
        <v>1.3867929543883757</v>
      </c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1"/>
      <c r="J118" s="52" t="s">
        <v>53</v>
      </c>
      <c r="K118" s="53"/>
      <c r="L118" s="70"/>
      <c r="M118" s="23"/>
      <c r="N118" s="70"/>
      <c r="O118" s="70">
        <f>(O117/O115)*100</f>
        <v>108.42892567958108</v>
      </c>
      <c r="P118" s="23"/>
      <c r="Q118" s="23">
        <f>(Q117/Q115)*100</f>
        <v>108.42892567958108</v>
      </c>
      <c r="R118" s="23">
        <f>(R117/R115)*100</f>
        <v>195.92444444444445</v>
      </c>
      <c r="S118" s="70"/>
      <c r="T118" s="70"/>
      <c r="U118" s="70"/>
      <c r="V118" s="23">
        <f>(V117/V115)*100</f>
        <v>195.92444444444445</v>
      </c>
      <c r="W118" s="23">
        <f>(W117/W115)*100</f>
        <v>109.10462263888665</v>
      </c>
      <c r="X118" s="23"/>
      <c r="Y118" s="23"/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52" t="s">
        <v>54</v>
      </c>
      <c r="K119" s="53"/>
      <c r="L119" s="70"/>
      <c r="M119" s="23"/>
      <c r="N119" s="70"/>
      <c r="O119" s="70">
        <f>(O117/O116)*100</f>
        <v>99.71453692252099</v>
      </c>
      <c r="P119" s="23"/>
      <c r="Q119" s="23">
        <f>(Q117/Q116)*100</f>
        <v>99.71453692252099</v>
      </c>
      <c r="R119" s="23">
        <f>(R117/R116)*100</f>
        <v>88.61260754201173</v>
      </c>
      <c r="S119" s="70"/>
      <c r="T119" s="70"/>
      <c r="U119" s="70"/>
      <c r="V119" s="23">
        <f>(V117/V116)*100</f>
        <v>88.61260754201173</v>
      </c>
      <c r="W119" s="23">
        <f>(W117/W116)*100</f>
        <v>99.54158749325174</v>
      </c>
      <c r="X119" s="23"/>
      <c r="Y119" s="23"/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1"/>
      <c r="J120" s="52"/>
      <c r="K120" s="53"/>
      <c r="L120" s="70"/>
      <c r="M120" s="23"/>
      <c r="N120" s="70"/>
      <c r="O120" s="70"/>
      <c r="P120" s="23"/>
      <c r="Q120" s="23"/>
      <c r="R120" s="23"/>
      <c r="S120" s="70"/>
      <c r="T120" s="70"/>
      <c r="U120" s="70"/>
      <c r="V120" s="23"/>
      <c r="W120" s="23"/>
      <c r="X120" s="23"/>
      <c r="Y120" s="23"/>
      <c r="Z120" s="4"/>
    </row>
    <row r="121" spans="1:26" ht="23.25">
      <c r="A121" s="4"/>
      <c r="B121" s="51"/>
      <c r="C121" s="51"/>
      <c r="D121" s="75" t="s">
        <v>75</v>
      </c>
      <c r="E121" s="51"/>
      <c r="F121" s="51"/>
      <c r="G121" s="51"/>
      <c r="H121" s="51"/>
      <c r="I121" s="61"/>
      <c r="J121" s="52" t="s">
        <v>76</v>
      </c>
      <c r="K121" s="53"/>
      <c r="L121" s="70"/>
      <c r="M121" s="23"/>
      <c r="N121" s="70"/>
      <c r="O121" s="70"/>
      <c r="P121" s="23"/>
      <c r="Q121" s="23"/>
      <c r="R121" s="23"/>
      <c r="S121" s="70"/>
      <c r="T121" s="70"/>
      <c r="U121" s="70"/>
      <c r="V121" s="23"/>
      <c r="W121" s="23"/>
      <c r="X121" s="23"/>
      <c r="Y121" s="23"/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52" t="s">
        <v>77</v>
      </c>
      <c r="K122" s="53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1"/>
      <c r="J123" s="52" t="s">
        <v>50</v>
      </c>
      <c r="K123" s="53"/>
      <c r="L123" s="70">
        <f aca="true" t="shared" si="24" ref="L123:P125">+L130</f>
        <v>0</v>
      </c>
      <c r="M123" s="23">
        <f t="shared" si="24"/>
        <v>0</v>
      </c>
      <c r="N123" s="70">
        <f t="shared" si="24"/>
        <v>0</v>
      </c>
      <c r="O123" s="70">
        <f t="shared" si="24"/>
        <v>289100.89999999997</v>
      </c>
      <c r="P123" s="23">
        <f t="shared" si="24"/>
        <v>0</v>
      </c>
      <c r="Q123" s="23">
        <f>SUM(L123:P123)</f>
        <v>289100.89999999997</v>
      </c>
      <c r="R123" s="23">
        <f aca="true" t="shared" si="25" ref="R123:U125">+R130</f>
        <v>2250</v>
      </c>
      <c r="S123" s="70">
        <f t="shared" si="25"/>
        <v>0</v>
      </c>
      <c r="T123" s="70">
        <f t="shared" si="25"/>
        <v>0</v>
      </c>
      <c r="U123" s="70">
        <f t="shared" si="25"/>
        <v>0</v>
      </c>
      <c r="V123" s="23">
        <f>SUM(R123:U123)</f>
        <v>2250</v>
      </c>
      <c r="W123" s="23">
        <f>+V123+Q123</f>
        <v>291350.89999999997</v>
      </c>
      <c r="X123" s="23">
        <f>(Q123/W123)*100</f>
        <v>99.22773535279966</v>
      </c>
      <c r="Y123" s="23">
        <f>(V123/W123)*100</f>
        <v>0.7722646472003348</v>
      </c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1"/>
      <c r="J124" s="52" t="s">
        <v>51</v>
      </c>
      <c r="K124" s="53"/>
      <c r="L124" s="70">
        <f t="shared" si="24"/>
        <v>0</v>
      </c>
      <c r="M124" s="23">
        <f t="shared" si="24"/>
        <v>0</v>
      </c>
      <c r="N124" s="70">
        <f t="shared" si="24"/>
        <v>0</v>
      </c>
      <c r="O124" s="70">
        <f t="shared" si="24"/>
        <v>314366.39999999997</v>
      </c>
      <c r="P124" s="23">
        <f t="shared" si="24"/>
        <v>0</v>
      </c>
      <c r="Q124" s="23">
        <f>SUM(L124:P124)</f>
        <v>314366.39999999997</v>
      </c>
      <c r="R124" s="23">
        <f t="shared" si="25"/>
        <v>4974.8</v>
      </c>
      <c r="S124" s="70">
        <f t="shared" si="25"/>
        <v>0</v>
      </c>
      <c r="T124" s="70">
        <f t="shared" si="25"/>
        <v>0</v>
      </c>
      <c r="U124" s="70">
        <f t="shared" si="25"/>
        <v>0</v>
      </c>
      <c r="V124" s="23">
        <f>SUM(R124:U124)</f>
        <v>4974.8</v>
      </c>
      <c r="W124" s="23">
        <f>+V124+Q124</f>
        <v>319341.19999999995</v>
      </c>
      <c r="X124" s="23">
        <f>(Q124/W124)*100</f>
        <v>98.44216781298498</v>
      </c>
      <c r="Y124" s="23">
        <f>(V124/W124)*100</f>
        <v>1.5578321870150176</v>
      </c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1"/>
      <c r="J125" s="52" t="s">
        <v>52</v>
      </c>
      <c r="K125" s="53"/>
      <c r="L125" s="70">
        <f t="shared" si="24"/>
        <v>0</v>
      </c>
      <c r="M125" s="23">
        <f t="shared" si="24"/>
        <v>0</v>
      </c>
      <c r="N125" s="70">
        <f t="shared" si="24"/>
        <v>0</v>
      </c>
      <c r="O125" s="70">
        <f t="shared" si="24"/>
        <v>313469</v>
      </c>
      <c r="P125" s="23">
        <f t="shared" si="24"/>
        <v>0</v>
      </c>
      <c r="Q125" s="23">
        <f>SUM(L125:P125)</f>
        <v>313469</v>
      </c>
      <c r="R125" s="23">
        <f t="shared" si="25"/>
        <v>4408.3</v>
      </c>
      <c r="S125" s="70">
        <f t="shared" si="25"/>
        <v>0</v>
      </c>
      <c r="T125" s="70">
        <f t="shared" si="25"/>
        <v>0</v>
      </c>
      <c r="U125" s="70">
        <f t="shared" si="25"/>
        <v>0</v>
      </c>
      <c r="V125" s="23">
        <f>SUM(R125:U125)</f>
        <v>4408.3</v>
      </c>
      <c r="W125" s="23">
        <f>+V125+Q125</f>
        <v>317877.3</v>
      </c>
      <c r="X125" s="23">
        <f>(Q125/W125)*100</f>
        <v>98.61320704561163</v>
      </c>
      <c r="Y125" s="23">
        <f>(V125/W125)*100</f>
        <v>1.3867929543883757</v>
      </c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 t="s">
        <v>53</v>
      </c>
      <c r="K126" s="53"/>
      <c r="L126" s="70"/>
      <c r="M126" s="23"/>
      <c r="N126" s="70"/>
      <c r="O126" s="70">
        <f>(O125/O123)*100</f>
        <v>108.42892567958108</v>
      </c>
      <c r="P126" s="23"/>
      <c r="Q126" s="23">
        <f>(Q125/Q123)*100</f>
        <v>108.42892567958108</v>
      </c>
      <c r="R126" s="23">
        <f>(R125/R123)*100</f>
        <v>195.92444444444445</v>
      </c>
      <c r="S126" s="70"/>
      <c r="T126" s="70"/>
      <c r="U126" s="70"/>
      <c r="V126" s="23">
        <f>(V125/V123)*100</f>
        <v>195.92444444444445</v>
      </c>
      <c r="W126" s="23">
        <f>(W125/W123)*100</f>
        <v>109.10462263888665</v>
      </c>
      <c r="X126" s="23"/>
      <c r="Y126" s="23"/>
      <c r="Z126" s="4"/>
    </row>
    <row r="127" spans="1:26" ht="23.25">
      <c r="A127" s="4"/>
      <c r="B127" s="56"/>
      <c r="C127" s="56"/>
      <c r="D127" s="56"/>
      <c r="E127" s="56"/>
      <c r="F127" s="56"/>
      <c r="G127" s="56"/>
      <c r="H127" s="56"/>
      <c r="I127" s="61"/>
      <c r="J127" s="52" t="s">
        <v>54</v>
      </c>
      <c r="K127" s="53"/>
      <c r="L127" s="70"/>
      <c r="M127" s="23"/>
      <c r="N127" s="70"/>
      <c r="O127" s="70">
        <f>(O125/O124)*100</f>
        <v>99.71453692252099</v>
      </c>
      <c r="P127" s="23"/>
      <c r="Q127" s="23">
        <f>(Q125/Q124)*100</f>
        <v>99.71453692252099</v>
      </c>
      <c r="R127" s="23">
        <f>(R125/R124)*100</f>
        <v>88.61260754201173</v>
      </c>
      <c r="S127" s="70"/>
      <c r="T127" s="70"/>
      <c r="U127" s="70"/>
      <c r="V127" s="23">
        <f>(V125/V124)*100</f>
        <v>88.61260754201173</v>
      </c>
      <c r="W127" s="23">
        <f>(W125/W124)*100</f>
        <v>99.54158749325174</v>
      </c>
      <c r="X127" s="23"/>
      <c r="Y127" s="23"/>
      <c r="Z127" s="4"/>
    </row>
    <row r="128" spans="1:26" ht="23.25">
      <c r="A128" s="4"/>
      <c r="B128" s="56"/>
      <c r="C128" s="57"/>
      <c r="D128" s="57"/>
      <c r="E128" s="57"/>
      <c r="F128" s="57"/>
      <c r="G128" s="57"/>
      <c r="H128" s="57"/>
      <c r="I128" s="52"/>
      <c r="J128" s="52"/>
      <c r="K128" s="53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4"/>
    </row>
    <row r="129" spans="1:26" ht="23.25">
      <c r="A129" s="4"/>
      <c r="B129" s="56"/>
      <c r="C129" s="56"/>
      <c r="D129" s="56"/>
      <c r="E129" s="76" t="s">
        <v>57</v>
      </c>
      <c r="F129" s="56"/>
      <c r="G129" s="56"/>
      <c r="H129" s="56"/>
      <c r="I129" s="61"/>
      <c r="J129" s="52" t="s">
        <v>58</v>
      </c>
      <c r="K129" s="53"/>
      <c r="L129" s="70"/>
      <c r="M129" s="23"/>
      <c r="N129" s="70"/>
      <c r="O129" s="70"/>
      <c r="P129" s="23"/>
      <c r="Q129" s="23"/>
      <c r="R129" s="23"/>
      <c r="S129" s="70"/>
      <c r="T129" s="70"/>
      <c r="U129" s="70"/>
      <c r="V129" s="23"/>
      <c r="W129" s="23"/>
      <c r="X129" s="23"/>
      <c r="Y129" s="23"/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/>
      <c r="I130" s="61"/>
      <c r="J130" s="52" t="s">
        <v>50</v>
      </c>
      <c r="K130" s="53"/>
      <c r="L130" s="70">
        <f aca="true" t="shared" si="26" ref="L130:P132">+L145+L170</f>
        <v>0</v>
      </c>
      <c r="M130" s="23">
        <f t="shared" si="26"/>
        <v>0</v>
      </c>
      <c r="N130" s="70">
        <f t="shared" si="26"/>
        <v>0</v>
      </c>
      <c r="O130" s="70">
        <f t="shared" si="26"/>
        <v>289100.89999999997</v>
      </c>
      <c r="P130" s="23">
        <f t="shared" si="26"/>
        <v>0</v>
      </c>
      <c r="Q130" s="23">
        <f>SUM(L130:P130)</f>
        <v>289100.89999999997</v>
      </c>
      <c r="R130" s="23">
        <f aca="true" t="shared" si="27" ref="R130:U132">+R145+R170</f>
        <v>2250</v>
      </c>
      <c r="S130" s="70">
        <f t="shared" si="27"/>
        <v>0</v>
      </c>
      <c r="T130" s="70">
        <f t="shared" si="27"/>
        <v>0</v>
      </c>
      <c r="U130" s="70">
        <f t="shared" si="27"/>
        <v>0</v>
      </c>
      <c r="V130" s="23">
        <f>SUM(R130:U130)</f>
        <v>2250</v>
      </c>
      <c r="W130" s="23">
        <f>+V130+Q130</f>
        <v>291350.89999999997</v>
      </c>
      <c r="X130" s="23">
        <f>(Q130/W130)*100</f>
        <v>99.22773535279966</v>
      </c>
      <c r="Y130" s="23">
        <f>(V130/W130)*100</f>
        <v>0.7722646472003348</v>
      </c>
      <c r="Z130" s="4"/>
    </row>
    <row r="131" spans="1:26" ht="23.25">
      <c r="A131" s="4"/>
      <c r="B131" s="56"/>
      <c r="C131" s="56"/>
      <c r="D131" s="56"/>
      <c r="E131" s="56"/>
      <c r="F131" s="56"/>
      <c r="G131" s="56"/>
      <c r="H131" s="56"/>
      <c r="I131" s="61"/>
      <c r="J131" s="52" t="s">
        <v>51</v>
      </c>
      <c r="K131" s="53"/>
      <c r="L131" s="70">
        <f t="shared" si="26"/>
        <v>0</v>
      </c>
      <c r="M131" s="23">
        <f t="shared" si="26"/>
        <v>0</v>
      </c>
      <c r="N131" s="70">
        <f t="shared" si="26"/>
        <v>0</v>
      </c>
      <c r="O131" s="70">
        <f t="shared" si="26"/>
        <v>314366.39999999997</v>
      </c>
      <c r="P131" s="23">
        <f t="shared" si="26"/>
        <v>0</v>
      </c>
      <c r="Q131" s="23">
        <f>SUM(L131:P131)</f>
        <v>314366.39999999997</v>
      </c>
      <c r="R131" s="23">
        <f t="shared" si="27"/>
        <v>4974.8</v>
      </c>
      <c r="S131" s="70">
        <f t="shared" si="27"/>
        <v>0</v>
      </c>
      <c r="T131" s="70">
        <f t="shared" si="27"/>
        <v>0</v>
      </c>
      <c r="U131" s="70">
        <f t="shared" si="27"/>
        <v>0</v>
      </c>
      <c r="V131" s="23">
        <f>SUM(R131:U131)</f>
        <v>4974.8</v>
      </c>
      <c r="W131" s="23">
        <f>+V131+Q131</f>
        <v>319341.19999999995</v>
      </c>
      <c r="X131" s="23">
        <f>(Q131/W131)*100</f>
        <v>98.44216781298498</v>
      </c>
      <c r="Y131" s="23">
        <f>(V131/W131)*100</f>
        <v>1.5578321870150176</v>
      </c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1"/>
      <c r="J132" s="52" t="s">
        <v>52</v>
      </c>
      <c r="K132" s="53"/>
      <c r="L132" s="70">
        <f t="shared" si="26"/>
        <v>0</v>
      </c>
      <c r="M132" s="23">
        <f t="shared" si="26"/>
        <v>0</v>
      </c>
      <c r="N132" s="70">
        <f t="shared" si="26"/>
        <v>0</v>
      </c>
      <c r="O132" s="70">
        <f t="shared" si="26"/>
        <v>313469</v>
      </c>
      <c r="P132" s="23">
        <f t="shared" si="26"/>
        <v>0</v>
      </c>
      <c r="Q132" s="23">
        <f>SUM(L132:P132)</f>
        <v>313469</v>
      </c>
      <c r="R132" s="23">
        <f t="shared" si="27"/>
        <v>4408.3</v>
      </c>
      <c r="S132" s="70">
        <f t="shared" si="27"/>
        <v>0</v>
      </c>
      <c r="T132" s="70">
        <f t="shared" si="27"/>
        <v>0</v>
      </c>
      <c r="U132" s="70">
        <f t="shared" si="27"/>
        <v>0</v>
      </c>
      <c r="V132" s="23">
        <f>SUM(R132:U132)</f>
        <v>4408.3</v>
      </c>
      <c r="W132" s="23">
        <f>+V132+Q132</f>
        <v>317877.3</v>
      </c>
      <c r="X132" s="23">
        <f>(Q132/W132)*100</f>
        <v>98.61320704561163</v>
      </c>
      <c r="Y132" s="23">
        <f>(V132/W132)*100</f>
        <v>1.3867929543883757</v>
      </c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1"/>
      <c r="J133" s="52" t="s">
        <v>53</v>
      </c>
      <c r="K133" s="53"/>
      <c r="L133" s="70"/>
      <c r="M133" s="23"/>
      <c r="N133" s="70"/>
      <c r="O133" s="70">
        <f>(O132/O130)*100</f>
        <v>108.42892567958108</v>
      </c>
      <c r="P133" s="23"/>
      <c r="Q133" s="23">
        <f>(Q132/Q130)*100</f>
        <v>108.42892567958108</v>
      </c>
      <c r="R133" s="23">
        <f>(R132/R130)*100</f>
        <v>195.92444444444445</v>
      </c>
      <c r="S133" s="70"/>
      <c r="T133" s="70"/>
      <c r="U133" s="70"/>
      <c r="V133" s="23">
        <f>(V132/V130)*100</f>
        <v>195.92444444444445</v>
      </c>
      <c r="W133" s="23">
        <f>(W132/W130)*100</f>
        <v>109.10462263888665</v>
      </c>
      <c r="X133" s="23"/>
      <c r="Y133" s="23"/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 t="s">
        <v>54</v>
      </c>
      <c r="K134" s="53"/>
      <c r="L134" s="70"/>
      <c r="M134" s="23"/>
      <c r="N134" s="70"/>
      <c r="O134" s="70">
        <f>(O132/O131)*100</f>
        <v>99.71453692252099</v>
      </c>
      <c r="P134" s="23"/>
      <c r="Q134" s="23">
        <f>(Q132/Q131)*100</f>
        <v>99.71453692252099</v>
      </c>
      <c r="R134" s="23">
        <f>(R132/R131)*100</f>
        <v>88.61260754201173</v>
      </c>
      <c r="S134" s="70"/>
      <c r="T134" s="70"/>
      <c r="U134" s="70"/>
      <c r="V134" s="23">
        <f>(V132/V131)*100</f>
        <v>88.61260754201173</v>
      </c>
      <c r="W134" s="23">
        <f>(W132/W131)*100</f>
        <v>99.54158749325174</v>
      </c>
      <c r="X134" s="23"/>
      <c r="Y134" s="23"/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377</v>
      </c>
      <c r="Z137" s="4"/>
    </row>
    <row r="138" spans="1:26" ht="23.25">
      <c r="A138" s="4"/>
      <c r="B138" s="64" t="s">
        <v>37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39</v>
      </c>
      <c r="X138" s="13"/>
      <c r="Y138" s="16"/>
      <c r="Z138" s="4"/>
    </row>
    <row r="139" spans="1:26" ht="23.25">
      <c r="A139" s="4"/>
      <c r="B139" s="17" t="s">
        <v>38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30</v>
      </c>
      <c r="C141" s="38" t="s">
        <v>31</v>
      </c>
      <c r="D141" s="38" t="s">
        <v>32</v>
      </c>
      <c r="E141" s="38" t="s">
        <v>33</v>
      </c>
      <c r="F141" s="38" t="s">
        <v>34</v>
      </c>
      <c r="G141" s="38" t="s">
        <v>35</v>
      </c>
      <c r="H141" s="38" t="s">
        <v>36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75" t="s">
        <v>71</v>
      </c>
      <c r="C144" s="75" t="s">
        <v>73</v>
      </c>
      <c r="D144" s="75" t="s">
        <v>75</v>
      </c>
      <c r="E144" s="76" t="s">
        <v>57</v>
      </c>
      <c r="F144" s="75" t="s">
        <v>78</v>
      </c>
      <c r="G144" s="51"/>
      <c r="H144" s="51"/>
      <c r="I144" s="61"/>
      <c r="J144" s="54" t="s">
        <v>79</v>
      </c>
      <c r="K144" s="55"/>
      <c r="L144" s="70"/>
      <c r="M144" s="70"/>
      <c r="N144" s="70"/>
      <c r="O144" s="70"/>
      <c r="P144" s="70"/>
      <c r="Q144" s="70"/>
      <c r="R144" s="70"/>
      <c r="S144" s="70"/>
      <c r="T144" s="70"/>
      <c r="U144" s="74"/>
      <c r="V144" s="23"/>
      <c r="W144" s="23"/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50</v>
      </c>
      <c r="K145" s="55"/>
      <c r="L145" s="70">
        <f aca="true" t="shared" si="28" ref="L145:P147">+L153</f>
        <v>0</v>
      </c>
      <c r="M145" s="70">
        <f t="shared" si="28"/>
        <v>0</v>
      </c>
      <c r="N145" s="70">
        <f t="shared" si="28"/>
        <v>0</v>
      </c>
      <c r="O145" s="70">
        <f t="shared" si="28"/>
        <v>248332.8</v>
      </c>
      <c r="P145" s="70">
        <f t="shared" si="28"/>
        <v>0</v>
      </c>
      <c r="Q145" s="70">
        <f>SUM(L145:P145)</f>
        <v>248332.8</v>
      </c>
      <c r="R145" s="70">
        <f aca="true" t="shared" si="29" ref="R145:U147">+R153</f>
        <v>1935</v>
      </c>
      <c r="S145" s="70">
        <f t="shared" si="29"/>
        <v>0</v>
      </c>
      <c r="T145" s="70">
        <f t="shared" si="29"/>
        <v>0</v>
      </c>
      <c r="U145" s="70">
        <f t="shared" si="29"/>
        <v>0</v>
      </c>
      <c r="V145" s="23">
        <f>SUM(R145:U145)</f>
        <v>1935</v>
      </c>
      <c r="W145" s="23">
        <f>+V145+Q145</f>
        <v>250267.8</v>
      </c>
      <c r="X145" s="23">
        <f>(Q145/W145)*100</f>
        <v>99.22682822160901</v>
      </c>
      <c r="Y145" s="23">
        <f>(V145/W145)*100</f>
        <v>0.7731717783909876</v>
      </c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1"/>
      <c r="J146" s="52" t="s">
        <v>51</v>
      </c>
      <c r="K146" s="53"/>
      <c r="L146" s="70">
        <f t="shared" si="28"/>
        <v>0</v>
      </c>
      <c r="M146" s="70">
        <f t="shared" si="28"/>
        <v>0</v>
      </c>
      <c r="N146" s="70">
        <f t="shared" si="28"/>
        <v>0</v>
      </c>
      <c r="O146" s="70">
        <f t="shared" si="28"/>
        <v>265205.8</v>
      </c>
      <c r="P146" s="70">
        <f t="shared" si="28"/>
        <v>0</v>
      </c>
      <c r="Q146" s="23">
        <f>SUM(L146:P146)</f>
        <v>265205.8</v>
      </c>
      <c r="R146" s="70">
        <f t="shared" si="29"/>
        <v>4659.8</v>
      </c>
      <c r="S146" s="70">
        <f t="shared" si="29"/>
        <v>0</v>
      </c>
      <c r="T146" s="70">
        <f t="shared" si="29"/>
        <v>0</v>
      </c>
      <c r="U146" s="70">
        <f t="shared" si="29"/>
        <v>0</v>
      </c>
      <c r="V146" s="23">
        <f>SUM(R146:U146)</f>
        <v>4659.8</v>
      </c>
      <c r="W146" s="23">
        <f>+V146+Q146</f>
        <v>269865.6</v>
      </c>
      <c r="X146" s="23">
        <f>(Q146/W146)*100</f>
        <v>98.27328862959934</v>
      </c>
      <c r="Y146" s="23">
        <f>(V146/W146)*100</f>
        <v>1.7267113704006738</v>
      </c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1"/>
      <c r="J147" s="52" t="s">
        <v>52</v>
      </c>
      <c r="K147" s="53"/>
      <c r="L147" s="70">
        <f t="shared" si="28"/>
        <v>0</v>
      </c>
      <c r="M147" s="23">
        <f t="shared" si="28"/>
        <v>0</v>
      </c>
      <c r="N147" s="70">
        <f t="shared" si="28"/>
        <v>0</v>
      </c>
      <c r="O147" s="70">
        <f t="shared" si="28"/>
        <v>265185.7</v>
      </c>
      <c r="P147" s="23">
        <f t="shared" si="28"/>
        <v>0</v>
      </c>
      <c r="Q147" s="23">
        <f>SUM(L147:P147)</f>
        <v>265185.7</v>
      </c>
      <c r="R147" s="23">
        <f t="shared" si="29"/>
        <v>4093.3</v>
      </c>
      <c r="S147" s="70">
        <f t="shared" si="29"/>
        <v>0</v>
      </c>
      <c r="T147" s="70">
        <f t="shared" si="29"/>
        <v>0</v>
      </c>
      <c r="U147" s="70">
        <f t="shared" si="29"/>
        <v>0</v>
      </c>
      <c r="V147" s="23">
        <f>SUM(R147:U147)</f>
        <v>4093.3</v>
      </c>
      <c r="W147" s="23">
        <f>+V147+Q147</f>
        <v>269279</v>
      </c>
      <c r="X147" s="23">
        <f>(Q147/W147)*100</f>
        <v>98.47990374295806</v>
      </c>
      <c r="Y147" s="23">
        <f>(V147/W147)*100</f>
        <v>1.5200962570419527</v>
      </c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1"/>
      <c r="J148" s="52" t="s">
        <v>53</v>
      </c>
      <c r="K148" s="53"/>
      <c r="L148" s="70"/>
      <c r="M148" s="23"/>
      <c r="N148" s="70"/>
      <c r="O148" s="70">
        <f>(O147/O145)*100</f>
        <v>106.78641725941962</v>
      </c>
      <c r="P148" s="23"/>
      <c r="Q148" s="23">
        <f>(Q147/Q145)*100</f>
        <v>106.78641725941962</v>
      </c>
      <c r="R148" s="23">
        <f>(R147/R145)*100</f>
        <v>211.54005167958658</v>
      </c>
      <c r="S148" s="70"/>
      <c r="T148" s="70"/>
      <c r="U148" s="70"/>
      <c r="V148" s="23">
        <f>(V147/V145)*100</f>
        <v>211.54005167958658</v>
      </c>
      <c r="W148" s="23">
        <f>(W147/W145)*100</f>
        <v>107.59634279759523</v>
      </c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1"/>
      <c r="J149" s="52" t="s">
        <v>54</v>
      </c>
      <c r="K149" s="53"/>
      <c r="L149" s="70"/>
      <c r="M149" s="23"/>
      <c r="N149" s="70"/>
      <c r="O149" s="70">
        <f>(O147/O146)*100</f>
        <v>99.99242098023498</v>
      </c>
      <c r="P149" s="23"/>
      <c r="Q149" s="23">
        <f>(Q147/Q146)*100</f>
        <v>99.99242098023498</v>
      </c>
      <c r="R149" s="23">
        <f>(R147/R146)*100</f>
        <v>87.84282587235504</v>
      </c>
      <c r="S149" s="70"/>
      <c r="T149" s="70"/>
      <c r="U149" s="70"/>
      <c r="V149" s="23">
        <f>(V147/V146)*100</f>
        <v>87.84282587235504</v>
      </c>
      <c r="W149" s="23">
        <f>(W147/W146)*100</f>
        <v>99.78263254004958</v>
      </c>
      <c r="X149" s="23"/>
      <c r="Y149" s="23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2"/>
      <c r="K150" s="53"/>
      <c r="L150" s="70"/>
      <c r="M150" s="23"/>
      <c r="N150" s="70"/>
      <c r="O150" s="70"/>
      <c r="P150" s="23"/>
      <c r="Q150" s="23"/>
      <c r="R150" s="23"/>
      <c r="S150" s="70"/>
      <c r="T150" s="70"/>
      <c r="U150" s="70"/>
      <c r="V150" s="23"/>
      <c r="W150" s="23"/>
      <c r="X150" s="23"/>
      <c r="Y150" s="23"/>
      <c r="Z150" s="4"/>
    </row>
    <row r="151" spans="1:26" ht="23.25">
      <c r="A151" s="4"/>
      <c r="B151" s="51"/>
      <c r="C151" s="51"/>
      <c r="D151" s="51"/>
      <c r="E151" s="51"/>
      <c r="F151" s="51"/>
      <c r="G151" s="75" t="s">
        <v>62</v>
      </c>
      <c r="H151" s="51"/>
      <c r="I151" s="61"/>
      <c r="J151" s="52" t="s">
        <v>63</v>
      </c>
      <c r="K151" s="53"/>
      <c r="L151" s="70"/>
      <c r="M151" s="23"/>
      <c r="N151" s="70"/>
      <c r="O151" s="70"/>
      <c r="P151" s="23"/>
      <c r="Q151" s="23"/>
      <c r="R151" s="23"/>
      <c r="S151" s="70"/>
      <c r="T151" s="70"/>
      <c r="U151" s="70"/>
      <c r="V151" s="23"/>
      <c r="W151" s="23"/>
      <c r="X151" s="23"/>
      <c r="Y151" s="23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1"/>
      <c r="J152" s="52" t="s">
        <v>64</v>
      </c>
      <c r="K152" s="53"/>
      <c r="L152" s="70"/>
      <c r="M152" s="23"/>
      <c r="N152" s="70"/>
      <c r="O152" s="70"/>
      <c r="P152" s="23"/>
      <c r="Q152" s="23"/>
      <c r="R152" s="23"/>
      <c r="S152" s="70"/>
      <c r="T152" s="70"/>
      <c r="U152" s="70"/>
      <c r="V152" s="23"/>
      <c r="W152" s="23"/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1"/>
      <c r="J153" s="52" t="s">
        <v>50</v>
      </c>
      <c r="K153" s="53"/>
      <c r="L153" s="70">
        <f aca="true" t="shared" si="30" ref="L153:P155">+L162</f>
        <v>0</v>
      </c>
      <c r="M153" s="23">
        <f t="shared" si="30"/>
        <v>0</v>
      </c>
      <c r="N153" s="70">
        <f t="shared" si="30"/>
        <v>0</v>
      </c>
      <c r="O153" s="70">
        <f t="shared" si="30"/>
        <v>248332.8</v>
      </c>
      <c r="P153" s="23">
        <f t="shared" si="30"/>
        <v>0</v>
      </c>
      <c r="Q153" s="23">
        <f>SUM(L153:P153)</f>
        <v>248332.8</v>
      </c>
      <c r="R153" s="23">
        <f aca="true" t="shared" si="31" ref="R153:U155">+R162</f>
        <v>1935</v>
      </c>
      <c r="S153" s="70">
        <f t="shared" si="31"/>
        <v>0</v>
      </c>
      <c r="T153" s="70">
        <f t="shared" si="31"/>
        <v>0</v>
      </c>
      <c r="U153" s="70">
        <f t="shared" si="31"/>
        <v>0</v>
      </c>
      <c r="V153" s="23">
        <f>SUM(R153:U153)</f>
        <v>1935</v>
      </c>
      <c r="W153" s="23">
        <f>+V153+Q153</f>
        <v>250267.8</v>
      </c>
      <c r="X153" s="23">
        <f>(Q153/W153)*100</f>
        <v>99.22682822160901</v>
      </c>
      <c r="Y153" s="23">
        <f>(V153/W153)*100</f>
        <v>0.7731717783909876</v>
      </c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1"/>
      <c r="J154" s="52" t="s">
        <v>51</v>
      </c>
      <c r="K154" s="53"/>
      <c r="L154" s="70">
        <f t="shared" si="30"/>
        <v>0</v>
      </c>
      <c r="M154" s="23">
        <f t="shared" si="30"/>
        <v>0</v>
      </c>
      <c r="N154" s="70">
        <f t="shared" si="30"/>
        <v>0</v>
      </c>
      <c r="O154" s="70">
        <f t="shared" si="30"/>
        <v>265205.8</v>
      </c>
      <c r="P154" s="23">
        <f t="shared" si="30"/>
        <v>0</v>
      </c>
      <c r="Q154" s="23">
        <f>SUM(L154:P154)</f>
        <v>265205.8</v>
      </c>
      <c r="R154" s="23">
        <f t="shared" si="31"/>
        <v>4659.8</v>
      </c>
      <c r="S154" s="70">
        <f t="shared" si="31"/>
        <v>0</v>
      </c>
      <c r="T154" s="70">
        <f t="shared" si="31"/>
        <v>0</v>
      </c>
      <c r="U154" s="70">
        <f t="shared" si="31"/>
        <v>0</v>
      </c>
      <c r="V154" s="23">
        <f>SUM(R154:U154)</f>
        <v>4659.8</v>
      </c>
      <c r="W154" s="23">
        <f>+V154+Q154</f>
        <v>269865.6</v>
      </c>
      <c r="X154" s="23">
        <f>(Q154/W154)*100</f>
        <v>98.27328862959934</v>
      </c>
      <c r="Y154" s="23">
        <f>(V154/W154)*100</f>
        <v>1.7267113704006738</v>
      </c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1"/>
      <c r="J155" s="52" t="s">
        <v>52</v>
      </c>
      <c r="K155" s="53"/>
      <c r="L155" s="70">
        <f t="shared" si="30"/>
        <v>0</v>
      </c>
      <c r="M155" s="23">
        <f t="shared" si="30"/>
        <v>0</v>
      </c>
      <c r="N155" s="70">
        <f t="shared" si="30"/>
        <v>0</v>
      </c>
      <c r="O155" s="70">
        <f t="shared" si="30"/>
        <v>265185.7</v>
      </c>
      <c r="P155" s="23">
        <f t="shared" si="30"/>
        <v>0</v>
      </c>
      <c r="Q155" s="23">
        <f>SUM(L155:P155)</f>
        <v>265185.7</v>
      </c>
      <c r="R155" s="23">
        <f t="shared" si="31"/>
        <v>4093.3</v>
      </c>
      <c r="S155" s="70">
        <f t="shared" si="31"/>
        <v>0</v>
      </c>
      <c r="T155" s="70">
        <f t="shared" si="31"/>
        <v>0</v>
      </c>
      <c r="U155" s="70">
        <f t="shared" si="31"/>
        <v>0</v>
      </c>
      <c r="V155" s="23">
        <f>SUM(R155:U155)</f>
        <v>4093.3</v>
      </c>
      <c r="W155" s="23">
        <f>+V155+Q155</f>
        <v>269279</v>
      </c>
      <c r="X155" s="23">
        <f>(Q155/W155)*100</f>
        <v>98.47990374295806</v>
      </c>
      <c r="Y155" s="23">
        <f>(V155/W155)*100</f>
        <v>1.5200962570419527</v>
      </c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 t="s">
        <v>53</v>
      </c>
      <c r="K156" s="53"/>
      <c r="L156" s="70"/>
      <c r="M156" s="23"/>
      <c r="N156" s="70"/>
      <c r="O156" s="70">
        <f>(O155/O153)*100</f>
        <v>106.78641725941962</v>
      </c>
      <c r="P156" s="23"/>
      <c r="Q156" s="23">
        <f>(Q155/Q153)*100</f>
        <v>106.78641725941962</v>
      </c>
      <c r="R156" s="23">
        <f>(R155/R153)*100</f>
        <v>211.54005167958658</v>
      </c>
      <c r="S156" s="70"/>
      <c r="T156" s="70"/>
      <c r="U156" s="70"/>
      <c r="V156" s="23">
        <f>(V155/V153)*100</f>
        <v>211.54005167958658</v>
      </c>
      <c r="W156" s="23">
        <f>(W155/W153)*100</f>
        <v>107.59634279759523</v>
      </c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1"/>
      <c r="J157" s="52" t="s">
        <v>54</v>
      </c>
      <c r="K157" s="53"/>
      <c r="L157" s="70"/>
      <c r="M157" s="23"/>
      <c r="N157" s="70"/>
      <c r="O157" s="70">
        <f>(O155/O154)*100</f>
        <v>99.99242098023498</v>
      </c>
      <c r="P157" s="23"/>
      <c r="Q157" s="23">
        <f>(Q155/Q154)*100</f>
        <v>99.99242098023498</v>
      </c>
      <c r="R157" s="23">
        <f>(R155/R154)*100</f>
        <v>87.84282587235504</v>
      </c>
      <c r="S157" s="70"/>
      <c r="T157" s="70"/>
      <c r="U157" s="70"/>
      <c r="V157" s="23">
        <f>(V155/V154)*100</f>
        <v>87.84282587235504</v>
      </c>
      <c r="W157" s="23">
        <f>(W155/W154)*100</f>
        <v>99.78263254004958</v>
      </c>
      <c r="X157" s="23"/>
      <c r="Y157" s="23"/>
      <c r="Z157" s="4"/>
    </row>
    <row r="158" spans="1:26" ht="23.25">
      <c r="A158" s="4"/>
      <c r="B158" s="56"/>
      <c r="C158" s="57"/>
      <c r="D158" s="57"/>
      <c r="E158" s="57"/>
      <c r="F158" s="57"/>
      <c r="G158" s="57"/>
      <c r="H158" s="57"/>
      <c r="I158" s="52"/>
      <c r="J158" s="52"/>
      <c r="K158" s="53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75" t="s">
        <v>80</v>
      </c>
      <c r="I159" s="61"/>
      <c r="J159" s="52" t="s">
        <v>81</v>
      </c>
      <c r="K159" s="53"/>
      <c r="L159" s="70"/>
      <c r="M159" s="23"/>
      <c r="N159" s="70"/>
      <c r="O159" s="70"/>
      <c r="P159" s="23"/>
      <c r="Q159" s="23"/>
      <c r="R159" s="23"/>
      <c r="S159" s="70"/>
      <c r="T159" s="70"/>
      <c r="U159" s="70"/>
      <c r="V159" s="23"/>
      <c r="W159" s="23"/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 t="s">
        <v>82</v>
      </c>
      <c r="K160" s="53"/>
      <c r="L160" s="70"/>
      <c r="M160" s="23"/>
      <c r="N160" s="70"/>
      <c r="O160" s="70"/>
      <c r="P160" s="23"/>
      <c r="Q160" s="23"/>
      <c r="R160" s="23"/>
      <c r="S160" s="70"/>
      <c r="T160" s="70"/>
      <c r="U160" s="70"/>
      <c r="V160" s="23"/>
      <c r="W160" s="23"/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1"/>
      <c r="J161" s="52" t="s">
        <v>83</v>
      </c>
      <c r="K161" s="53"/>
      <c r="L161" s="70"/>
      <c r="M161" s="23"/>
      <c r="N161" s="70"/>
      <c r="O161" s="70"/>
      <c r="P161" s="23"/>
      <c r="Q161" s="23"/>
      <c r="R161" s="23"/>
      <c r="S161" s="70"/>
      <c r="T161" s="70"/>
      <c r="U161" s="70"/>
      <c r="V161" s="23"/>
      <c r="W161" s="23"/>
      <c r="X161" s="23"/>
      <c r="Y161" s="23"/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1"/>
      <c r="J162" s="52" t="s">
        <v>50</v>
      </c>
      <c r="K162" s="53"/>
      <c r="L162" s="70"/>
      <c r="M162" s="23"/>
      <c r="N162" s="70"/>
      <c r="O162" s="70">
        <v>248332.8</v>
      </c>
      <c r="P162" s="23"/>
      <c r="Q162" s="23">
        <f>SUM(L162:P162)</f>
        <v>248332.8</v>
      </c>
      <c r="R162" s="23">
        <v>1935</v>
      </c>
      <c r="S162" s="70"/>
      <c r="T162" s="70"/>
      <c r="U162" s="70"/>
      <c r="V162" s="23">
        <f>SUM(R162:U162)</f>
        <v>1935</v>
      </c>
      <c r="W162" s="23">
        <f>+V162+Q162</f>
        <v>250267.8</v>
      </c>
      <c r="X162" s="23">
        <f>(Q162/W162)*100</f>
        <v>99.22682822160901</v>
      </c>
      <c r="Y162" s="23">
        <f>(V162/W162)*100</f>
        <v>0.7731717783909876</v>
      </c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1"/>
      <c r="J163" s="52" t="s">
        <v>51</v>
      </c>
      <c r="K163" s="53"/>
      <c r="L163" s="70"/>
      <c r="M163" s="23"/>
      <c r="N163" s="70"/>
      <c r="O163" s="70">
        <v>265205.8</v>
      </c>
      <c r="P163" s="23"/>
      <c r="Q163" s="23">
        <f>SUM(L163:P163)</f>
        <v>265205.8</v>
      </c>
      <c r="R163" s="23">
        <v>4659.8</v>
      </c>
      <c r="S163" s="70"/>
      <c r="T163" s="70"/>
      <c r="U163" s="70"/>
      <c r="V163" s="23">
        <f>SUM(R163:U163)</f>
        <v>4659.8</v>
      </c>
      <c r="W163" s="23">
        <f>+V163+Q163</f>
        <v>269865.6</v>
      </c>
      <c r="X163" s="23">
        <f>(Q163/W163)*100</f>
        <v>98.27328862959934</v>
      </c>
      <c r="Y163" s="23">
        <f>(V163/W163)*100</f>
        <v>1.7267113704006738</v>
      </c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 t="s">
        <v>52</v>
      </c>
      <c r="K164" s="53"/>
      <c r="L164" s="70"/>
      <c r="M164" s="23"/>
      <c r="N164" s="70"/>
      <c r="O164" s="70">
        <v>265185.7</v>
      </c>
      <c r="P164" s="23"/>
      <c r="Q164" s="23">
        <f>SUM(L164:P164)</f>
        <v>265185.7</v>
      </c>
      <c r="R164" s="23">
        <v>4093.3</v>
      </c>
      <c r="S164" s="70"/>
      <c r="T164" s="70"/>
      <c r="U164" s="70"/>
      <c r="V164" s="23">
        <f>SUM(R164:U164)</f>
        <v>4093.3</v>
      </c>
      <c r="W164" s="23">
        <f>+V164+Q164</f>
        <v>269279</v>
      </c>
      <c r="X164" s="23">
        <f>(Q164/W164)*100</f>
        <v>98.47990374295806</v>
      </c>
      <c r="Y164" s="23">
        <f>(V164/W164)*100</f>
        <v>1.5200962570419527</v>
      </c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1"/>
      <c r="J165" s="52" t="s">
        <v>53</v>
      </c>
      <c r="K165" s="53"/>
      <c r="L165" s="70"/>
      <c r="M165" s="23"/>
      <c r="N165" s="70"/>
      <c r="O165" s="70">
        <f>(O164/O162)*100</f>
        <v>106.78641725941962</v>
      </c>
      <c r="P165" s="23"/>
      <c r="Q165" s="23">
        <f>(Q164/Q162)*100</f>
        <v>106.78641725941962</v>
      </c>
      <c r="R165" s="23">
        <f>(R164/R162)*100</f>
        <v>211.54005167958658</v>
      </c>
      <c r="S165" s="70"/>
      <c r="T165" s="70"/>
      <c r="U165" s="70"/>
      <c r="V165" s="23">
        <f>(V164/V162)*100</f>
        <v>211.54005167958658</v>
      </c>
      <c r="W165" s="23">
        <f>(W164/W162)*100</f>
        <v>107.59634279759523</v>
      </c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2" t="s">
        <v>54</v>
      </c>
      <c r="K166" s="53"/>
      <c r="L166" s="70"/>
      <c r="M166" s="23"/>
      <c r="N166" s="70"/>
      <c r="O166" s="70">
        <f>(O164/O163)*100</f>
        <v>99.99242098023498</v>
      </c>
      <c r="P166" s="23"/>
      <c r="Q166" s="23">
        <f>(Q164/Q163)*100</f>
        <v>99.99242098023498</v>
      </c>
      <c r="R166" s="23">
        <f>(R164/R163)*100</f>
        <v>87.84282587235504</v>
      </c>
      <c r="S166" s="70"/>
      <c r="T166" s="70"/>
      <c r="U166" s="70"/>
      <c r="V166" s="23">
        <f>(V164/V163)*100</f>
        <v>87.84282587235504</v>
      </c>
      <c r="W166" s="23">
        <f>(W164/W163)*100</f>
        <v>99.78263254004958</v>
      </c>
      <c r="X166" s="23"/>
      <c r="Y166" s="23"/>
      <c r="Z166" s="4"/>
    </row>
    <row r="167" spans="1:26" ht="23.25">
      <c r="A167" s="4"/>
      <c r="B167" s="56"/>
      <c r="C167" s="57"/>
      <c r="D167" s="57"/>
      <c r="E167" s="57"/>
      <c r="F167" s="57"/>
      <c r="G167" s="57"/>
      <c r="H167" s="57"/>
      <c r="I167" s="52"/>
      <c r="J167" s="52"/>
      <c r="K167" s="53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75" t="s">
        <v>68</v>
      </c>
      <c r="G168" s="51"/>
      <c r="H168" s="51"/>
      <c r="I168" s="61"/>
      <c r="J168" s="52" t="s">
        <v>84</v>
      </c>
      <c r="K168" s="53"/>
      <c r="L168" s="70"/>
      <c r="M168" s="23"/>
      <c r="N168" s="70"/>
      <c r="O168" s="70"/>
      <c r="P168" s="23"/>
      <c r="Q168" s="23"/>
      <c r="R168" s="23"/>
      <c r="S168" s="70"/>
      <c r="T168" s="70"/>
      <c r="U168" s="70"/>
      <c r="V168" s="23"/>
      <c r="W168" s="23"/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52" t="s">
        <v>85</v>
      </c>
      <c r="K169" s="53"/>
      <c r="L169" s="70"/>
      <c r="M169" s="23"/>
      <c r="N169" s="70"/>
      <c r="O169" s="70"/>
      <c r="P169" s="23"/>
      <c r="Q169" s="23"/>
      <c r="R169" s="23"/>
      <c r="S169" s="70"/>
      <c r="T169" s="70"/>
      <c r="U169" s="70"/>
      <c r="V169" s="23"/>
      <c r="W169" s="23"/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52" t="s">
        <v>50</v>
      </c>
      <c r="K170" s="53"/>
      <c r="L170" s="70">
        <f aca="true" t="shared" si="32" ref="L170:P171">+L178</f>
        <v>0</v>
      </c>
      <c r="M170" s="23">
        <f t="shared" si="32"/>
        <v>0</v>
      </c>
      <c r="N170" s="70">
        <f t="shared" si="32"/>
        <v>0</v>
      </c>
      <c r="O170" s="70">
        <f t="shared" si="32"/>
        <v>40768.1</v>
      </c>
      <c r="P170" s="23">
        <f t="shared" si="32"/>
        <v>0</v>
      </c>
      <c r="Q170" s="23">
        <f>SUM(L170:P170)</f>
        <v>40768.1</v>
      </c>
      <c r="R170" s="23">
        <f aca="true" t="shared" si="33" ref="R170:U171">+R178</f>
        <v>315</v>
      </c>
      <c r="S170" s="70">
        <f t="shared" si="33"/>
        <v>0</v>
      </c>
      <c r="T170" s="70">
        <f t="shared" si="33"/>
        <v>0</v>
      </c>
      <c r="U170" s="70">
        <f t="shared" si="33"/>
        <v>0</v>
      </c>
      <c r="V170" s="23">
        <f>SUM(R170:U170)</f>
        <v>315</v>
      </c>
      <c r="W170" s="23">
        <f>+V170+Q170</f>
        <v>41083.1</v>
      </c>
      <c r="X170" s="23">
        <f>(Q170/W170)*100</f>
        <v>99.23326136537895</v>
      </c>
      <c r="Y170" s="23">
        <f>(V170/W170)*100</f>
        <v>0.7667386346210485</v>
      </c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 t="s">
        <v>51</v>
      </c>
      <c r="K171" s="53"/>
      <c r="L171" s="70">
        <f t="shared" si="32"/>
        <v>0</v>
      </c>
      <c r="M171" s="23">
        <f t="shared" si="32"/>
        <v>0</v>
      </c>
      <c r="N171" s="70">
        <f t="shared" si="32"/>
        <v>0</v>
      </c>
      <c r="O171" s="70">
        <f t="shared" si="32"/>
        <v>49160.6</v>
      </c>
      <c r="P171" s="23">
        <f t="shared" si="32"/>
        <v>0</v>
      </c>
      <c r="Q171" s="23">
        <f>SUM(L171:P171)</f>
        <v>49160.6</v>
      </c>
      <c r="R171" s="23">
        <f t="shared" si="33"/>
        <v>315</v>
      </c>
      <c r="S171" s="70">
        <f t="shared" si="33"/>
        <v>0</v>
      </c>
      <c r="T171" s="70">
        <f t="shared" si="33"/>
        <v>0</v>
      </c>
      <c r="U171" s="70">
        <f t="shared" si="33"/>
        <v>0</v>
      </c>
      <c r="V171" s="23">
        <f>SUM(R171:U171)</f>
        <v>315</v>
      </c>
      <c r="W171" s="23">
        <f>+V171+Q171</f>
        <v>49475.6</v>
      </c>
      <c r="X171" s="23">
        <f>(Q171/W171)*100</f>
        <v>99.3633225266596</v>
      </c>
      <c r="Y171" s="23">
        <f>(V171/W171)*100</f>
        <v>0.636677473340394</v>
      </c>
      <c r="Z171" s="4"/>
    </row>
    <row r="172" spans="1:26" ht="23.25">
      <c r="A172" s="4"/>
      <c r="B172" s="56"/>
      <c r="C172" s="56"/>
      <c r="D172" s="56"/>
      <c r="E172" s="56"/>
      <c r="F172" s="56"/>
      <c r="G172" s="56"/>
      <c r="H172" s="56"/>
      <c r="I172" s="61"/>
      <c r="J172" s="52" t="s">
        <v>52</v>
      </c>
      <c r="K172" s="53"/>
      <c r="L172" s="70">
        <f>+L189</f>
        <v>0</v>
      </c>
      <c r="M172" s="23">
        <f>+M189</f>
        <v>0</v>
      </c>
      <c r="N172" s="70">
        <f>+N189</f>
        <v>0</v>
      </c>
      <c r="O172" s="70">
        <f>+O189</f>
        <v>48283.3</v>
      </c>
      <c r="P172" s="23">
        <f>+P189</f>
        <v>0</v>
      </c>
      <c r="Q172" s="23">
        <f>SUM(L172:P172)</f>
        <v>48283.3</v>
      </c>
      <c r="R172" s="23">
        <f>+R189</f>
        <v>315</v>
      </c>
      <c r="S172" s="70">
        <f>+S189</f>
        <v>0</v>
      </c>
      <c r="T172" s="70">
        <f>+T189</f>
        <v>0</v>
      </c>
      <c r="U172" s="70">
        <f>+U189</f>
        <v>0</v>
      </c>
      <c r="V172" s="23">
        <f>SUM(R172:U172)</f>
        <v>315</v>
      </c>
      <c r="W172" s="23">
        <f>+V172+Q172</f>
        <v>48598.3</v>
      </c>
      <c r="X172" s="23">
        <f>(Q172/W172)*100</f>
        <v>99.35182917920997</v>
      </c>
      <c r="Y172" s="23">
        <f>(V172/W172)*100</f>
        <v>0.6481708207900276</v>
      </c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/>
      <c r="I173" s="52"/>
      <c r="J173" s="52" t="s">
        <v>53</v>
      </c>
      <c r="K173" s="53"/>
      <c r="L173" s="21"/>
      <c r="M173" s="21"/>
      <c r="N173" s="21"/>
      <c r="O173" s="21">
        <f>(O172/O170)*100</f>
        <v>118.43402071717838</v>
      </c>
      <c r="P173" s="21"/>
      <c r="Q173" s="21">
        <f>(Q172/Q170)*100</f>
        <v>118.43402071717838</v>
      </c>
      <c r="R173" s="21">
        <f>(R172/R170)*100</f>
        <v>100</v>
      </c>
      <c r="S173" s="21"/>
      <c r="T173" s="21"/>
      <c r="U173" s="21"/>
      <c r="V173" s="21">
        <f>(V172/V170)*100</f>
        <v>100</v>
      </c>
      <c r="W173" s="21">
        <f>(W172/W170)*100</f>
        <v>118.29267995842574</v>
      </c>
      <c r="X173" s="21"/>
      <c r="Y173" s="21"/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52" t="s">
        <v>54</v>
      </c>
      <c r="K174" s="53"/>
      <c r="L174" s="70"/>
      <c r="M174" s="23"/>
      <c r="N174" s="70"/>
      <c r="O174" s="70">
        <f>(O172/O171)*100</f>
        <v>98.21544082049446</v>
      </c>
      <c r="P174" s="23"/>
      <c r="Q174" s="23">
        <f>(Q172/Q171)*100</f>
        <v>98.21544082049446</v>
      </c>
      <c r="R174" s="23">
        <f>(R172/R171)*100</f>
        <v>100</v>
      </c>
      <c r="S174" s="70"/>
      <c r="T174" s="70"/>
      <c r="U174" s="70"/>
      <c r="V174" s="23">
        <f>(V172/V171)*100</f>
        <v>100</v>
      </c>
      <c r="W174" s="23">
        <f>(W172/W171)*100</f>
        <v>98.2268027067888</v>
      </c>
      <c r="X174" s="23"/>
      <c r="Y174" s="23"/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1"/>
      <c r="J175" s="52"/>
      <c r="K175" s="53"/>
      <c r="L175" s="70"/>
      <c r="M175" s="23"/>
      <c r="N175" s="70"/>
      <c r="O175" s="70"/>
      <c r="P175" s="23"/>
      <c r="Q175" s="23"/>
      <c r="R175" s="23"/>
      <c r="S175" s="70"/>
      <c r="T175" s="70"/>
      <c r="U175" s="70"/>
      <c r="V175" s="23"/>
      <c r="W175" s="23"/>
      <c r="X175" s="23"/>
      <c r="Y175" s="23"/>
      <c r="Z175" s="4"/>
    </row>
    <row r="176" spans="1:26" ht="23.25">
      <c r="A176" s="4"/>
      <c r="B176" s="56"/>
      <c r="C176" s="56"/>
      <c r="D176" s="56"/>
      <c r="E176" s="56"/>
      <c r="F176" s="56"/>
      <c r="G176" s="76" t="s">
        <v>62</v>
      </c>
      <c r="H176" s="56"/>
      <c r="I176" s="61"/>
      <c r="J176" s="52" t="s">
        <v>63</v>
      </c>
      <c r="K176" s="53"/>
      <c r="L176" s="70"/>
      <c r="M176" s="23"/>
      <c r="N176" s="70"/>
      <c r="O176" s="70"/>
      <c r="P176" s="23"/>
      <c r="Q176" s="23"/>
      <c r="R176" s="23"/>
      <c r="S176" s="70"/>
      <c r="T176" s="70"/>
      <c r="U176" s="70"/>
      <c r="V176" s="23"/>
      <c r="W176" s="23"/>
      <c r="X176" s="23"/>
      <c r="Y176" s="23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 t="s">
        <v>64</v>
      </c>
      <c r="K177" s="53"/>
      <c r="L177" s="70"/>
      <c r="M177" s="23"/>
      <c r="N177" s="70"/>
      <c r="O177" s="70"/>
      <c r="P177" s="23"/>
      <c r="Q177" s="23"/>
      <c r="R177" s="23"/>
      <c r="S177" s="70"/>
      <c r="T177" s="70"/>
      <c r="U177" s="70"/>
      <c r="V177" s="23"/>
      <c r="W177" s="23"/>
      <c r="X177" s="23"/>
      <c r="Y177" s="23"/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 t="s">
        <v>50</v>
      </c>
      <c r="K178" s="53"/>
      <c r="L178" s="70">
        <f aca="true" t="shared" si="34" ref="L178:P179">+L196</f>
        <v>0</v>
      </c>
      <c r="M178" s="23">
        <f t="shared" si="34"/>
        <v>0</v>
      </c>
      <c r="N178" s="70">
        <f t="shared" si="34"/>
        <v>0</v>
      </c>
      <c r="O178" s="70">
        <f t="shared" si="34"/>
        <v>40768.1</v>
      </c>
      <c r="P178" s="23">
        <f t="shared" si="34"/>
        <v>0</v>
      </c>
      <c r="Q178" s="23">
        <f>SUM(L178:P178)</f>
        <v>40768.1</v>
      </c>
      <c r="R178" s="23">
        <f aca="true" t="shared" si="35" ref="R178:U179">+R196</f>
        <v>315</v>
      </c>
      <c r="S178" s="70">
        <f t="shared" si="35"/>
        <v>0</v>
      </c>
      <c r="T178" s="70">
        <f t="shared" si="35"/>
        <v>0</v>
      </c>
      <c r="U178" s="70">
        <f t="shared" si="35"/>
        <v>0</v>
      </c>
      <c r="V178" s="23">
        <f>SUM(R178:U178)</f>
        <v>315</v>
      </c>
      <c r="W178" s="23">
        <f>+V178+Q178</f>
        <v>41083.1</v>
      </c>
      <c r="X178" s="23">
        <f>(Q178/W178)*100</f>
        <v>99.23326136537895</v>
      </c>
      <c r="Y178" s="23">
        <f>(V178/W178)*100</f>
        <v>0.7667386346210485</v>
      </c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 t="s">
        <v>51</v>
      </c>
      <c r="K179" s="53"/>
      <c r="L179" s="70">
        <f t="shared" si="34"/>
        <v>0</v>
      </c>
      <c r="M179" s="23">
        <f t="shared" si="34"/>
        <v>0</v>
      </c>
      <c r="N179" s="70">
        <f t="shared" si="34"/>
        <v>0</v>
      </c>
      <c r="O179" s="70">
        <f t="shared" si="34"/>
        <v>49160.6</v>
      </c>
      <c r="P179" s="23">
        <f t="shared" si="34"/>
        <v>0</v>
      </c>
      <c r="Q179" s="23">
        <f>SUM(L179:P179)</f>
        <v>49160.6</v>
      </c>
      <c r="R179" s="23">
        <f t="shared" si="35"/>
        <v>315</v>
      </c>
      <c r="S179" s="70">
        <f t="shared" si="35"/>
        <v>0</v>
      </c>
      <c r="T179" s="70">
        <f t="shared" si="35"/>
        <v>0</v>
      </c>
      <c r="U179" s="70">
        <f t="shared" si="35"/>
        <v>0</v>
      </c>
      <c r="V179" s="23">
        <f>SUM(R179:U179)</f>
        <v>315</v>
      </c>
      <c r="W179" s="23">
        <f>+V179+Q179</f>
        <v>49475.6</v>
      </c>
      <c r="X179" s="23">
        <f>(Q179/W179)*100</f>
        <v>99.3633225266596</v>
      </c>
      <c r="Y179" s="23">
        <f>(V179/W179)*100</f>
        <v>0.636677473340394</v>
      </c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378</v>
      </c>
      <c r="Z182" s="4"/>
    </row>
    <row r="183" spans="1:26" ht="23.25">
      <c r="A183" s="4"/>
      <c r="B183" s="64" t="s">
        <v>37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39</v>
      </c>
      <c r="X183" s="13"/>
      <c r="Y183" s="16"/>
      <c r="Z183" s="4"/>
    </row>
    <row r="184" spans="1:26" ht="23.25">
      <c r="A184" s="4"/>
      <c r="B184" s="17" t="s">
        <v>38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30</v>
      </c>
      <c r="C186" s="38" t="s">
        <v>31</v>
      </c>
      <c r="D186" s="38" t="s">
        <v>32</v>
      </c>
      <c r="E186" s="38" t="s">
        <v>33</v>
      </c>
      <c r="F186" s="38" t="s">
        <v>34</v>
      </c>
      <c r="G186" s="38" t="s">
        <v>35</v>
      </c>
      <c r="H186" s="38" t="s">
        <v>36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75" t="s">
        <v>71</v>
      </c>
      <c r="C189" s="75" t="s">
        <v>73</v>
      </c>
      <c r="D189" s="75" t="s">
        <v>75</v>
      </c>
      <c r="E189" s="76" t="s">
        <v>57</v>
      </c>
      <c r="F189" s="75" t="s">
        <v>68</v>
      </c>
      <c r="G189" s="76" t="s">
        <v>62</v>
      </c>
      <c r="H189" s="51"/>
      <c r="I189" s="61"/>
      <c r="J189" s="54" t="s">
        <v>52</v>
      </c>
      <c r="K189" s="55"/>
      <c r="L189" s="70">
        <f>+L198</f>
        <v>0</v>
      </c>
      <c r="M189" s="70">
        <f>+M198</f>
        <v>0</v>
      </c>
      <c r="N189" s="70">
        <f>+N198</f>
        <v>0</v>
      </c>
      <c r="O189" s="70">
        <f>+O198</f>
        <v>48283.3</v>
      </c>
      <c r="P189" s="70">
        <f>+P198</f>
        <v>0</v>
      </c>
      <c r="Q189" s="70">
        <f>SUM(L189:P189)</f>
        <v>48283.3</v>
      </c>
      <c r="R189" s="70">
        <f>+R198</f>
        <v>315</v>
      </c>
      <c r="S189" s="70">
        <f>+S198</f>
        <v>0</v>
      </c>
      <c r="T189" s="70">
        <f>+T198</f>
        <v>0</v>
      </c>
      <c r="U189" s="74">
        <f>+U198</f>
        <v>0</v>
      </c>
      <c r="V189" s="23">
        <f>SUM(R189:U189)</f>
        <v>315</v>
      </c>
      <c r="W189" s="23">
        <f>+V189+Q189</f>
        <v>48598.3</v>
      </c>
      <c r="X189" s="23">
        <f>(Q189/W189)*100</f>
        <v>99.35182917920997</v>
      </c>
      <c r="Y189" s="23">
        <f>(V189/W189)*100</f>
        <v>0.6481708207900276</v>
      </c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4" t="s">
        <v>53</v>
      </c>
      <c r="K190" s="55"/>
      <c r="L190" s="70"/>
      <c r="M190" s="70"/>
      <c r="N190" s="70"/>
      <c r="O190" s="70">
        <f>(O189/O178)*100</f>
        <v>118.43402071717838</v>
      </c>
      <c r="P190" s="70"/>
      <c r="Q190" s="70">
        <f>(Q189/Q178)*100</f>
        <v>118.43402071717838</v>
      </c>
      <c r="R190" s="70">
        <f>(R189/R178)*100</f>
        <v>100</v>
      </c>
      <c r="S190" s="70"/>
      <c r="T190" s="70"/>
      <c r="U190" s="70"/>
      <c r="V190" s="23">
        <f>(V189/V178)*100</f>
        <v>100</v>
      </c>
      <c r="W190" s="23">
        <f>(W189/W178)*100</f>
        <v>118.29267995842574</v>
      </c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1"/>
      <c r="J191" s="52" t="s">
        <v>54</v>
      </c>
      <c r="K191" s="53"/>
      <c r="L191" s="70"/>
      <c r="M191" s="70"/>
      <c r="N191" s="70"/>
      <c r="O191" s="70">
        <f>(O189/O179)*100</f>
        <v>98.21544082049446</v>
      </c>
      <c r="P191" s="70"/>
      <c r="Q191" s="23">
        <f>(Q189/Q179)*100</f>
        <v>98.21544082049446</v>
      </c>
      <c r="R191" s="70">
        <f>(R189/R179)*100</f>
        <v>100</v>
      </c>
      <c r="S191" s="70"/>
      <c r="T191" s="70"/>
      <c r="U191" s="70"/>
      <c r="V191" s="23">
        <f>(V189/V179)*100</f>
        <v>100</v>
      </c>
      <c r="W191" s="23">
        <f>(W189/W179)*100</f>
        <v>98.2268027067888</v>
      </c>
      <c r="X191" s="23"/>
      <c r="Y191" s="23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1"/>
      <c r="J192" s="52"/>
      <c r="K192" s="53"/>
      <c r="L192" s="70"/>
      <c r="M192" s="23"/>
      <c r="N192" s="70"/>
      <c r="O192" s="70"/>
      <c r="P192" s="23"/>
      <c r="Q192" s="23"/>
      <c r="R192" s="23"/>
      <c r="S192" s="70"/>
      <c r="T192" s="70"/>
      <c r="U192" s="70"/>
      <c r="V192" s="23"/>
      <c r="W192" s="23"/>
      <c r="X192" s="23"/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75" t="s">
        <v>80</v>
      </c>
      <c r="I193" s="61"/>
      <c r="J193" s="52" t="s">
        <v>81</v>
      </c>
      <c r="K193" s="53"/>
      <c r="L193" s="70"/>
      <c r="M193" s="23"/>
      <c r="N193" s="70"/>
      <c r="O193" s="70"/>
      <c r="P193" s="23"/>
      <c r="Q193" s="23"/>
      <c r="R193" s="23"/>
      <c r="S193" s="70"/>
      <c r="T193" s="70"/>
      <c r="U193" s="70"/>
      <c r="V193" s="23"/>
      <c r="W193" s="23"/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82</v>
      </c>
      <c r="K194" s="53"/>
      <c r="L194" s="70"/>
      <c r="M194" s="23"/>
      <c r="N194" s="70"/>
      <c r="O194" s="70"/>
      <c r="P194" s="23"/>
      <c r="Q194" s="23"/>
      <c r="R194" s="23"/>
      <c r="S194" s="70"/>
      <c r="T194" s="70"/>
      <c r="U194" s="70"/>
      <c r="V194" s="23"/>
      <c r="W194" s="23"/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1"/>
      <c r="J195" s="52" t="s">
        <v>83</v>
      </c>
      <c r="K195" s="53"/>
      <c r="L195" s="70"/>
      <c r="M195" s="23"/>
      <c r="N195" s="70"/>
      <c r="O195" s="70"/>
      <c r="P195" s="23"/>
      <c r="Q195" s="23"/>
      <c r="R195" s="23"/>
      <c r="S195" s="70"/>
      <c r="T195" s="70"/>
      <c r="U195" s="70"/>
      <c r="V195" s="23"/>
      <c r="W195" s="23"/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1"/>
      <c r="J196" s="52" t="s">
        <v>50</v>
      </c>
      <c r="K196" s="53"/>
      <c r="L196" s="70"/>
      <c r="M196" s="23"/>
      <c r="N196" s="70"/>
      <c r="O196" s="70">
        <v>40768.1</v>
      </c>
      <c r="P196" s="23"/>
      <c r="Q196" s="23">
        <f>SUM(L196:P196)</f>
        <v>40768.1</v>
      </c>
      <c r="R196" s="23">
        <v>315</v>
      </c>
      <c r="S196" s="70"/>
      <c r="T196" s="70"/>
      <c r="U196" s="70"/>
      <c r="V196" s="23">
        <f>SUM(R196:U196)</f>
        <v>315</v>
      </c>
      <c r="W196" s="23">
        <f>+V196+Q196</f>
        <v>41083.1</v>
      </c>
      <c r="X196" s="23">
        <f>(Q196/W196)*100</f>
        <v>99.23326136537895</v>
      </c>
      <c r="Y196" s="23">
        <f>(V196/W196)*100</f>
        <v>0.7667386346210485</v>
      </c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1"/>
      <c r="J197" s="52" t="s">
        <v>51</v>
      </c>
      <c r="K197" s="53"/>
      <c r="L197" s="70"/>
      <c r="M197" s="23"/>
      <c r="N197" s="70"/>
      <c r="O197" s="70">
        <v>49160.6</v>
      </c>
      <c r="P197" s="23"/>
      <c r="Q197" s="23">
        <f>SUM(L197:P197)</f>
        <v>49160.6</v>
      </c>
      <c r="R197" s="23">
        <v>315</v>
      </c>
      <c r="S197" s="70"/>
      <c r="T197" s="70"/>
      <c r="U197" s="70"/>
      <c r="V197" s="23">
        <f>SUM(R197:U197)</f>
        <v>315</v>
      </c>
      <c r="W197" s="23">
        <f>+V197+Q197</f>
        <v>49475.6</v>
      </c>
      <c r="X197" s="23">
        <f>(Q197/W197)*100</f>
        <v>99.3633225266596</v>
      </c>
      <c r="Y197" s="23">
        <f>(V197/W197)*100</f>
        <v>0.636677473340394</v>
      </c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52" t="s">
        <v>52</v>
      </c>
      <c r="K198" s="53"/>
      <c r="L198" s="70"/>
      <c r="M198" s="23"/>
      <c r="N198" s="70"/>
      <c r="O198" s="70">
        <v>48283.3</v>
      </c>
      <c r="P198" s="23"/>
      <c r="Q198" s="23">
        <f>SUM(L198:P198)</f>
        <v>48283.3</v>
      </c>
      <c r="R198" s="23">
        <v>315</v>
      </c>
      <c r="S198" s="70"/>
      <c r="T198" s="70"/>
      <c r="U198" s="70"/>
      <c r="V198" s="23">
        <f>SUM(R198:U198)</f>
        <v>315</v>
      </c>
      <c r="W198" s="23">
        <f>+V198+Q198</f>
        <v>48598.3</v>
      </c>
      <c r="X198" s="23">
        <f>(Q198/W198)*100</f>
        <v>99.35182917920997</v>
      </c>
      <c r="Y198" s="23">
        <f>(V198/W198)*100</f>
        <v>0.6481708207900276</v>
      </c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1"/>
      <c r="J199" s="52" t="s">
        <v>53</v>
      </c>
      <c r="K199" s="53"/>
      <c r="L199" s="70"/>
      <c r="M199" s="23"/>
      <c r="N199" s="70"/>
      <c r="O199" s="70">
        <f>(O198/O196)*100</f>
        <v>118.43402071717838</v>
      </c>
      <c r="P199" s="23"/>
      <c r="Q199" s="23">
        <f>(Q198/Q196)*100</f>
        <v>118.43402071717838</v>
      </c>
      <c r="R199" s="23">
        <f>(R198/R196)*100</f>
        <v>100</v>
      </c>
      <c r="S199" s="70"/>
      <c r="T199" s="70"/>
      <c r="U199" s="70"/>
      <c r="V199" s="23">
        <f>(V198/V196)*100</f>
        <v>100</v>
      </c>
      <c r="W199" s="23">
        <f>(W198/W196)*100</f>
        <v>118.29267995842574</v>
      </c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1"/>
      <c r="J200" s="52" t="s">
        <v>54</v>
      </c>
      <c r="K200" s="53"/>
      <c r="L200" s="70"/>
      <c r="M200" s="23"/>
      <c r="N200" s="70"/>
      <c r="O200" s="70">
        <f>(O198/O197)*100</f>
        <v>98.21544082049446</v>
      </c>
      <c r="P200" s="23"/>
      <c r="Q200" s="23">
        <f>(Q198/Q197)*100</f>
        <v>98.21544082049446</v>
      </c>
      <c r="R200" s="23">
        <f>(R198/R197)*100</f>
        <v>100</v>
      </c>
      <c r="S200" s="70"/>
      <c r="T200" s="70"/>
      <c r="U200" s="70"/>
      <c r="V200" s="23">
        <f>(V198/V197)*100</f>
        <v>100</v>
      </c>
      <c r="W200" s="23">
        <f>(W198/W197)*100</f>
        <v>98.2268027067888</v>
      </c>
      <c r="X200" s="23"/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/>
      <c r="K201" s="53"/>
      <c r="L201" s="70"/>
      <c r="M201" s="23"/>
      <c r="N201" s="70"/>
      <c r="O201" s="70"/>
      <c r="P201" s="23"/>
      <c r="Q201" s="23"/>
      <c r="R201" s="23"/>
      <c r="S201" s="70"/>
      <c r="T201" s="70"/>
      <c r="U201" s="70"/>
      <c r="V201" s="23"/>
      <c r="W201" s="23"/>
      <c r="X201" s="23"/>
      <c r="Y201" s="23"/>
      <c r="Z201" s="4"/>
    </row>
    <row r="202" spans="1:26" ht="23.25">
      <c r="A202" s="4"/>
      <c r="B202" s="51"/>
      <c r="C202" s="75" t="s">
        <v>48</v>
      </c>
      <c r="D202" s="51"/>
      <c r="E202" s="51"/>
      <c r="F202" s="51"/>
      <c r="G202" s="51"/>
      <c r="H202" s="51"/>
      <c r="I202" s="61"/>
      <c r="J202" s="52" t="s">
        <v>86</v>
      </c>
      <c r="K202" s="53"/>
      <c r="L202" s="70"/>
      <c r="M202" s="23"/>
      <c r="N202" s="70"/>
      <c r="O202" s="70"/>
      <c r="P202" s="23"/>
      <c r="Q202" s="23"/>
      <c r="R202" s="23"/>
      <c r="S202" s="70"/>
      <c r="T202" s="70"/>
      <c r="U202" s="70"/>
      <c r="V202" s="23"/>
      <c r="W202" s="23"/>
      <c r="X202" s="23"/>
      <c r="Y202" s="23"/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52" t="s">
        <v>50</v>
      </c>
      <c r="K203" s="53"/>
      <c r="L203" s="21">
        <f aca="true" t="shared" si="36" ref="L203:P205">+L211+L1327</f>
        <v>2247175.7</v>
      </c>
      <c r="M203" s="21">
        <f t="shared" si="36"/>
        <v>141810.59999999998</v>
      </c>
      <c r="N203" s="21">
        <f t="shared" si="36"/>
        <v>1375699.2</v>
      </c>
      <c r="O203" s="21">
        <f t="shared" si="36"/>
        <v>11608519.3</v>
      </c>
      <c r="P203" s="21">
        <f t="shared" si="36"/>
        <v>0</v>
      </c>
      <c r="Q203" s="21">
        <f>SUM(L203:P203)</f>
        <v>15373204.8</v>
      </c>
      <c r="R203" s="21">
        <f aca="true" t="shared" si="37" ref="R203:U205">+R211+R1327</f>
        <v>270700</v>
      </c>
      <c r="S203" s="21">
        <f t="shared" si="37"/>
        <v>267281.2</v>
      </c>
      <c r="T203" s="21">
        <f t="shared" si="37"/>
        <v>53800</v>
      </c>
      <c r="U203" s="21">
        <f t="shared" si="37"/>
        <v>306209</v>
      </c>
      <c r="V203" s="21">
        <f>SUM(R203:U203)</f>
        <v>897990.2</v>
      </c>
      <c r="W203" s="21">
        <f>+V203+Q203</f>
        <v>16271195</v>
      </c>
      <c r="X203" s="21">
        <f>(Q203/W203)*100</f>
        <v>94.48110479900217</v>
      </c>
      <c r="Y203" s="21">
        <f>(V203/W203)*100</f>
        <v>5.518895200997837</v>
      </c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1"/>
      <c r="J204" s="52" t="s">
        <v>51</v>
      </c>
      <c r="K204" s="53"/>
      <c r="L204" s="70">
        <f t="shared" si="36"/>
        <v>2772023.9</v>
      </c>
      <c r="M204" s="23">
        <f t="shared" si="36"/>
        <v>118244.90000000002</v>
      </c>
      <c r="N204" s="70">
        <f t="shared" si="36"/>
        <v>941790.9000000001</v>
      </c>
      <c r="O204" s="70">
        <f t="shared" si="36"/>
        <v>15159724.700000003</v>
      </c>
      <c r="P204" s="23">
        <f t="shared" si="36"/>
        <v>0</v>
      </c>
      <c r="Q204" s="23">
        <f>SUM(L204:P204)</f>
        <v>18991784.400000002</v>
      </c>
      <c r="R204" s="23">
        <f t="shared" si="37"/>
        <v>311629.10000000003</v>
      </c>
      <c r="S204" s="70">
        <f t="shared" si="37"/>
        <v>199345</v>
      </c>
      <c r="T204" s="70">
        <f t="shared" si="37"/>
        <v>61106.299999999996</v>
      </c>
      <c r="U204" s="70">
        <f t="shared" si="37"/>
        <v>187725.7</v>
      </c>
      <c r="V204" s="23">
        <f>SUM(R204:U204)</f>
        <v>759806.1000000001</v>
      </c>
      <c r="W204" s="23">
        <f>+V204+Q204</f>
        <v>19751590.500000004</v>
      </c>
      <c r="X204" s="23">
        <f>(Q204/W204)*100</f>
        <v>96.15319029624474</v>
      </c>
      <c r="Y204" s="23">
        <f>(V204/W204)*100</f>
        <v>3.8468097037552496</v>
      </c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1"/>
      <c r="J205" s="52" t="s">
        <v>52</v>
      </c>
      <c r="K205" s="53"/>
      <c r="L205" s="70">
        <f t="shared" si="36"/>
        <v>2453541.2</v>
      </c>
      <c r="M205" s="23">
        <f t="shared" si="36"/>
        <v>85275.2</v>
      </c>
      <c r="N205" s="70">
        <f t="shared" si="36"/>
        <v>781528</v>
      </c>
      <c r="O205" s="70">
        <f t="shared" si="36"/>
        <v>15075535.100000003</v>
      </c>
      <c r="P205" s="23">
        <f t="shared" si="36"/>
        <v>0</v>
      </c>
      <c r="Q205" s="23">
        <f>SUM(L205:P205)</f>
        <v>18395879.500000004</v>
      </c>
      <c r="R205" s="23">
        <f t="shared" si="37"/>
        <v>273624.1</v>
      </c>
      <c r="S205" s="70">
        <f t="shared" si="37"/>
        <v>105471.3</v>
      </c>
      <c r="T205" s="70">
        <f t="shared" si="37"/>
        <v>44657.799999999996</v>
      </c>
      <c r="U205" s="70">
        <f t="shared" si="37"/>
        <v>92957.6</v>
      </c>
      <c r="V205" s="23">
        <f>SUM(R205:U205)</f>
        <v>516710.79999999993</v>
      </c>
      <c r="W205" s="23">
        <f>+V205+Q205</f>
        <v>18912590.300000004</v>
      </c>
      <c r="X205" s="23">
        <f>(Q205/W205)*100</f>
        <v>97.2679004208112</v>
      </c>
      <c r="Y205" s="23">
        <f>(V205/W205)*100</f>
        <v>2.732099579188789</v>
      </c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1"/>
      <c r="J206" s="52" t="s">
        <v>53</v>
      </c>
      <c r="K206" s="53"/>
      <c r="L206" s="70">
        <f aca="true" t="shared" si="38" ref="L206:W206">(L205/L203)*100</f>
        <v>109.1833273206007</v>
      </c>
      <c r="M206" s="23">
        <f t="shared" si="38"/>
        <v>60.13316352938357</v>
      </c>
      <c r="N206" s="70">
        <f t="shared" si="38"/>
        <v>56.809511846775806</v>
      </c>
      <c r="O206" s="70">
        <f t="shared" si="38"/>
        <v>129.866132883976</v>
      </c>
      <c r="P206" s="23"/>
      <c r="Q206" s="23">
        <f t="shared" si="38"/>
        <v>119.66196859616419</v>
      </c>
      <c r="R206" s="23">
        <f t="shared" si="38"/>
        <v>101.0801994828223</v>
      </c>
      <c r="S206" s="70">
        <f t="shared" si="38"/>
        <v>39.460800086201345</v>
      </c>
      <c r="T206" s="70">
        <f t="shared" si="38"/>
        <v>83.00706319702601</v>
      </c>
      <c r="U206" s="70">
        <f t="shared" si="38"/>
        <v>30.357566237439137</v>
      </c>
      <c r="V206" s="23">
        <f t="shared" si="38"/>
        <v>57.54080612461026</v>
      </c>
      <c r="W206" s="23">
        <f t="shared" si="38"/>
        <v>116.23356674171752</v>
      </c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1"/>
      <c r="J207" s="52" t="s">
        <v>54</v>
      </c>
      <c r="K207" s="53"/>
      <c r="L207" s="70">
        <f aca="true" t="shared" si="39" ref="L207:W207">(L205/L204)*100</f>
        <v>88.51082416713652</v>
      </c>
      <c r="M207" s="23">
        <f t="shared" si="39"/>
        <v>72.11744438872203</v>
      </c>
      <c r="N207" s="70">
        <f t="shared" si="39"/>
        <v>82.9831759894898</v>
      </c>
      <c r="O207" s="70">
        <f t="shared" si="39"/>
        <v>99.44464954564776</v>
      </c>
      <c r="P207" s="23"/>
      <c r="Q207" s="23">
        <f t="shared" si="39"/>
        <v>96.8623016802992</v>
      </c>
      <c r="R207" s="23">
        <f t="shared" si="39"/>
        <v>87.80441236071982</v>
      </c>
      <c r="S207" s="70">
        <f t="shared" si="39"/>
        <v>52.908926735057314</v>
      </c>
      <c r="T207" s="70">
        <f t="shared" si="39"/>
        <v>73.08215355863472</v>
      </c>
      <c r="U207" s="70">
        <f t="shared" si="39"/>
        <v>49.51778046372979</v>
      </c>
      <c r="V207" s="23">
        <f t="shared" si="39"/>
        <v>68.00561353745381</v>
      </c>
      <c r="W207" s="23">
        <f t="shared" si="39"/>
        <v>95.75223980063782</v>
      </c>
      <c r="X207" s="23"/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/>
      <c r="K208" s="53"/>
      <c r="L208" s="70"/>
      <c r="M208" s="23"/>
      <c r="N208" s="70"/>
      <c r="O208" s="70"/>
      <c r="P208" s="23"/>
      <c r="Q208" s="23"/>
      <c r="R208" s="23"/>
      <c r="S208" s="70"/>
      <c r="T208" s="70"/>
      <c r="U208" s="70"/>
      <c r="V208" s="23"/>
      <c r="W208" s="23"/>
      <c r="X208" s="23"/>
      <c r="Y208" s="23"/>
      <c r="Z208" s="4"/>
    </row>
    <row r="209" spans="1:26" ht="23.25">
      <c r="A209" s="4"/>
      <c r="B209" s="51"/>
      <c r="C209" s="51"/>
      <c r="D209" s="75" t="s">
        <v>75</v>
      </c>
      <c r="E209" s="51"/>
      <c r="F209" s="51"/>
      <c r="G209" s="51"/>
      <c r="H209" s="51"/>
      <c r="I209" s="61"/>
      <c r="J209" s="52" t="s">
        <v>76</v>
      </c>
      <c r="K209" s="53"/>
      <c r="L209" s="70"/>
      <c r="M209" s="23"/>
      <c r="N209" s="70"/>
      <c r="O209" s="70"/>
      <c r="P209" s="23"/>
      <c r="Q209" s="23"/>
      <c r="R209" s="23"/>
      <c r="S209" s="70"/>
      <c r="T209" s="70"/>
      <c r="U209" s="70"/>
      <c r="V209" s="23"/>
      <c r="W209" s="23"/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52" t="s">
        <v>77</v>
      </c>
      <c r="K210" s="53"/>
      <c r="L210" s="70"/>
      <c r="M210" s="23"/>
      <c r="N210" s="70"/>
      <c r="O210" s="70"/>
      <c r="P210" s="23"/>
      <c r="Q210" s="23"/>
      <c r="R210" s="23"/>
      <c r="S210" s="70"/>
      <c r="T210" s="70"/>
      <c r="U210" s="70"/>
      <c r="V210" s="23"/>
      <c r="W210" s="23"/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 t="s">
        <v>50</v>
      </c>
      <c r="K211" s="53"/>
      <c r="L211" s="70">
        <f aca="true" t="shared" si="40" ref="L211:P213">+L218</f>
        <v>2247175.7</v>
      </c>
      <c r="M211" s="23">
        <f t="shared" si="40"/>
        <v>141810.59999999998</v>
      </c>
      <c r="N211" s="70">
        <f t="shared" si="40"/>
        <v>1375699.2</v>
      </c>
      <c r="O211" s="70">
        <f t="shared" si="40"/>
        <v>11470113.700000001</v>
      </c>
      <c r="P211" s="23">
        <f t="shared" si="40"/>
        <v>0</v>
      </c>
      <c r="Q211" s="23">
        <f>SUM(L211:P211)</f>
        <v>15234799.200000001</v>
      </c>
      <c r="R211" s="23">
        <f aca="true" t="shared" si="41" ref="R211:U213">+R218</f>
        <v>270700</v>
      </c>
      <c r="S211" s="70">
        <f t="shared" si="41"/>
        <v>267281.2</v>
      </c>
      <c r="T211" s="70">
        <f t="shared" si="41"/>
        <v>53800</v>
      </c>
      <c r="U211" s="70">
        <f t="shared" si="41"/>
        <v>306209</v>
      </c>
      <c r="V211" s="23">
        <f>SUM(R211:U211)</f>
        <v>897990.2</v>
      </c>
      <c r="W211" s="23">
        <f>+V211+Q211</f>
        <v>16132789.4</v>
      </c>
      <c r="X211" s="23">
        <f>(Q211/W211)*100</f>
        <v>94.4337573761423</v>
      </c>
      <c r="Y211" s="23">
        <f>(V211/W211)*100</f>
        <v>5.566242623857718</v>
      </c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/>
      <c r="I212" s="52"/>
      <c r="J212" s="52" t="s">
        <v>51</v>
      </c>
      <c r="K212" s="53"/>
      <c r="L212" s="21">
        <f t="shared" si="40"/>
        <v>2772023.9</v>
      </c>
      <c r="M212" s="21">
        <f t="shared" si="40"/>
        <v>118244.90000000002</v>
      </c>
      <c r="N212" s="21">
        <f t="shared" si="40"/>
        <v>941790.9000000001</v>
      </c>
      <c r="O212" s="21">
        <f t="shared" si="40"/>
        <v>14998923.300000003</v>
      </c>
      <c r="P212" s="21">
        <f t="shared" si="40"/>
        <v>0</v>
      </c>
      <c r="Q212" s="21">
        <f>SUM(L212:P212)</f>
        <v>18830983.000000004</v>
      </c>
      <c r="R212" s="21">
        <f t="shared" si="41"/>
        <v>311629.10000000003</v>
      </c>
      <c r="S212" s="21">
        <f t="shared" si="41"/>
        <v>199345</v>
      </c>
      <c r="T212" s="21">
        <f t="shared" si="41"/>
        <v>61106.299999999996</v>
      </c>
      <c r="U212" s="21">
        <f t="shared" si="41"/>
        <v>187725.7</v>
      </c>
      <c r="V212" s="21">
        <f>SUM(R212:U212)</f>
        <v>759806.1000000001</v>
      </c>
      <c r="W212" s="21">
        <f>+V212+Q212</f>
        <v>19590789.100000005</v>
      </c>
      <c r="X212" s="21">
        <f>(Q212/W212)*100</f>
        <v>96.12161564232244</v>
      </c>
      <c r="Y212" s="21">
        <f>(V212/W212)*100</f>
        <v>3.878384357677557</v>
      </c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1"/>
      <c r="J213" s="52" t="s">
        <v>52</v>
      </c>
      <c r="K213" s="53"/>
      <c r="L213" s="70">
        <f t="shared" si="40"/>
        <v>2453541.2</v>
      </c>
      <c r="M213" s="23">
        <f t="shared" si="40"/>
        <v>85275.2</v>
      </c>
      <c r="N213" s="70">
        <f t="shared" si="40"/>
        <v>781528</v>
      </c>
      <c r="O213" s="70">
        <f t="shared" si="40"/>
        <v>14914782.200000003</v>
      </c>
      <c r="P213" s="23">
        <f t="shared" si="40"/>
        <v>0</v>
      </c>
      <c r="Q213" s="23">
        <f>SUM(L213:P213)</f>
        <v>18235126.6</v>
      </c>
      <c r="R213" s="23">
        <f t="shared" si="41"/>
        <v>273624.1</v>
      </c>
      <c r="S213" s="70">
        <f t="shared" si="41"/>
        <v>105471.3</v>
      </c>
      <c r="T213" s="70">
        <f t="shared" si="41"/>
        <v>44657.799999999996</v>
      </c>
      <c r="U213" s="70">
        <f t="shared" si="41"/>
        <v>92957.6</v>
      </c>
      <c r="V213" s="23">
        <f>SUM(R213:U213)</f>
        <v>516710.79999999993</v>
      </c>
      <c r="W213" s="23">
        <f>+V213+Q213</f>
        <v>18751837.400000002</v>
      </c>
      <c r="X213" s="23">
        <f>(Q213/W213)*100</f>
        <v>97.24447909301944</v>
      </c>
      <c r="Y213" s="23">
        <f>(V213/W213)*100</f>
        <v>2.7555209069805597</v>
      </c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52" t="s">
        <v>53</v>
      </c>
      <c r="K214" s="53"/>
      <c r="L214" s="70">
        <f aca="true" t="shared" si="42" ref="L214:W214">(L213/L211)*100</f>
        <v>109.1833273206007</v>
      </c>
      <c r="M214" s="23">
        <f t="shared" si="42"/>
        <v>60.13316352938357</v>
      </c>
      <c r="N214" s="70">
        <f t="shared" si="42"/>
        <v>56.809511846775806</v>
      </c>
      <c r="O214" s="70">
        <f t="shared" si="42"/>
        <v>130.03168573647184</v>
      </c>
      <c r="P214" s="23"/>
      <c r="Q214" s="23">
        <f t="shared" si="42"/>
        <v>119.69390840412257</v>
      </c>
      <c r="R214" s="23">
        <f t="shared" si="42"/>
        <v>101.0801994828223</v>
      </c>
      <c r="S214" s="70">
        <f t="shared" si="42"/>
        <v>39.460800086201345</v>
      </c>
      <c r="T214" s="70">
        <f t="shared" si="42"/>
        <v>83.00706319702601</v>
      </c>
      <c r="U214" s="70">
        <f t="shared" si="42"/>
        <v>30.357566237439137</v>
      </c>
      <c r="V214" s="23">
        <f t="shared" si="42"/>
        <v>57.54080612461026</v>
      </c>
      <c r="W214" s="23">
        <f t="shared" si="42"/>
        <v>116.2343159329905</v>
      </c>
      <c r="X214" s="23"/>
      <c r="Y214" s="23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1"/>
      <c r="J215" s="52" t="s">
        <v>54</v>
      </c>
      <c r="K215" s="53"/>
      <c r="L215" s="70">
        <f aca="true" t="shared" si="43" ref="L215:W215">(L213/L212)*100</f>
        <v>88.51082416713652</v>
      </c>
      <c r="M215" s="23">
        <f t="shared" si="43"/>
        <v>72.11744438872203</v>
      </c>
      <c r="N215" s="70">
        <f t="shared" si="43"/>
        <v>82.9831759894898</v>
      </c>
      <c r="O215" s="70">
        <f t="shared" si="43"/>
        <v>99.4390190661219</v>
      </c>
      <c r="P215" s="23"/>
      <c r="Q215" s="23">
        <f t="shared" si="43"/>
        <v>96.8357658227401</v>
      </c>
      <c r="R215" s="23">
        <f t="shared" si="43"/>
        <v>87.80441236071982</v>
      </c>
      <c r="S215" s="70">
        <f t="shared" si="43"/>
        <v>52.908926735057314</v>
      </c>
      <c r="T215" s="70">
        <f t="shared" si="43"/>
        <v>73.08215355863472</v>
      </c>
      <c r="U215" s="70">
        <f t="shared" si="43"/>
        <v>49.51778046372979</v>
      </c>
      <c r="V215" s="23">
        <f t="shared" si="43"/>
        <v>68.00561353745381</v>
      </c>
      <c r="W215" s="23">
        <f t="shared" si="43"/>
        <v>95.71762170621292</v>
      </c>
      <c r="X215" s="23"/>
      <c r="Y215" s="23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1"/>
      <c r="J216" s="52"/>
      <c r="K216" s="53"/>
      <c r="L216" s="70"/>
      <c r="M216" s="23"/>
      <c r="N216" s="70"/>
      <c r="O216" s="70"/>
      <c r="P216" s="23"/>
      <c r="Q216" s="23"/>
      <c r="R216" s="23"/>
      <c r="S216" s="70"/>
      <c r="T216" s="70"/>
      <c r="U216" s="70"/>
      <c r="V216" s="23"/>
      <c r="W216" s="23"/>
      <c r="X216" s="23"/>
      <c r="Y216" s="23"/>
      <c r="Z216" s="4"/>
    </row>
    <row r="217" spans="1:26" ht="23.25">
      <c r="A217" s="4"/>
      <c r="B217" s="56"/>
      <c r="C217" s="56"/>
      <c r="D217" s="56"/>
      <c r="E217" s="76" t="s">
        <v>57</v>
      </c>
      <c r="F217" s="56"/>
      <c r="G217" s="56"/>
      <c r="H217" s="56"/>
      <c r="I217" s="61"/>
      <c r="J217" s="52" t="s">
        <v>58</v>
      </c>
      <c r="K217" s="53"/>
      <c r="L217" s="70"/>
      <c r="M217" s="23"/>
      <c r="N217" s="70"/>
      <c r="O217" s="70"/>
      <c r="P217" s="23"/>
      <c r="Q217" s="23"/>
      <c r="R217" s="23"/>
      <c r="S217" s="70"/>
      <c r="T217" s="70"/>
      <c r="U217" s="70"/>
      <c r="V217" s="23"/>
      <c r="W217" s="23"/>
      <c r="X217" s="23"/>
      <c r="Y217" s="23"/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52" t="s">
        <v>50</v>
      </c>
      <c r="K218" s="53"/>
      <c r="L218" s="21">
        <f aca="true" t="shared" si="44" ref="L218:P220">+L235+L446+L487+L520+L553+L600+L654+L685+L775+L798+L829+L852+L884+L1008+L1030+L1061+L1165+L1195+L1225+L1249+L1295</f>
        <v>2247175.7</v>
      </c>
      <c r="M218" s="21">
        <f t="shared" si="44"/>
        <v>141810.59999999998</v>
      </c>
      <c r="N218" s="21">
        <f t="shared" si="44"/>
        <v>1375699.2</v>
      </c>
      <c r="O218" s="21">
        <f t="shared" si="44"/>
        <v>11470113.700000001</v>
      </c>
      <c r="P218" s="21">
        <f t="shared" si="44"/>
        <v>0</v>
      </c>
      <c r="Q218" s="21">
        <f>SUM(L218:P218)</f>
        <v>15234799.200000001</v>
      </c>
      <c r="R218" s="21">
        <f aca="true" t="shared" si="45" ref="R218:U220">+R235+R446+R487+R520+R553+R600+R654+R685+R775+R798+R829+R852+R884+R1008+R1030+R1061+R1165+R1195+R1225+R1249+R1295</f>
        <v>270700</v>
      </c>
      <c r="S218" s="21">
        <f t="shared" si="45"/>
        <v>267281.2</v>
      </c>
      <c r="T218" s="21">
        <f t="shared" si="45"/>
        <v>53800</v>
      </c>
      <c r="U218" s="21">
        <f t="shared" si="45"/>
        <v>306209</v>
      </c>
      <c r="V218" s="21">
        <f>SUM(R218:U218)</f>
        <v>897990.2</v>
      </c>
      <c r="W218" s="21">
        <f>+V218+Q218</f>
        <v>16132789.4</v>
      </c>
      <c r="X218" s="21">
        <f>(Q218/W218)*100</f>
        <v>94.4337573761423</v>
      </c>
      <c r="Y218" s="21">
        <f>(V218/W218)*100</f>
        <v>5.566242623857718</v>
      </c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2" t="s">
        <v>51</v>
      </c>
      <c r="K219" s="53"/>
      <c r="L219" s="70">
        <f t="shared" si="44"/>
        <v>2772023.9</v>
      </c>
      <c r="M219" s="23">
        <f t="shared" si="44"/>
        <v>118244.90000000002</v>
      </c>
      <c r="N219" s="70">
        <f t="shared" si="44"/>
        <v>941790.9000000001</v>
      </c>
      <c r="O219" s="70">
        <f t="shared" si="44"/>
        <v>14998923.300000003</v>
      </c>
      <c r="P219" s="23">
        <f t="shared" si="44"/>
        <v>0</v>
      </c>
      <c r="Q219" s="23">
        <f>SUM(L219:P219)</f>
        <v>18830983.000000004</v>
      </c>
      <c r="R219" s="23">
        <f t="shared" si="45"/>
        <v>311629.10000000003</v>
      </c>
      <c r="S219" s="70">
        <f t="shared" si="45"/>
        <v>199345</v>
      </c>
      <c r="T219" s="70">
        <f t="shared" si="45"/>
        <v>61106.299999999996</v>
      </c>
      <c r="U219" s="70">
        <f t="shared" si="45"/>
        <v>187725.7</v>
      </c>
      <c r="V219" s="23">
        <f>SUM(R219:U219)</f>
        <v>759806.1000000001</v>
      </c>
      <c r="W219" s="23">
        <f>+V219+Q219</f>
        <v>19590789.100000005</v>
      </c>
      <c r="X219" s="23">
        <f>(Q219/W219)*100</f>
        <v>96.12161564232244</v>
      </c>
      <c r="Y219" s="23">
        <f>(V219/W219)*100</f>
        <v>3.878384357677557</v>
      </c>
      <c r="Z219" s="4"/>
    </row>
    <row r="220" spans="1:26" ht="23.25">
      <c r="A220" s="4"/>
      <c r="B220" s="56"/>
      <c r="C220" s="56"/>
      <c r="D220" s="56"/>
      <c r="E220" s="56"/>
      <c r="F220" s="56"/>
      <c r="G220" s="56"/>
      <c r="H220" s="56"/>
      <c r="I220" s="61"/>
      <c r="J220" s="52" t="s">
        <v>52</v>
      </c>
      <c r="K220" s="53"/>
      <c r="L220" s="70">
        <f t="shared" si="44"/>
        <v>2453541.2</v>
      </c>
      <c r="M220" s="23">
        <f t="shared" si="44"/>
        <v>85275.2</v>
      </c>
      <c r="N220" s="70">
        <f t="shared" si="44"/>
        <v>781528</v>
      </c>
      <c r="O220" s="70">
        <f t="shared" si="44"/>
        <v>14914782.200000003</v>
      </c>
      <c r="P220" s="23">
        <f t="shared" si="44"/>
        <v>0</v>
      </c>
      <c r="Q220" s="23">
        <f>SUM(L220:P220)</f>
        <v>18235126.6</v>
      </c>
      <c r="R220" s="23">
        <f t="shared" si="45"/>
        <v>273624.1</v>
      </c>
      <c r="S220" s="70">
        <f t="shared" si="45"/>
        <v>105471.3</v>
      </c>
      <c r="T220" s="70">
        <f t="shared" si="45"/>
        <v>44657.799999999996</v>
      </c>
      <c r="U220" s="70">
        <f t="shared" si="45"/>
        <v>92957.6</v>
      </c>
      <c r="V220" s="23">
        <f>SUM(R220:U220)</f>
        <v>516710.79999999993</v>
      </c>
      <c r="W220" s="23">
        <f>+V220+Q220</f>
        <v>18751837.400000002</v>
      </c>
      <c r="X220" s="23">
        <f>(Q220/W220)*100</f>
        <v>97.24447909301944</v>
      </c>
      <c r="Y220" s="23">
        <f>(V220/W220)*100</f>
        <v>2.7555209069805597</v>
      </c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/>
      <c r="I221" s="61"/>
      <c r="J221" s="52" t="s">
        <v>53</v>
      </c>
      <c r="K221" s="53"/>
      <c r="L221" s="70">
        <f aca="true" t="shared" si="46" ref="L221:W221">(L220/L218)*100</f>
        <v>109.1833273206007</v>
      </c>
      <c r="M221" s="23">
        <f t="shared" si="46"/>
        <v>60.13316352938357</v>
      </c>
      <c r="N221" s="70">
        <f t="shared" si="46"/>
        <v>56.809511846775806</v>
      </c>
      <c r="O221" s="70">
        <f t="shared" si="46"/>
        <v>130.03168573647184</v>
      </c>
      <c r="P221" s="23"/>
      <c r="Q221" s="23">
        <f t="shared" si="46"/>
        <v>119.69390840412257</v>
      </c>
      <c r="R221" s="23">
        <f t="shared" si="46"/>
        <v>101.0801994828223</v>
      </c>
      <c r="S221" s="70">
        <f t="shared" si="46"/>
        <v>39.460800086201345</v>
      </c>
      <c r="T221" s="70">
        <f t="shared" si="46"/>
        <v>83.00706319702601</v>
      </c>
      <c r="U221" s="70">
        <f t="shared" si="46"/>
        <v>30.357566237439137</v>
      </c>
      <c r="V221" s="23">
        <f t="shared" si="46"/>
        <v>57.54080612461026</v>
      </c>
      <c r="W221" s="23">
        <f t="shared" si="46"/>
        <v>116.2343159329905</v>
      </c>
      <c r="X221" s="23"/>
      <c r="Y221" s="23"/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 t="s">
        <v>54</v>
      </c>
      <c r="K222" s="53"/>
      <c r="L222" s="70">
        <f aca="true" t="shared" si="47" ref="L222:W222">(L220/L219)*100</f>
        <v>88.51082416713652</v>
      </c>
      <c r="M222" s="23">
        <f t="shared" si="47"/>
        <v>72.11744438872203</v>
      </c>
      <c r="N222" s="70">
        <f t="shared" si="47"/>
        <v>82.9831759894898</v>
      </c>
      <c r="O222" s="70">
        <f t="shared" si="47"/>
        <v>99.4390190661219</v>
      </c>
      <c r="P222" s="23"/>
      <c r="Q222" s="23">
        <f t="shared" si="47"/>
        <v>96.8357658227401</v>
      </c>
      <c r="R222" s="23">
        <f t="shared" si="47"/>
        <v>87.80441236071982</v>
      </c>
      <c r="S222" s="70">
        <f t="shared" si="47"/>
        <v>52.908926735057314</v>
      </c>
      <c r="T222" s="70">
        <f t="shared" si="47"/>
        <v>73.08215355863472</v>
      </c>
      <c r="U222" s="70">
        <f t="shared" si="47"/>
        <v>49.51778046372979</v>
      </c>
      <c r="V222" s="23">
        <f t="shared" si="47"/>
        <v>68.00561353745381</v>
      </c>
      <c r="W222" s="23">
        <f t="shared" si="47"/>
        <v>95.71762170621292</v>
      </c>
      <c r="X222" s="23"/>
      <c r="Y222" s="23"/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1"/>
      <c r="J223" s="52"/>
      <c r="K223" s="53"/>
      <c r="L223" s="70"/>
      <c r="M223" s="23"/>
      <c r="N223" s="70"/>
      <c r="O223" s="70"/>
      <c r="P223" s="23"/>
      <c r="Q223" s="23"/>
      <c r="R223" s="23"/>
      <c r="S223" s="70"/>
      <c r="T223" s="70"/>
      <c r="U223" s="70"/>
      <c r="V223" s="23"/>
      <c r="W223" s="23"/>
      <c r="X223" s="23"/>
      <c r="Y223" s="23"/>
      <c r="Z223" s="4"/>
    </row>
    <row r="224" spans="1:26" ht="23.25">
      <c r="A224" s="4"/>
      <c r="B224" s="56"/>
      <c r="C224" s="56"/>
      <c r="D224" s="56"/>
      <c r="E224" s="56"/>
      <c r="F224" s="76" t="s">
        <v>87</v>
      </c>
      <c r="G224" s="56"/>
      <c r="H224" s="56"/>
      <c r="I224" s="61"/>
      <c r="J224" s="52" t="s">
        <v>88</v>
      </c>
      <c r="K224" s="53"/>
      <c r="L224" s="70"/>
      <c r="M224" s="23"/>
      <c r="N224" s="70"/>
      <c r="O224" s="70"/>
      <c r="P224" s="23"/>
      <c r="Q224" s="23"/>
      <c r="R224" s="23"/>
      <c r="S224" s="70"/>
      <c r="T224" s="70"/>
      <c r="U224" s="70"/>
      <c r="V224" s="23"/>
      <c r="W224" s="23"/>
      <c r="X224" s="23"/>
      <c r="Y224" s="23"/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379</v>
      </c>
      <c r="Z227" s="4"/>
    </row>
    <row r="228" spans="1:26" ht="23.25">
      <c r="A228" s="4"/>
      <c r="B228" s="64" t="s">
        <v>37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39</v>
      </c>
      <c r="X228" s="13"/>
      <c r="Y228" s="16"/>
      <c r="Z228" s="4"/>
    </row>
    <row r="229" spans="1:26" ht="23.25">
      <c r="A229" s="4"/>
      <c r="B229" s="17" t="s">
        <v>38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30</v>
      </c>
      <c r="C231" s="38" t="s">
        <v>31</v>
      </c>
      <c r="D231" s="38" t="s">
        <v>32</v>
      </c>
      <c r="E231" s="38" t="s">
        <v>33</v>
      </c>
      <c r="F231" s="38" t="s">
        <v>34</v>
      </c>
      <c r="G231" s="38" t="s">
        <v>35</v>
      </c>
      <c r="H231" s="38" t="s">
        <v>36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4"/>
      <c r="B234" s="75" t="s">
        <v>71</v>
      </c>
      <c r="C234" s="75" t="s">
        <v>48</v>
      </c>
      <c r="D234" s="75" t="s">
        <v>75</v>
      </c>
      <c r="E234" s="76" t="s">
        <v>57</v>
      </c>
      <c r="F234" s="76" t="s">
        <v>87</v>
      </c>
      <c r="G234" s="51"/>
      <c r="H234" s="51"/>
      <c r="I234" s="61"/>
      <c r="J234" s="54" t="s">
        <v>89</v>
      </c>
      <c r="K234" s="55"/>
      <c r="L234" s="70"/>
      <c r="M234" s="70"/>
      <c r="N234" s="70"/>
      <c r="O234" s="70"/>
      <c r="P234" s="70"/>
      <c r="Q234" s="70"/>
      <c r="R234" s="70"/>
      <c r="S234" s="70"/>
      <c r="T234" s="70"/>
      <c r="U234" s="74"/>
      <c r="V234" s="23"/>
      <c r="W234" s="23"/>
      <c r="X234" s="23"/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1"/>
      <c r="J235" s="54" t="s">
        <v>50</v>
      </c>
      <c r="K235" s="55"/>
      <c r="L235" s="70">
        <f aca="true" t="shared" si="48" ref="L235:P237">+L242+L257</f>
        <v>833125.3000000002</v>
      </c>
      <c r="M235" s="70">
        <f t="shared" si="48"/>
        <v>32483.700000000004</v>
      </c>
      <c r="N235" s="70">
        <f t="shared" si="48"/>
        <v>452278.3</v>
      </c>
      <c r="O235" s="70">
        <f t="shared" si="48"/>
        <v>742.3</v>
      </c>
      <c r="P235" s="70">
        <f t="shared" si="48"/>
        <v>0</v>
      </c>
      <c r="Q235" s="70">
        <f>SUM(L235:P235)</f>
        <v>1318629.6</v>
      </c>
      <c r="R235" s="70">
        <f aca="true" t="shared" si="49" ref="R235:U237">+R242+R257</f>
        <v>14800</v>
      </c>
      <c r="S235" s="70">
        <f t="shared" si="49"/>
        <v>57836.2</v>
      </c>
      <c r="T235" s="70">
        <f t="shared" si="49"/>
        <v>3000</v>
      </c>
      <c r="U235" s="70">
        <f t="shared" si="49"/>
        <v>306209</v>
      </c>
      <c r="V235" s="23">
        <f>SUM(R235:U235)</f>
        <v>381845.2</v>
      </c>
      <c r="W235" s="23">
        <f>+V235+Q235</f>
        <v>1700474.8</v>
      </c>
      <c r="X235" s="23">
        <f>(Q235/W235)*100</f>
        <v>77.54478925533034</v>
      </c>
      <c r="Y235" s="23">
        <f>(V235/W235)*100</f>
        <v>22.455210744669664</v>
      </c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1"/>
      <c r="J236" s="52" t="s">
        <v>51</v>
      </c>
      <c r="K236" s="53"/>
      <c r="L236" s="70">
        <f t="shared" si="48"/>
        <v>944476.9999999999</v>
      </c>
      <c r="M236" s="70">
        <f t="shared" si="48"/>
        <v>39389.799999999996</v>
      </c>
      <c r="N236" s="70">
        <f t="shared" si="48"/>
        <v>372697.2</v>
      </c>
      <c r="O236" s="70">
        <f t="shared" si="48"/>
        <v>742.3</v>
      </c>
      <c r="P236" s="70">
        <f t="shared" si="48"/>
        <v>0</v>
      </c>
      <c r="Q236" s="23">
        <f>SUM(L236:P236)</f>
        <v>1357306.3</v>
      </c>
      <c r="R236" s="70">
        <f t="shared" si="49"/>
        <v>14800</v>
      </c>
      <c r="S236" s="70">
        <f t="shared" si="49"/>
        <v>62201.6</v>
      </c>
      <c r="T236" s="70">
        <f t="shared" si="49"/>
        <v>4396.5</v>
      </c>
      <c r="U236" s="70">
        <f t="shared" si="49"/>
        <v>187725.7</v>
      </c>
      <c r="V236" s="23">
        <f>SUM(R236:U236)</f>
        <v>269123.80000000005</v>
      </c>
      <c r="W236" s="23">
        <f>+V236+Q236</f>
        <v>1626430.1</v>
      </c>
      <c r="X236" s="23">
        <f>(Q236/W236)*100</f>
        <v>83.4530976769306</v>
      </c>
      <c r="Y236" s="23">
        <f>(V236/W236)*100</f>
        <v>16.546902323069403</v>
      </c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1"/>
      <c r="J237" s="52" t="s">
        <v>52</v>
      </c>
      <c r="K237" s="53"/>
      <c r="L237" s="70">
        <f t="shared" si="48"/>
        <v>915995.3</v>
      </c>
      <c r="M237" s="23">
        <f t="shared" si="48"/>
        <v>28325.300000000007</v>
      </c>
      <c r="N237" s="70">
        <f t="shared" si="48"/>
        <v>329499.8</v>
      </c>
      <c r="O237" s="70">
        <f t="shared" si="48"/>
        <v>219.1</v>
      </c>
      <c r="P237" s="23">
        <f t="shared" si="48"/>
        <v>0</v>
      </c>
      <c r="Q237" s="23">
        <f>SUM(L237:P237)</f>
        <v>1274039.5000000002</v>
      </c>
      <c r="R237" s="23">
        <f t="shared" si="49"/>
        <v>14800</v>
      </c>
      <c r="S237" s="70">
        <f t="shared" si="49"/>
        <v>50202.2</v>
      </c>
      <c r="T237" s="70">
        <f t="shared" si="49"/>
        <v>3483.7</v>
      </c>
      <c r="U237" s="70">
        <f t="shared" si="49"/>
        <v>92957.6</v>
      </c>
      <c r="V237" s="23">
        <f>SUM(R237:U237)</f>
        <v>161443.5</v>
      </c>
      <c r="W237" s="23">
        <f>+V237+Q237</f>
        <v>1435483.0000000002</v>
      </c>
      <c r="X237" s="23">
        <f>(Q237/W237)*100</f>
        <v>88.75336733350377</v>
      </c>
      <c r="Y237" s="23">
        <f>(V237/W237)*100</f>
        <v>11.246632666496224</v>
      </c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1"/>
      <c r="J238" s="52" t="s">
        <v>53</v>
      </c>
      <c r="K238" s="53"/>
      <c r="L238" s="70">
        <f aca="true" t="shared" si="50" ref="L238:W238">(L237/L235)*100</f>
        <v>109.94688313990704</v>
      </c>
      <c r="M238" s="23">
        <f t="shared" si="50"/>
        <v>87.19850263362858</v>
      </c>
      <c r="N238" s="70">
        <f t="shared" si="50"/>
        <v>72.8533294655083</v>
      </c>
      <c r="O238" s="70">
        <f t="shared" si="50"/>
        <v>29.51636804526472</v>
      </c>
      <c r="P238" s="23"/>
      <c r="Q238" s="23">
        <f t="shared" si="50"/>
        <v>96.61845145899957</v>
      </c>
      <c r="R238" s="23">
        <f t="shared" si="50"/>
        <v>100</v>
      </c>
      <c r="S238" s="70">
        <f t="shared" si="50"/>
        <v>86.80065426151788</v>
      </c>
      <c r="T238" s="70">
        <f t="shared" si="50"/>
        <v>116.12333333333333</v>
      </c>
      <c r="U238" s="70">
        <f t="shared" si="50"/>
        <v>30.357566237439137</v>
      </c>
      <c r="V238" s="23">
        <f t="shared" si="50"/>
        <v>42.27982962729399</v>
      </c>
      <c r="W238" s="23">
        <f t="shared" si="50"/>
        <v>84.416599410941</v>
      </c>
      <c r="X238" s="23"/>
      <c r="Y238" s="23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1"/>
      <c r="J239" s="52" t="s">
        <v>54</v>
      </c>
      <c r="K239" s="53"/>
      <c r="L239" s="70">
        <f aca="true" t="shared" si="51" ref="L239:W239">(L237/L236)*100</f>
        <v>96.98439453792948</v>
      </c>
      <c r="M239" s="23">
        <f t="shared" si="51"/>
        <v>71.91024072221745</v>
      </c>
      <c r="N239" s="70">
        <f t="shared" si="51"/>
        <v>88.40951850456617</v>
      </c>
      <c r="O239" s="70">
        <f t="shared" si="51"/>
        <v>29.51636804526472</v>
      </c>
      <c r="P239" s="23"/>
      <c r="Q239" s="23">
        <f t="shared" si="51"/>
        <v>93.8652903917119</v>
      </c>
      <c r="R239" s="23">
        <f t="shared" si="51"/>
        <v>100</v>
      </c>
      <c r="S239" s="70">
        <f t="shared" si="51"/>
        <v>80.70885636382343</v>
      </c>
      <c r="T239" s="70">
        <f t="shared" si="51"/>
        <v>79.23803025133628</v>
      </c>
      <c r="U239" s="70">
        <f t="shared" si="51"/>
        <v>49.51778046372979</v>
      </c>
      <c r="V239" s="23">
        <f t="shared" si="51"/>
        <v>59.98856288444202</v>
      </c>
      <c r="W239" s="23">
        <f t="shared" si="51"/>
        <v>88.25974138083156</v>
      </c>
      <c r="X239" s="23"/>
      <c r="Y239" s="23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1"/>
      <c r="J240" s="52"/>
      <c r="K240" s="53"/>
      <c r="L240" s="70"/>
      <c r="M240" s="23"/>
      <c r="N240" s="70"/>
      <c r="O240" s="70"/>
      <c r="P240" s="23"/>
      <c r="Q240" s="23"/>
      <c r="R240" s="23"/>
      <c r="S240" s="70"/>
      <c r="T240" s="70"/>
      <c r="U240" s="70"/>
      <c r="V240" s="23"/>
      <c r="W240" s="23"/>
      <c r="X240" s="23"/>
      <c r="Y240" s="23"/>
      <c r="Z240" s="4"/>
    </row>
    <row r="241" spans="1:26" ht="23.25">
      <c r="A241" s="4"/>
      <c r="B241" s="51"/>
      <c r="C241" s="51"/>
      <c r="D241" s="51"/>
      <c r="E241" s="51"/>
      <c r="F241" s="51"/>
      <c r="G241" s="75" t="s">
        <v>90</v>
      </c>
      <c r="H241" s="51"/>
      <c r="I241" s="61"/>
      <c r="J241" s="52" t="s">
        <v>91</v>
      </c>
      <c r="K241" s="53"/>
      <c r="L241" s="70"/>
      <c r="M241" s="23"/>
      <c r="N241" s="70"/>
      <c r="O241" s="70"/>
      <c r="P241" s="23"/>
      <c r="Q241" s="23"/>
      <c r="R241" s="23"/>
      <c r="S241" s="70"/>
      <c r="T241" s="70"/>
      <c r="U241" s="70"/>
      <c r="V241" s="23"/>
      <c r="W241" s="23"/>
      <c r="X241" s="23"/>
      <c r="Y241" s="23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1"/>
      <c r="J242" s="52" t="s">
        <v>50</v>
      </c>
      <c r="K242" s="53"/>
      <c r="L242" s="70">
        <f aca="true" t="shared" si="52" ref="L242:P244">+L249</f>
        <v>0</v>
      </c>
      <c r="M242" s="23">
        <f t="shared" si="52"/>
        <v>0</v>
      </c>
      <c r="N242" s="70">
        <f t="shared" si="52"/>
        <v>0</v>
      </c>
      <c r="O242" s="70">
        <f t="shared" si="52"/>
        <v>0</v>
      </c>
      <c r="P242" s="23">
        <f t="shared" si="52"/>
        <v>0</v>
      </c>
      <c r="Q242" s="23">
        <f>SUM(L242:P242)</f>
        <v>0</v>
      </c>
      <c r="R242" s="23">
        <f aca="true" t="shared" si="53" ref="R242:U244">+R249</f>
        <v>0</v>
      </c>
      <c r="S242" s="70">
        <f t="shared" si="53"/>
        <v>1750</v>
      </c>
      <c r="T242" s="70">
        <f t="shared" si="53"/>
        <v>0</v>
      </c>
      <c r="U242" s="70">
        <f t="shared" si="53"/>
        <v>0</v>
      </c>
      <c r="V242" s="23">
        <f>SUM(R242:U242)</f>
        <v>1750</v>
      </c>
      <c r="W242" s="23">
        <f>+V242+Q242</f>
        <v>1750</v>
      </c>
      <c r="X242" s="23">
        <f>(Q242/W242)*100</f>
        <v>0</v>
      </c>
      <c r="Y242" s="23">
        <f>(V242/W242)*100</f>
        <v>100</v>
      </c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1"/>
      <c r="J243" s="52" t="s">
        <v>51</v>
      </c>
      <c r="K243" s="53"/>
      <c r="L243" s="70">
        <f t="shared" si="52"/>
        <v>0</v>
      </c>
      <c r="M243" s="23">
        <f t="shared" si="52"/>
        <v>0</v>
      </c>
      <c r="N243" s="70">
        <f t="shared" si="52"/>
        <v>0</v>
      </c>
      <c r="O243" s="70">
        <f t="shared" si="52"/>
        <v>0</v>
      </c>
      <c r="P243" s="23">
        <f t="shared" si="52"/>
        <v>0</v>
      </c>
      <c r="Q243" s="23">
        <f>SUM(L243:P243)</f>
        <v>0</v>
      </c>
      <c r="R243" s="23">
        <f t="shared" si="53"/>
        <v>0</v>
      </c>
      <c r="S243" s="70">
        <f t="shared" si="53"/>
        <v>0</v>
      </c>
      <c r="T243" s="70">
        <f t="shared" si="53"/>
        <v>0</v>
      </c>
      <c r="U243" s="70">
        <f t="shared" si="53"/>
        <v>0</v>
      </c>
      <c r="V243" s="23">
        <f>SUM(R243:U243)</f>
        <v>0</v>
      </c>
      <c r="W243" s="23">
        <f>+V243+Q243</f>
        <v>0</v>
      </c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1"/>
      <c r="J244" s="52" t="s">
        <v>52</v>
      </c>
      <c r="K244" s="53"/>
      <c r="L244" s="70">
        <f t="shared" si="52"/>
        <v>0</v>
      </c>
      <c r="M244" s="23">
        <f t="shared" si="52"/>
        <v>0</v>
      </c>
      <c r="N244" s="70">
        <f t="shared" si="52"/>
        <v>0</v>
      </c>
      <c r="O244" s="70">
        <f t="shared" si="52"/>
        <v>0</v>
      </c>
      <c r="P244" s="23">
        <f t="shared" si="52"/>
        <v>0</v>
      </c>
      <c r="Q244" s="23">
        <f>SUM(L244:P244)</f>
        <v>0</v>
      </c>
      <c r="R244" s="23">
        <f t="shared" si="53"/>
        <v>0</v>
      </c>
      <c r="S244" s="70">
        <f t="shared" si="53"/>
        <v>0</v>
      </c>
      <c r="T244" s="70">
        <f t="shared" si="53"/>
        <v>0</v>
      </c>
      <c r="U244" s="70">
        <f t="shared" si="53"/>
        <v>0</v>
      </c>
      <c r="V244" s="23">
        <f>SUM(R244:U244)</f>
        <v>0</v>
      </c>
      <c r="W244" s="23">
        <f>+V244+Q244</f>
        <v>0</v>
      </c>
      <c r="X244" s="23"/>
      <c r="Y244" s="23"/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1"/>
      <c r="J245" s="52" t="s">
        <v>53</v>
      </c>
      <c r="K245" s="53"/>
      <c r="L245" s="70"/>
      <c r="M245" s="23"/>
      <c r="N245" s="70"/>
      <c r="O245" s="70"/>
      <c r="P245" s="23"/>
      <c r="Q245" s="23"/>
      <c r="R245" s="23"/>
      <c r="S245" s="70">
        <f>(S244/S242)*100</f>
        <v>0</v>
      </c>
      <c r="T245" s="70"/>
      <c r="U245" s="70"/>
      <c r="V245" s="23">
        <f>(V244/V242)*100</f>
        <v>0</v>
      </c>
      <c r="W245" s="23">
        <f>(W244/W242)*100</f>
        <v>0</v>
      </c>
      <c r="X245" s="23"/>
      <c r="Y245" s="23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1"/>
      <c r="J246" s="52" t="s">
        <v>54</v>
      </c>
      <c r="K246" s="53"/>
      <c r="L246" s="70"/>
      <c r="M246" s="23"/>
      <c r="N246" s="70"/>
      <c r="O246" s="70"/>
      <c r="P246" s="23"/>
      <c r="Q246" s="23"/>
      <c r="R246" s="23"/>
      <c r="S246" s="70"/>
      <c r="T246" s="70"/>
      <c r="U246" s="70"/>
      <c r="V246" s="23"/>
      <c r="W246" s="23"/>
      <c r="X246" s="23"/>
      <c r="Y246" s="23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1"/>
      <c r="J247" s="52"/>
      <c r="K247" s="53"/>
      <c r="L247" s="70"/>
      <c r="M247" s="23"/>
      <c r="N247" s="70"/>
      <c r="O247" s="70"/>
      <c r="P247" s="23"/>
      <c r="Q247" s="23"/>
      <c r="R247" s="23"/>
      <c r="S247" s="70"/>
      <c r="T247" s="70"/>
      <c r="U247" s="70"/>
      <c r="V247" s="23"/>
      <c r="W247" s="23"/>
      <c r="X247" s="23"/>
      <c r="Y247" s="23"/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77" t="s">
        <v>92</v>
      </c>
      <c r="I248" s="52"/>
      <c r="J248" s="52" t="s">
        <v>93</v>
      </c>
      <c r="K248" s="53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1"/>
      <c r="J249" s="52" t="s">
        <v>50</v>
      </c>
      <c r="K249" s="53"/>
      <c r="L249" s="70"/>
      <c r="M249" s="23"/>
      <c r="N249" s="70"/>
      <c r="O249" s="70"/>
      <c r="P249" s="23"/>
      <c r="Q249" s="23">
        <f>SUM(L249:P249)</f>
        <v>0</v>
      </c>
      <c r="R249" s="23"/>
      <c r="S249" s="70">
        <v>1750</v>
      </c>
      <c r="T249" s="70"/>
      <c r="U249" s="70"/>
      <c r="V249" s="23">
        <f>SUM(R249:U249)</f>
        <v>1750</v>
      </c>
      <c r="W249" s="23">
        <f>+V249+Q249</f>
        <v>1750</v>
      </c>
      <c r="X249" s="23">
        <f>(Q249/W249)*100</f>
        <v>0</v>
      </c>
      <c r="Y249" s="23">
        <f>(V249/W249)*100</f>
        <v>100</v>
      </c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1"/>
      <c r="J250" s="52" t="s">
        <v>51</v>
      </c>
      <c r="K250" s="53"/>
      <c r="L250" s="70"/>
      <c r="M250" s="23"/>
      <c r="N250" s="70"/>
      <c r="O250" s="70"/>
      <c r="P250" s="23"/>
      <c r="Q250" s="23">
        <f>SUM(L250:P250)</f>
        <v>0</v>
      </c>
      <c r="R250" s="23"/>
      <c r="S250" s="70"/>
      <c r="T250" s="70"/>
      <c r="U250" s="70"/>
      <c r="V250" s="23">
        <f>SUM(R250:U250)</f>
        <v>0</v>
      </c>
      <c r="W250" s="23">
        <f>+V250+Q250</f>
        <v>0</v>
      </c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1"/>
      <c r="J251" s="52" t="s">
        <v>52</v>
      </c>
      <c r="K251" s="53"/>
      <c r="L251" s="70"/>
      <c r="M251" s="23"/>
      <c r="N251" s="70"/>
      <c r="O251" s="70"/>
      <c r="P251" s="23"/>
      <c r="Q251" s="23">
        <f>SUM(L251:P251)</f>
        <v>0</v>
      </c>
      <c r="R251" s="23"/>
      <c r="S251" s="70"/>
      <c r="T251" s="70"/>
      <c r="U251" s="70"/>
      <c r="V251" s="23">
        <f>SUM(R251:U251)</f>
        <v>0</v>
      </c>
      <c r="W251" s="23">
        <f>+V251+Q251</f>
        <v>0</v>
      </c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1"/>
      <c r="J252" s="52" t="s">
        <v>53</v>
      </c>
      <c r="K252" s="53"/>
      <c r="L252" s="70"/>
      <c r="M252" s="23"/>
      <c r="N252" s="70"/>
      <c r="O252" s="70"/>
      <c r="P252" s="23"/>
      <c r="Q252" s="23"/>
      <c r="R252" s="23"/>
      <c r="S252" s="70">
        <f>(S251/S249)*100</f>
        <v>0</v>
      </c>
      <c r="T252" s="70"/>
      <c r="U252" s="70"/>
      <c r="V252" s="23">
        <f>(V251/V249)*100</f>
        <v>0</v>
      </c>
      <c r="W252" s="23">
        <f>(W251/W249)*100</f>
        <v>0</v>
      </c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1"/>
      <c r="J253" s="52" t="s">
        <v>54</v>
      </c>
      <c r="K253" s="53"/>
      <c r="L253" s="70"/>
      <c r="M253" s="23"/>
      <c r="N253" s="70"/>
      <c r="O253" s="70"/>
      <c r="P253" s="23"/>
      <c r="Q253" s="23"/>
      <c r="R253" s="23"/>
      <c r="S253" s="70"/>
      <c r="T253" s="70"/>
      <c r="U253" s="70"/>
      <c r="V253" s="23"/>
      <c r="W253" s="23"/>
      <c r="X253" s="23"/>
      <c r="Y253" s="23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1"/>
      <c r="J254" s="52"/>
      <c r="K254" s="53"/>
      <c r="L254" s="70"/>
      <c r="M254" s="23"/>
      <c r="N254" s="70"/>
      <c r="O254" s="70"/>
      <c r="P254" s="23"/>
      <c r="Q254" s="23"/>
      <c r="R254" s="23"/>
      <c r="S254" s="70"/>
      <c r="T254" s="70"/>
      <c r="U254" s="70"/>
      <c r="V254" s="23"/>
      <c r="W254" s="23"/>
      <c r="X254" s="23"/>
      <c r="Y254" s="23"/>
      <c r="Z254" s="4"/>
    </row>
    <row r="255" spans="1:26" ht="23.25">
      <c r="A255" s="4"/>
      <c r="B255" s="51"/>
      <c r="C255" s="51"/>
      <c r="D255" s="51"/>
      <c r="E255" s="51"/>
      <c r="F255" s="51"/>
      <c r="G255" s="75" t="s">
        <v>62</v>
      </c>
      <c r="H255" s="51"/>
      <c r="I255" s="61"/>
      <c r="J255" s="52" t="s">
        <v>63</v>
      </c>
      <c r="K255" s="53"/>
      <c r="L255" s="70"/>
      <c r="M255" s="23"/>
      <c r="N255" s="70"/>
      <c r="O255" s="70"/>
      <c r="P255" s="23"/>
      <c r="Q255" s="23"/>
      <c r="R255" s="23"/>
      <c r="S255" s="70"/>
      <c r="T255" s="70"/>
      <c r="U255" s="70"/>
      <c r="V255" s="23"/>
      <c r="W255" s="23"/>
      <c r="X255" s="23"/>
      <c r="Y255" s="23"/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1"/>
      <c r="J256" s="52" t="s">
        <v>64</v>
      </c>
      <c r="K256" s="53"/>
      <c r="L256" s="70"/>
      <c r="M256" s="23"/>
      <c r="N256" s="70"/>
      <c r="O256" s="70"/>
      <c r="P256" s="23"/>
      <c r="Q256" s="23"/>
      <c r="R256" s="23"/>
      <c r="S256" s="70"/>
      <c r="T256" s="70"/>
      <c r="U256" s="70"/>
      <c r="V256" s="23"/>
      <c r="W256" s="23"/>
      <c r="X256" s="23"/>
      <c r="Y256" s="23"/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52" t="s">
        <v>50</v>
      </c>
      <c r="K257" s="53"/>
      <c r="L257" s="21">
        <f aca="true" t="shared" si="54" ref="L257:P258">+L264+L280+L287+L294+L301+L309+L326+L334+L343+L350+L358+L374+L382+L389+L397+L415+L423+L431+L438</f>
        <v>833125.3000000002</v>
      </c>
      <c r="M257" s="21">
        <f t="shared" si="54"/>
        <v>32483.700000000004</v>
      </c>
      <c r="N257" s="21">
        <f t="shared" si="54"/>
        <v>452278.3</v>
      </c>
      <c r="O257" s="21">
        <f t="shared" si="54"/>
        <v>742.3</v>
      </c>
      <c r="P257" s="21">
        <f t="shared" si="54"/>
        <v>0</v>
      </c>
      <c r="Q257" s="21">
        <f>SUM(L257:P257)</f>
        <v>1318629.6</v>
      </c>
      <c r="R257" s="21">
        <f aca="true" t="shared" si="55" ref="R257:U258">+R264+R280+R287+R294+R301+R309+R326+R334+R343+R350+R358+R374+R382+R389+R397+R415+R423+R431+R438</f>
        <v>14800</v>
      </c>
      <c r="S257" s="21">
        <f t="shared" si="55"/>
        <v>56086.2</v>
      </c>
      <c r="T257" s="21">
        <f t="shared" si="55"/>
        <v>3000</v>
      </c>
      <c r="U257" s="21">
        <f t="shared" si="55"/>
        <v>306209</v>
      </c>
      <c r="V257" s="21">
        <f>SUM(R257:U257)</f>
        <v>380095.2</v>
      </c>
      <c r="W257" s="21">
        <f>+V257+Q257</f>
        <v>1698724.8</v>
      </c>
      <c r="X257" s="21">
        <f>(Q257/W257)*100</f>
        <v>77.62467469716108</v>
      </c>
      <c r="Y257" s="21">
        <f>(V257/W257)*100</f>
        <v>22.37532530283893</v>
      </c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1"/>
      <c r="J258" s="52" t="s">
        <v>51</v>
      </c>
      <c r="K258" s="53"/>
      <c r="L258" s="70">
        <f t="shared" si="54"/>
        <v>944476.9999999999</v>
      </c>
      <c r="M258" s="23">
        <f t="shared" si="54"/>
        <v>39389.799999999996</v>
      </c>
      <c r="N258" s="70">
        <f t="shared" si="54"/>
        <v>372697.2</v>
      </c>
      <c r="O258" s="70">
        <f t="shared" si="54"/>
        <v>742.3</v>
      </c>
      <c r="P258" s="23">
        <f t="shared" si="54"/>
        <v>0</v>
      </c>
      <c r="Q258" s="23">
        <f>SUM(L258:P258)</f>
        <v>1357306.3</v>
      </c>
      <c r="R258" s="23">
        <f t="shared" si="55"/>
        <v>14800</v>
      </c>
      <c r="S258" s="70">
        <f t="shared" si="55"/>
        <v>62201.6</v>
      </c>
      <c r="T258" s="70">
        <f t="shared" si="55"/>
        <v>4396.5</v>
      </c>
      <c r="U258" s="70">
        <f t="shared" si="55"/>
        <v>187725.7</v>
      </c>
      <c r="V258" s="23">
        <f>SUM(R258:U258)</f>
        <v>269123.80000000005</v>
      </c>
      <c r="W258" s="23">
        <f>+V258+Q258</f>
        <v>1626430.1</v>
      </c>
      <c r="X258" s="23">
        <f>(Q258/W258)*100</f>
        <v>83.4530976769306</v>
      </c>
      <c r="Y258" s="23">
        <f>(V258/W258)*100</f>
        <v>16.546902323069403</v>
      </c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1"/>
      <c r="J259" s="52" t="s">
        <v>52</v>
      </c>
      <c r="K259" s="53"/>
      <c r="L259" s="70">
        <f>+L266+L282+L289+L296+L303+L311+L328+L336+L345+L352+L369+L376+L384+L391+L399+L417+L425+L433+L440</f>
        <v>915995.3</v>
      </c>
      <c r="M259" s="23">
        <f>+M266+M282+M289+M296+M303+M311+M328+M336+M345+M352+M369+M376+M384+M391+M399+M417+M425+M433+M440</f>
        <v>28325.300000000007</v>
      </c>
      <c r="N259" s="70">
        <f>+N266+N282+N289+N296+N303+N311+N328+N336+N345+N352+N369+N376+N384+N391+N399+N417+N425+N433+N440</f>
        <v>329499.8</v>
      </c>
      <c r="O259" s="70">
        <f>+O266+O282+O289+O296+O303+O311+O328+O336+O345+O352+O369+O376+O384+O391+O399+O417+O425+O433+O440</f>
        <v>219.1</v>
      </c>
      <c r="P259" s="23">
        <f>+P266+P282+P289+P296+P303+P311+P328+P336+P345+P352+P369+P376+P384+P391+P399+P417+P425+P433+P440</f>
        <v>0</v>
      </c>
      <c r="Q259" s="23">
        <f>SUM(L259:P259)</f>
        <v>1274039.5000000002</v>
      </c>
      <c r="R259" s="23">
        <f>+R266+R282+R289+R296+R303+R311+R328+R336+R345+R352+R369+R376+R384+R391+R399+R417+R425+R433+R440</f>
        <v>14800</v>
      </c>
      <c r="S259" s="70">
        <f>+S266+S282+S289+S296+S303+S311+S328+S336+S345+S352+S369+S376+S384+S391+S399+S417+S425+S433+S440</f>
        <v>50202.2</v>
      </c>
      <c r="T259" s="70">
        <f>+T266+T282+T289+T296+T303+T311+T328+T336+T345+T352+T369+T376+T384+T391+T399+T417+T425+T433+T440</f>
        <v>3483.7</v>
      </c>
      <c r="U259" s="70">
        <f>+U266+U282+U289+U296+U303+U311+U328+U336+U345+U352+U369+U376+U384+U391+U399+U417+U425+U433+U440</f>
        <v>92957.6</v>
      </c>
      <c r="V259" s="23">
        <f>SUM(R259:U259)</f>
        <v>161443.5</v>
      </c>
      <c r="W259" s="23">
        <f>+V259+Q259</f>
        <v>1435483.0000000002</v>
      </c>
      <c r="X259" s="23">
        <f>(Q259/W259)*100</f>
        <v>88.75336733350377</v>
      </c>
      <c r="Y259" s="23">
        <f>(V259/W259)*100</f>
        <v>11.246632666496224</v>
      </c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1"/>
      <c r="J260" s="52" t="s">
        <v>53</v>
      </c>
      <c r="K260" s="53"/>
      <c r="L260" s="70">
        <f aca="true" t="shared" si="56" ref="L260:W260">(L259/L257)*100</f>
        <v>109.94688313990704</v>
      </c>
      <c r="M260" s="23">
        <f t="shared" si="56"/>
        <v>87.19850263362858</v>
      </c>
      <c r="N260" s="70">
        <f t="shared" si="56"/>
        <v>72.8533294655083</v>
      </c>
      <c r="O260" s="70">
        <f t="shared" si="56"/>
        <v>29.51636804526472</v>
      </c>
      <c r="P260" s="23"/>
      <c r="Q260" s="23">
        <f t="shared" si="56"/>
        <v>96.61845145899957</v>
      </c>
      <c r="R260" s="23">
        <f t="shared" si="56"/>
        <v>100</v>
      </c>
      <c r="S260" s="70">
        <f t="shared" si="56"/>
        <v>89.50900578038804</v>
      </c>
      <c r="T260" s="70">
        <f t="shared" si="56"/>
        <v>116.12333333333333</v>
      </c>
      <c r="U260" s="70">
        <f t="shared" si="56"/>
        <v>30.357566237439137</v>
      </c>
      <c r="V260" s="23">
        <f t="shared" si="56"/>
        <v>42.47449060130199</v>
      </c>
      <c r="W260" s="23">
        <f t="shared" si="56"/>
        <v>84.50356408524796</v>
      </c>
      <c r="X260" s="23"/>
      <c r="Y260" s="23"/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1"/>
      <c r="J261" s="52" t="s">
        <v>54</v>
      </c>
      <c r="K261" s="53"/>
      <c r="L261" s="70">
        <f aca="true" t="shared" si="57" ref="L261:W261">(L259/L258)*100</f>
        <v>96.98439453792948</v>
      </c>
      <c r="M261" s="23">
        <f t="shared" si="57"/>
        <v>71.91024072221745</v>
      </c>
      <c r="N261" s="70">
        <f t="shared" si="57"/>
        <v>88.40951850456617</v>
      </c>
      <c r="O261" s="70">
        <f t="shared" si="57"/>
        <v>29.51636804526472</v>
      </c>
      <c r="P261" s="23"/>
      <c r="Q261" s="23">
        <f t="shared" si="57"/>
        <v>93.8652903917119</v>
      </c>
      <c r="R261" s="23">
        <f t="shared" si="57"/>
        <v>100</v>
      </c>
      <c r="S261" s="70">
        <f t="shared" si="57"/>
        <v>80.70885636382343</v>
      </c>
      <c r="T261" s="70">
        <f t="shared" si="57"/>
        <v>79.23803025133628</v>
      </c>
      <c r="U261" s="70">
        <f t="shared" si="57"/>
        <v>49.51778046372979</v>
      </c>
      <c r="V261" s="23">
        <f t="shared" si="57"/>
        <v>59.98856288444202</v>
      </c>
      <c r="W261" s="23">
        <f t="shared" si="57"/>
        <v>88.25974138083156</v>
      </c>
      <c r="X261" s="23"/>
      <c r="Y261" s="23"/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56"/>
      <c r="I262" s="61"/>
      <c r="J262" s="52"/>
      <c r="K262" s="53"/>
      <c r="L262" s="70"/>
      <c r="M262" s="23"/>
      <c r="N262" s="70"/>
      <c r="O262" s="70"/>
      <c r="P262" s="23"/>
      <c r="Q262" s="23"/>
      <c r="R262" s="23"/>
      <c r="S262" s="70"/>
      <c r="T262" s="70"/>
      <c r="U262" s="70"/>
      <c r="V262" s="23"/>
      <c r="W262" s="23"/>
      <c r="X262" s="23"/>
      <c r="Y262" s="23"/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77" t="s">
        <v>94</v>
      </c>
      <c r="I263" s="52"/>
      <c r="J263" s="52" t="s">
        <v>95</v>
      </c>
      <c r="K263" s="53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4"/>
    </row>
    <row r="264" spans="1:26" ht="23.25">
      <c r="A264" s="4"/>
      <c r="B264" s="56"/>
      <c r="C264" s="56"/>
      <c r="D264" s="56"/>
      <c r="E264" s="56"/>
      <c r="F264" s="56"/>
      <c r="G264" s="56"/>
      <c r="H264" s="56"/>
      <c r="I264" s="61"/>
      <c r="J264" s="52" t="s">
        <v>50</v>
      </c>
      <c r="K264" s="53"/>
      <c r="L264" s="70">
        <v>33755.7</v>
      </c>
      <c r="M264" s="23">
        <v>3411.3</v>
      </c>
      <c r="N264" s="70">
        <v>15967.5</v>
      </c>
      <c r="O264" s="70"/>
      <c r="P264" s="23"/>
      <c r="Q264" s="23">
        <f>SUM(L264:P264)</f>
        <v>53134.5</v>
      </c>
      <c r="R264" s="23"/>
      <c r="S264" s="70">
        <v>2434.6</v>
      </c>
      <c r="T264" s="70">
        <v>0</v>
      </c>
      <c r="U264" s="70"/>
      <c r="V264" s="23">
        <f>SUM(R264:U264)</f>
        <v>2434.6</v>
      </c>
      <c r="W264" s="23">
        <f>+V264+Q264</f>
        <v>55569.1</v>
      </c>
      <c r="X264" s="23">
        <f>(Q264/W264)*100</f>
        <v>95.61878813945161</v>
      </c>
      <c r="Y264" s="23">
        <f>(V264/W264)*100</f>
        <v>4.381211860548398</v>
      </c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56"/>
      <c r="I265" s="61"/>
      <c r="J265" s="52" t="s">
        <v>51</v>
      </c>
      <c r="K265" s="53"/>
      <c r="L265" s="70">
        <v>40321.5</v>
      </c>
      <c r="M265" s="23">
        <v>5537.1</v>
      </c>
      <c r="N265" s="70">
        <v>16169.5</v>
      </c>
      <c r="O265" s="70"/>
      <c r="P265" s="23"/>
      <c r="Q265" s="23">
        <f>SUM(L265:P265)</f>
        <v>62028.1</v>
      </c>
      <c r="R265" s="23"/>
      <c r="S265" s="70">
        <v>1856.2</v>
      </c>
      <c r="T265" s="70">
        <v>250</v>
      </c>
      <c r="U265" s="70"/>
      <c r="V265" s="23">
        <f>SUM(R265:U265)</f>
        <v>2106.2</v>
      </c>
      <c r="W265" s="23">
        <f>+V265+Q265</f>
        <v>64134.299999999996</v>
      </c>
      <c r="X265" s="23">
        <f>(Q265/W265)*100</f>
        <v>96.71595386556024</v>
      </c>
      <c r="Y265" s="23">
        <f>(V265/W265)*100</f>
        <v>3.2840461344397616</v>
      </c>
      <c r="Z265" s="4"/>
    </row>
    <row r="266" spans="1:26" ht="23.25">
      <c r="A266" s="4"/>
      <c r="B266" s="56"/>
      <c r="C266" s="56"/>
      <c r="D266" s="56"/>
      <c r="E266" s="56"/>
      <c r="F266" s="56"/>
      <c r="G266" s="56"/>
      <c r="H266" s="56"/>
      <c r="I266" s="61"/>
      <c r="J266" s="52" t="s">
        <v>52</v>
      </c>
      <c r="K266" s="53"/>
      <c r="L266" s="70">
        <v>38838.9</v>
      </c>
      <c r="M266" s="23">
        <v>4608.4</v>
      </c>
      <c r="N266" s="70">
        <v>15100.1</v>
      </c>
      <c r="O266" s="70"/>
      <c r="P266" s="23"/>
      <c r="Q266" s="23">
        <f>SUM(L266:P266)</f>
        <v>58547.4</v>
      </c>
      <c r="R266" s="23"/>
      <c r="S266" s="70">
        <v>913.2</v>
      </c>
      <c r="T266" s="70">
        <v>223.1</v>
      </c>
      <c r="U266" s="70"/>
      <c r="V266" s="23">
        <f>SUM(R266:U266)</f>
        <v>1136.3</v>
      </c>
      <c r="W266" s="23">
        <f>+V266+Q266</f>
        <v>59683.700000000004</v>
      </c>
      <c r="X266" s="23">
        <f>(Q266/W266)*100</f>
        <v>98.0961300991728</v>
      </c>
      <c r="Y266" s="23">
        <f>(V266/W266)*100</f>
        <v>1.9038699008271938</v>
      </c>
      <c r="Z266" s="4"/>
    </row>
    <row r="267" spans="1:26" ht="23.25">
      <c r="A267" s="4"/>
      <c r="B267" s="56"/>
      <c r="C267" s="56"/>
      <c r="D267" s="56"/>
      <c r="E267" s="56"/>
      <c r="F267" s="56"/>
      <c r="G267" s="56"/>
      <c r="H267" s="56"/>
      <c r="I267" s="61"/>
      <c r="J267" s="52" t="s">
        <v>53</v>
      </c>
      <c r="K267" s="53"/>
      <c r="L267" s="70">
        <f aca="true" t="shared" si="58" ref="L267:W267">(L266/L264)*100</f>
        <v>115.05879007101025</v>
      </c>
      <c r="M267" s="23">
        <f t="shared" si="58"/>
        <v>135.09219359188577</v>
      </c>
      <c r="N267" s="70">
        <f t="shared" si="58"/>
        <v>94.56771567245968</v>
      </c>
      <c r="O267" s="70"/>
      <c r="P267" s="23"/>
      <c r="Q267" s="23">
        <f t="shared" si="58"/>
        <v>110.18716653022047</v>
      </c>
      <c r="R267" s="23"/>
      <c r="S267" s="70">
        <f t="shared" si="58"/>
        <v>37.50924176456092</v>
      </c>
      <c r="T267" s="70"/>
      <c r="U267" s="70"/>
      <c r="V267" s="23">
        <f t="shared" si="58"/>
        <v>46.67296475807114</v>
      </c>
      <c r="W267" s="23">
        <f t="shared" si="58"/>
        <v>107.40447478904645</v>
      </c>
      <c r="X267" s="23"/>
      <c r="Y267" s="23"/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56"/>
      <c r="I268" s="61"/>
      <c r="J268" s="52" t="s">
        <v>54</v>
      </c>
      <c r="K268" s="53"/>
      <c r="L268" s="70">
        <f aca="true" t="shared" si="59" ref="L268:W268">(L266/L265)*100</f>
        <v>96.32305345783267</v>
      </c>
      <c r="M268" s="23">
        <f t="shared" si="59"/>
        <v>83.22768236080258</v>
      </c>
      <c r="N268" s="70">
        <f t="shared" si="59"/>
        <v>93.38631373882927</v>
      </c>
      <c r="O268" s="70"/>
      <c r="P268" s="23"/>
      <c r="Q268" s="23">
        <f t="shared" si="59"/>
        <v>94.38851101355677</v>
      </c>
      <c r="R268" s="23"/>
      <c r="S268" s="70">
        <f t="shared" si="59"/>
        <v>49.197284775347484</v>
      </c>
      <c r="T268" s="70">
        <f t="shared" si="59"/>
        <v>89.24</v>
      </c>
      <c r="U268" s="70"/>
      <c r="V268" s="23">
        <f t="shared" si="59"/>
        <v>53.95024214224671</v>
      </c>
      <c r="W268" s="23">
        <f t="shared" si="59"/>
        <v>93.06049960785415</v>
      </c>
      <c r="X268" s="23"/>
      <c r="Y268" s="23"/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52"/>
      <c r="K269" s="53"/>
      <c r="L269" s="70"/>
      <c r="M269" s="23"/>
      <c r="N269" s="70"/>
      <c r="O269" s="70"/>
      <c r="P269" s="23"/>
      <c r="Q269" s="23"/>
      <c r="R269" s="23"/>
      <c r="S269" s="70"/>
      <c r="T269" s="70"/>
      <c r="U269" s="70"/>
      <c r="V269" s="23"/>
      <c r="W269" s="23"/>
      <c r="X269" s="23"/>
      <c r="Y269" s="23"/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380</v>
      </c>
      <c r="Z272" s="4"/>
    </row>
    <row r="273" spans="1:26" ht="23.25">
      <c r="A273" s="4"/>
      <c r="B273" s="64" t="s">
        <v>37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39</v>
      </c>
      <c r="X273" s="13"/>
      <c r="Y273" s="16"/>
      <c r="Z273" s="4"/>
    </row>
    <row r="274" spans="1:26" ht="23.25">
      <c r="A274" s="4"/>
      <c r="B274" s="17" t="s">
        <v>38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30</v>
      </c>
      <c r="C276" s="38" t="s">
        <v>31</v>
      </c>
      <c r="D276" s="38" t="s">
        <v>32</v>
      </c>
      <c r="E276" s="38" t="s">
        <v>33</v>
      </c>
      <c r="F276" s="38" t="s">
        <v>34</v>
      </c>
      <c r="G276" s="38" t="s">
        <v>35</v>
      </c>
      <c r="H276" s="38" t="s">
        <v>36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75" t="s">
        <v>71</v>
      </c>
      <c r="C279" s="75" t="s">
        <v>48</v>
      </c>
      <c r="D279" s="75" t="s">
        <v>75</v>
      </c>
      <c r="E279" s="76" t="s">
        <v>57</v>
      </c>
      <c r="F279" s="76" t="s">
        <v>87</v>
      </c>
      <c r="G279" s="75" t="s">
        <v>62</v>
      </c>
      <c r="H279" s="75" t="s">
        <v>96</v>
      </c>
      <c r="I279" s="61"/>
      <c r="J279" s="54" t="s">
        <v>97</v>
      </c>
      <c r="K279" s="55"/>
      <c r="L279" s="70"/>
      <c r="M279" s="70"/>
      <c r="N279" s="70"/>
      <c r="O279" s="70"/>
      <c r="P279" s="70"/>
      <c r="Q279" s="70"/>
      <c r="R279" s="70"/>
      <c r="S279" s="70"/>
      <c r="T279" s="70"/>
      <c r="U279" s="74"/>
      <c r="V279" s="23"/>
      <c r="W279" s="23"/>
      <c r="X279" s="23"/>
      <c r="Y279" s="23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1"/>
      <c r="J280" s="54" t="s">
        <v>50</v>
      </c>
      <c r="K280" s="55"/>
      <c r="L280" s="70">
        <v>38732.9</v>
      </c>
      <c r="M280" s="70">
        <v>3318.7</v>
      </c>
      <c r="N280" s="70">
        <v>12264.2</v>
      </c>
      <c r="O280" s="70">
        <v>250</v>
      </c>
      <c r="P280" s="70"/>
      <c r="Q280" s="70">
        <f>SUM(L280:P280)</f>
        <v>54565.8</v>
      </c>
      <c r="R280" s="70"/>
      <c r="S280" s="70">
        <v>27189.5</v>
      </c>
      <c r="T280" s="70"/>
      <c r="U280" s="70"/>
      <c r="V280" s="23">
        <f>SUM(R280:U280)</f>
        <v>27189.5</v>
      </c>
      <c r="W280" s="23">
        <f>+V280+Q280</f>
        <v>81755.3</v>
      </c>
      <c r="X280" s="23">
        <f>(Q280/W280)*100</f>
        <v>66.74282890528198</v>
      </c>
      <c r="Y280" s="23">
        <f>(V280/W280)*100</f>
        <v>33.25717109471802</v>
      </c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1"/>
      <c r="J281" s="52" t="s">
        <v>51</v>
      </c>
      <c r="K281" s="53"/>
      <c r="L281" s="70">
        <v>42061.1</v>
      </c>
      <c r="M281" s="70">
        <v>3289.5</v>
      </c>
      <c r="N281" s="70">
        <v>17252.6</v>
      </c>
      <c r="O281" s="70">
        <v>250</v>
      </c>
      <c r="P281" s="70"/>
      <c r="Q281" s="23">
        <f>SUM(L281:P281)</f>
        <v>62853.2</v>
      </c>
      <c r="R281" s="70"/>
      <c r="S281" s="70">
        <v>10069.6</v>
      </c>
      <c r="T281" s="70"/>
      <c r="U281" s="70"/>
      <c r="V281" s="23">
        <f>SUM(R281:U281)</f>
        <v>10069.6</v>
      </c>
      <c r="W281" s="23">
        <f>+V281+Q281</f>
        <v>72922.8</v>
      </c>
      <c r="X281" s="23">
        <f>(Q281/W281)*100</f>
        <v>86.1914243556199</v>
      </c>
      <c r="Y281" s="23">
        <f>(V281/W281)*100</f>
        <v>13.808575644380083</v>
      </c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1"/>
      <c r="J282" s="52" t="s">
        <v>52</v>
      </c>
      <c r="K282" s="53"/>
      <c r="L282" s="70">
        <v>40482.3</v>
      </c>
      <c r="M282" s="23">
        <v>2567.5</v>
      </c>
      <c r="N282" s="70">
        <v>15127.1</v>
      </c>
      <c r="O282" s="70">
        <v>111.2</v>
      </c>
      <c r="P282" s="23"/>
      <c r="Q282" s="23">
        <f>SUM(L282:P282)</f>
        <v>58288.1</v>
      </c>
      <c r="R282" s="23"/>
      <c r="S282" s="70">
        <v>7981.2</v>
      </c>
      <c r="T282" s="70"/>
      <c r="U282" s="70"/>
      <c r="V282" s="23">
        <f>SUM(R282:U282)</f>
        <v>7981.2</v>
      </c>
      <c r="W282" s="23">
        <f>+V282+Q282</f>
        <v>66269.3</v>
      </c>
      <c r="X282" s="23">
        <f>(Q282/W282)*100</f>
        <v>87.95641420688011</v>
      </c>
      <c r="Y282" s="23">
        <f>(V282/W282)*100</f>
        <v>12.04358579311989</v>
      </c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1"/>
      <c r="J283" s="52" t="s">
        <v>53</v>
      </c>
      <c r="K283" s="53"/>
      <c r="L283" s="70">
        <f aca="true" t="shared" si="60" ref="L283:W283">(L282/L280)*100</f>
        <v>104.5165737654552</v>
      </c>
      <c r="M283" s="23">
        <f t="shared" si="60"/>
        <v>77.36463072889987</v>
      </c>
      <c r="N283" s="70">
        <f t="shared" si="60"/>
        <v>123.34355277963502</v>
      </c>
      <c r="O283" s="70">
        <f t="shared" si="60"/>
        <v>44.480000000000004</v>
      </c>
      <c r="P283" s="23"/>
      <c r="Q283" s="23">
        <f t="shared" si="60"/>
        <v>106.82167218294242</v>
      </c>
      <c r="R283" s="23"/>
      <c r="S283" s="70">
        <f t="shared" si="60"/>
        <v>29.35397855789919</v>
      </c>
      <c r="T283" s="70"/>
      <c r="U283" s="70"/>
      <c r="V283" s="23">
        <f t="shared" si="60"/>
        <v>29.35397855789919</v>
      </c>
      <c r="W283" s="23">
        <f t="shared" si="60"/>
        <v>81.05810877092983</v>
      </c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1"/>
      <c r="J284" s="52" t="s">
        <v>54</v>
      </c>
      <c r="K284" s="53"/>
      <c r="L284" s="70">
        <f aca="true" t="shared" si="61" ref="L284:W284">(L282/L281)*100</f>
        <v>96.24641295638965</v>
      </c>
      <c r="M284" s="23">
        <f t="shared" si="61"/>
        <v>78.05137558899528</v>
      </c>
      <c r="N284" s="70">
        <f t="shared" si="61"/>
        <v>87.6801177793492</v>
      </c>
      <c r="O284" s="70">
        <f t="shared" si="61"/>
        <v>44.480000000000004</v>
      </c>
      <c r="P284" s="23"/>
      <c r="Q284" s="23">
        <f t="shared" si="61"/>
        <v>92.73688531371513</v>
      </c>
      <c r="R284" s="23"/>
      <c r="S284" s="70">
        <f t="shared" si="61"/>
        <v>79.26034797807262</v>
      </c>
      <c r="T284" s="70"/>
      <c r="U284" s="70"/>
      <c r="V284" s="23">
        <f t="shared" si="61"/>
        <v>79.26034797807262</v>
      </c>
      <c r="W284" s="23">
        <f t="shared" si="61"/>
        <v>90.87596746147982</v>
      </c>
      <c r="X284" s="23"/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1"/>
      <c r="J285" s="52"/>
      <c r="K285" s="53"/>
      <c r="L285" s="70"/>
      <c r="M285" s="23"/>
      <c r="N285" s="70"/>
      <c r="O285" s="70"/>
      <c r="P285" s="23"/>
      <c r="Q285" s="23"/>
      <c r="R285" s="23"/>
      <c r="S285" s="70"/>
      <c r="T285" s="70"/>
      <c r="U285" s="70"/>
      <c r="V285" s="23"/>
      <c r="W285" s="23"/>
      <c r="X285" s="23"/>
      <c r="Y285" s="23"/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75" t="s">
        <v>98</v>
      </c>
      <c r="I286" s="61"/>
      <c r="J286" s="52" t="s">
        <v>99</v>
      </c>
      <c r="K286" s="53"/>
      <c r="L286" s="70"/>
      <c r="M286" s="23"/>
      <c r="N286" s="70"/>
      <c r="O286" s="70"/>
      <c r="P286" s="23"/>
      <c r="Q286" s="23"/>
      <c r="R286" s="23"/>
      <c r="S286" s="70"/>
      <c r="T286" s="70"/>
      <c r="U286" s="70"/>
      <c r="V286" s="23"/>
      <c r="W286" s="23"/>
      <c r="X286" s="23"/>
      <c r="Y286" s="23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1"/>
      <c r="J287" s="52" t="s">
        <v>50</v>
      </c>
      <c r="K287" s="53"/>
      <c r="L287" s="70">
        <v>63373.7</v>
      </c>
      <c r="M287" s="23">
        <v>2159.5</v>
      </c>
      <c r="N287" s="70">
        <v>206848</v>
      </c>
      <c r="O287" s="70">
        <v>81.4</v>
      </c>
      <c r="P287" s="23"/>
      <c r="Q287" s="23">
        <f>SUM(L287:P287)</f>
        <v>272462.60000000003</v>
      </c>
      <c r="R287" s="23"/>
      <c r="S287" s="70">
        <v>384.9</v>
      </c>
      <c r="T287" s="70"/>
      <c r="U287" s="70">
        <v>306209</v>
      </c>
      <c r="V287" s="23">
        <f>SUM(R287:U287)</f>
        <v>306593.9</v>
      </c>
      <c r="W287" s="23">
        <f>+V287+Q287</f>
        <v>579056.5</v>
      </c>
      <c r="X287" s="23">
        <f>(Q287/W287)*100</f>
        <v>47.05285235551281</v>
      </c>
      <c r="Y287" s="23">
        <f>(V287/W287)*100</f>
        <v>52.9471476444872</v>
      </c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1"/>
      <c r="J288" s="52" t="s">
        <v>51</v>
      </c>
      <c r="K288" s="53"/>
      <c r="L288" s="70">
        <v>68400.9</v>
      </c>
      <c r="M288" s="23">
        <v>1462.2</v>
      </c>
      <c r="N288" s="70">
        <v>209214.3</v>
      </c>
      <c r="O288" s="70">
        <v>81.4</v>
      </c>
      <c r="P288" s="23"/>
      <c r="Q288" s="23">
        <f>SUM(L288:P288)</f>
        <v>279158.8</v>
      </c>
      <c r="R288" s="23"/>
      <c r="S288" s="70">
        <v>14.7</v>
      </c>
      <c r="T288" s="70"/>
      <c r="U288" s="70">
        <v>187725.7</v>
      </c>
      <c r="V288" s="23">
        <f>SUM(R288:U288)</f>
        <v>187740.40000000002</v>
      </c>
      <c r="W288" s="23">
        <f>+V288+Q288</f>
        <v>466899.2</v>
      </c>
      <c r="X288" s="23">
        <f>(Q288/W288)*100</f>
        <v>59.78995037901114</v>
      </c>
      <c r="Y288" s="23">
        <f>(V288/W288)*100</f>
        <v>40.210049620988855</v>
      </c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1"/>
      <c r="J289" s="52" t="s">
        <v>52</v>
      </c>
      <c r="K289" s="53"/>
      <c r="L289" s="70">
        <v>65910.1</v>
      </c>
      <c r="M289" s="23">
        <v>1024.8</v>
      </c>
      <c r="N289" s="70">
        <v>207570</v>
      </c>
      <c r="O289" s="70">
        <v>0</v>
      </c>
      <c r="P289" s="23"/>
      <c r="Q289" s="23">
        <f>SUM(L289:P289)</f>
        <v>274504.9</v>
      </c>
      <c r="R289" s="23"/>
      <c r="S289" s="70">
        <v>6.7</v>
      </c>
      <c r="T289" s="70"/>
      <c r="U289" s="70">
        <v>92957.6</v>
      </c>
      <c r="V289" s="23">
        <f>SUM(R289:U289)</f>
        <v>92964.3</v>
      </c>
      <c r="W289" s="23">
        <f>+V289+Q289</f>
        <v>367469.2</v>
      </c>
      <c r="X289" s="23">
        <f>(Q289/W289)*100</f>
        <v>74.70147157911467</v>
      </c>
      <c r="Y289" s="23">
        <f>(V289/W289)*100</f>
        <v>25.29852842088534</v>
      </c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1"/>
      <c r="J290" s="52" t="s">
        <v>53</v>
      </c>
      <c r="K290" s="53"/>
      <c r="L290" s="70">
        <f aca="true" t="shared" si="62" ref="L290:W290">(L289/L287)*100</f>
        <v>104.00229117125875</v>
      </c>
      <c r="M290" s="23">
        <f t="shared" si="62"/>
        <v>47.45542949756888</v>
      </c>
      <c r="N290" s="70">
        <f t="shared" si="62"/>
        <v>100.34904857673268</v>
      </c>
      <c r="O290" s="70">
        <f t="shared" si="62"/>
        <v>0</v>
      </c>
      <c r="P290" s="23"/>
      <c r="Q290" s="23">
        <f t="shared" si="62"/>
        <v>100.7495707667768</v>
      </c>
      <c r="R290" s="23"/>
      <c r="S290" s="70">
        <f t="shared" si="62"/>
        <v>1.740711873213822</v>
      </c>
      <c r="T290" s="70"/>
      <c r="U290" s="70">
        <f t="shared" si="62"/>
        <v>30.357566237439137</v>
      </c>
      <c r="V290" s="23">
        <f t="shared" si="62"/>
        <v>30.321640450119848</v>
      </c>
      <c r="W290" s="23">
        <f t="shared" si="62"/>
        <v>63.459990519059886</v>
      </c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1"/>
      <c r="J291" s="52" t="s">
        <v>54</v>
      </c>
      <c r="K291" s="53"/>
      <c r="L291" s="70">
        <f aca="true" t="shared" si="63" ref="L291:W291">(L289/L288)*100</f>
        <v>96.35852744627631</v>
      </c>
      <c r="M291" s="23">
        <f t="shared" si="63"/>
        <v>70.08617152236356</v>
      </c>
      <c r="N291" s="70">
        <f t="shared" si="63"/>
        <v>99.21405945960673</v>
      </c>
      <c r="O291" s="70">
        <f t="shared" si="63"/>
        <v>0</v>
      </c>
      <c r="P291" s="23"/>
      <c r="Q291" s="23">
        <f t="shared" si="63"/>
        <v>98.33288436545796</v>
      </c>
      <c r="R291" s="23"/>
      <c r="S291" s="70">
        <f t="shared" si="63"/>
        <v>45.57823129251701</v>
      </c>
      <c r="T291" s="70"/>
      <c r="U291" s="70">
        <f t="shared" si="63"/>
        <v>49.51778046372979</v>
      </c>
      <c r="V291" s="23">
        <f t="shared" si="63"/>
        <v>49.51747199856823</v>
      </c>
      <c r="W291" s="23">
        <f t="shared" si="63"/>
        <v>78.70418283004126</v>
      </c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1"/>
      <c r="J292" s="52"/>
      <c r="K292" s="53"/>
      <c r="L292" s="70"/>
      <c r="M292" s="23"/>
      <c r="N292" s="70"/>
      <c r="O292" s="70"/>
      <c r="P292" s="23"/>
      <c r="Q292" s="23"/>
      <c r="R292" s="23"/>
      <c r="S292" s="70"/>
      <c r="T292" s="70"/>
      <c r="U292" s="70"/>
      <c r="V292" s="23"/>
      <c r="W292" s="23"/>
      <c r="X292" s="23"/>
      <c r="Y292" s="23"/>
      <c r="Z292" s="4"/>
    </row>
    <row r="293" spans="1:26" ht="23.25">
      <c r="A293" s="4"/>
      <c r="B293" s="56"/>
      <c r="C293" s="57"/>
      <c r="D293" s="57"/>
      <c r="E293" s="57"/>
      <c r="F293" s="57"/>
      <c r="G293" s="57"/>
      <c r="H293" s="77" t="s">
        <v>100</v>
      </c>
      <c r="I293" s="52"/>
      <c r="J293" s="52" t="s">
        <v>101</v>
      </c>
      <c r="K293" s="53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1"/>
      <c r="J294" s="52" t="s">
        <v>50</v>
      </c>
      <c r="K294" s="53"/>
      <c r="L294" s="70">
        <v>51705.6</v>
      </c>
      <c r="M294" s="23">
        <v>1458.6</v>
      </c>
      <c r="N294" s="70">
        <v>11254.3</v>
      </c>
      <c r="O294" s="70">
        <v>306.5</v>
      </c>
      <c r="P294" s="23"/>
      <c r="Q294" s="23">
        <f>SUM(L294:P294)</f>
        <v>64725</v>
      </c>
      <c r="R294" s="23"/>
      <c r="S294" s="70">
        <v>622.5</v>
      </c>
      <c r="T294" s="70"/>
      <c r="U294" s="70"/>
      <c r="V294" s="23">
        <f>SUM(R294:U294)</f>
        <v>622.5</v>
      </c>
      <c r="W294" s="23">
        <f>+V294+Q294</f>
        <v>65347.5</v>
      </c>
      <c r="X294" s="23">
        <f>(Q294/W294)*100</f>
        <v>99.04740043612992</v>
      </c>
      <c r="Y294" s="23">
        <f>(V294/W294)*100</f>
        <v>0.9525995638700793</v>
      </c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 t="s">
        <v>51</v>
      </c>
      <c r="K295" s="53"/>
      <c r="L295" s="70">
        <v>47953.8</v>
      </c>
      <c r="M295" s="23">
        <v>1310</v>
      </c>
      <c r="N295" s="70">
        <v>5636.8</v>
      </c>
      <c r="O295" s="70">
        <v>306.5</v>
      </c>
      <c r="P295" s="23"/>
      <c r="Q295" s="23">
        <f>SUM(L295:P295)</f>
        <v>55207.100000000006</v>
      </c>
      <c r="R295" s="23"/>
      <c r="S295" s="70">
        <v>414.7</v>
      </c>
      <c r="T295" s="70"/>
      <c r="U295" s="70"/>
      <c r="V295" s="23">
        <f>SUM(R295:U295)</f>
        <v>414.7</v>
      </c>
      <c r="W295" s="23">
        <f>+V295+Q295</f>
        <v>55621.8</v>
      </c>
      <c r="X295" s="23">
        <f>(Q295/W295)*100</f>
        <v>99.25442901883794</v>
      </c>
      <c r="Y295" s="23">
        <f>(V295/W295)*100</f>
        <v>0.7455709811620623</v>
      </c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1"/>
      <c r="J296" s="52" t="s">
        <v>52</v>
      </c>
      <c r="K296" s="53"/>
      <c r="L296" s="70">
        <v>45294.7</v>
      </c>
      <c r="M296" s="23">
        <v>857.5</v>
      </c>
      <c r="N296" s="70">
        <v>5149.8</v>
      </c>
      <c r="O296" s="70">
        <v>106.3</v>
      </c>
      <c r="P296" s="23"/>
      <c r="Q296" s="23">
        <f>SUM(L296:P296)</f>
        <v>51408.3</v>
      </c>
      <c r="R296" s="23"/>
      <c r="S296" s="70">
        <v>382.7</v>
      </c>
      <c r="T296" s="70"/>
      <c r="U296" s="70"/>
      <c r="V296" s="23">
        <f>SUM(R296:U296)</f>
        <v>382.7</v>
      </c>
      <c r="W296" s="23">
        <f>+V296+Q296</f>
        <v>51791</v>
      </c>
      <c r="X296" s="23">
        <f>(Q296/W296)*100</f>
        <v>99.26106852541949</v>
      </c>
      <c r="Y296" s="23">
        <f>(V296/W296)*100</f>
        <v>0.7389314745805255</v>
      </c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1"/>
      <c r="J297" s="52" t="s">
        <v>53</v>
      </c>
      <c r="K297" s="53"/>
      <c r="L297" s="70">
        <f aca="true" t="shared" si="64" ref="L297:W297">(L296/L294)*100</f>
        <v>87.60114958534471</v>
      </c>
      <c r="M297" s="23">
        <f t="shared" si="64"/>
        <v>58.78924996572056</v>
      </c>
      <c r="N297" s="70">
        <f t="shared" si="64"/>
        <v>45.75851008059143</v>
      </c>
      <c r="O297" s="70">
        <f t="shared" si="64"/>
        <v>34.68189233278956</v>
      </c>
      <c r="P297" s="23"/>
      <c r="Q297" s="23">
        <f t="shared" si="64"/>
        <v>79.42572421784473</v>
      </c>
      <c r="R297" s="23"/>
      <c r="S297" s="70">
        <f t="shared" si="64"/>
        <v>61.47791164658635</v>
      </c>
      <c r="T297" s="70"/>
      <c r="U297" s="70"/>
      <c r="V297" s="23">
        <f t="shared" si="64"/>
        <v>61.47791164658635</v>
      </c>
      <c r="W297" s="23">
        <f t="shared" si="64"/>
        <v>79.2547534335667</v>
      </c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1"/>
      <c r="J298" s="52" t="s">
        <v>54</v>
      </c>
      <c r="K298" s="53"/>
      <c r="L298" s="70">
        <f aca="true" t="shared" si="65" ref="L298:W298">(L296/L295)*100</f>
        <v>94.45487114681212</v>
      </c>
      <c r="M298" s="23">
        <f t="shared" si="65"/>
        <v>65.45801526717557</v>
      </c>
      <c r="N298" s="70">
        <f t="shared" si="65"/>
        <v>91.36034629577065</v>
      </c>
      <c r="O298" s="70">
        <f t="shared" si="65"/>
        <v>34.68189233278956</v>
      </c>
      <c r="P298" s="23"/>
      <c r="Q298" s="23">
        <f t="shared" si="65"/>
        <v>93.11900099806003</v>
      </c>
      <c r="R298" s="23"/>
      <c r="S298" s="70">
        <f t="shared" si="65"/>
        <v>92.28357849047504</v>
      </c>
      <c r="T298" s="70"/>
      <c r="U298" s="70"/>
      <c r="V298" s="23">
        <f t="shared" si="65"/>
        <v>92.28357849047504</v>
      </c>
      <c r="W298" s="23">
        <f t="shared" si="65"/>
        <v>93.11277233027337</v>
      </c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1"/>
      <c r="J299" s="52"/>
      <c r="K299" s="53"/>
      <c r="L299" s="70"/>
      <c r="M299" s="23"/>
      <c r="N299" s="70"/>
      <c r="O299" s="70"/>
      <c r="P299" s="23"/>
      <c r="Q299" s="23"/>
      <c r="R299" s="23"/>
      <c r="S299" s="70"/>
      <c r="T299" s="70"/>
      <c r="U299" s="70"/>
      <c r="V299" s="23"/>
      <c r="W299" s="23"/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75" t="s">
        <v>102</v>
      </c>
      <c r="I300" s="61"/>
      <c r="J300" s="52" t="s">
        <v>103</v>
      </c>
      <c r="K300" s="53"/>
      <c r="L300" s="70"/>
      <c r="M300" s="23"/>
      <c r="N300" s="70"/>
      <c r="O300" s="70"/>
      <c r="P300" s="23"/>
      <c r="Q300" s="23"/>
      <c r="R300" s="23"/>
      <c r="S300" s="70"/>
      <c r="T300" s="70"/>
      <c r="U300" s="70"/>
      <c r="V300" s="23"/>
      <c r="W300" s="23"/>
      <c r="X300" s="23"/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1"/>
      <c r="J301" s="52" t="s">
        <v>50</v>
      </c>
      <c r="K301" s="53"/>
      <c r="L301" s="70">
        <v>37548.8</v>
      </c>
      <c r="M301" s="23">
        <v>2060.4</v>
      </c>
      <c r="N301" s="70">
        <v>4859.2</v>
      </c>
      <c r="O301" s="70"/>
      <c r="P301" s="23"/>
      <c r="Q301" s="23">
        <f>SUM(L301:P301)</f>
        <v>44468.4</v>
      </c>
      <c r="R301" s="23"/>
      <c r="S301" s="70">
        <v>709</v>
      </c>
      <c r="T301" s="70"/>
      <c r="U301" s="70"/>
      <c r="V301" s="23">
        <f>SUM(R301:U301)</f>
        <v>709</v>
      </c>
      <c r="W301" s="23">
        <f>+V301+Q301</f>
        <v>45177.4</v>
      </c>
      <c r="X301" s="23">
        <f>(Q301/W301)*100</f>
        <v>98.43063124482595</v>
      </c>
      <c r="Y301" s="23">
        <f>(V301/W301)*100</f>
        <v>1.5693687551740472</v>
      </c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52" t="s">
        <v>51</v>
      </c>
      <c r="K302" s="53"/>
      <c r="L302" s="21">
        <v>33927.6</v>
      </c>
      <c r="M302" s="21">
        <v>1814.9</v>
      </c>
      <c r="N302" s="21">
        <v>1455.1</v>
      </c>
      <c r="O302" s="21"/>
      <c r="P302" s="21"/>
      <c r="Q302" s="21">
        <f>SUM(L302:P302)</f>
        <v>37197.6</v>
      </c>
      <c r="R302" s="21"/>
      <c r="S302" s="21">
        <v>2501.1</v>
      </c>
      <c r="T302" s="21"/>
      <c r="U302" s="21"/>
      <c r="V302" s="21">
        <f>SUM(R302:U302)</f>
        <v>2501.1</v>
      </c>
      <c r="W302" s="21">
        <f>+V302+Q302</f>
        <v>39698.7</v>
      </c>
      <c r="X302" s="21">
        <f>(Q302/W302)*100</f>
        <v>93.69979369601525</v>
      </c>
      <c r="Y302" s="21">
        <f>(V302/W302)*100</f>
        <v>6.300206303984765</v>
      </c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1"/>
      <c r="J303" s="52" t="s">
        <v>52</v>
      </c>
      <c r="K303" s="53"/>
      <c r="L303" s="70">
        <v>31141</v>
      </c>
      <c r="M303" s="23">
        <v>1592.5</v>
      </c>
      <c r="N303" s="70">
        <v>1110.1</v>
      </c>
      <c r="O303" s="70"/>
      <c r="P303" s="23"/>
      <c r="Q303" s="23">
        <f>SUM(L303:P303)</f>
        <v>33843.6</v>
      </c>
      <c r="R303" s="23"/>
      <c r="S303" s="70">
        <v>2215.1</v>
      </c>
      <c r="T303" s="70"/>
      <c r="U303" s="70"/>
      <c r="V303" s="23">
        <f>SUM(R303:U303)</f>
        <v>2215.1</v>
      </c>
      <c r="W303" s="23">
        <f>+V303+Q303</f>
        <v>36058.7</v>
      </c>
      <c r="X303" s="23">
        <f>(Q303/W303)*100</f>
        <v>93.8569610107963</v>
      </c>
      <c r="Y303" s="23">
        <f>(V303/W303)*100</f>
        <v>6.143038989203715</v>
      </c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1"/>
      <c r="J304" s="52" t="s">
        <v>53</v>
      </c>
      <c r="K304" s="53"/>
      <c r="L304" s="70">
        <f aca="true" t="shared" si="66" ref="L304:W304">(L303/L301)*100</f>
        <v>82.93474092381115</v>
      </c>
      <c r="M304" s="23">
        <f t="shared" si="66"/>
        <v>77.29081731702581</v>
      </c>
      <c r="N304" s="70">
        <f t="shared" si="66"/>
        <v>22.845324333223573</v>
      </c>
      <c r="O304" s="70"/>
      <c r="P304" s="23"/>
      <c r="Q304" s="23">
        <f t="shared" si="66"/>
        <v>76.10707828480449</v>
      </c>
      <c r="R304" s="23"/>
      <c r="S304" s="70">
        <f t="shared" si="66"/>
        <v>312.42595204513395</v>
      </c>
      <c r="T304" s="70"/>
      <c r="U304" s="70"/>
      <c r="V304" s="23">
        <f t="shared" si="66"/>
        <v>312.42595204513395</v>
      </c>
      <c r="W304" s="23">
        <f t="shared" si="66"/>
        <v>79.81579285217829</v>
      </c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1"/>
      <c r="J305" s="52" t="s">
        <v>54</v>
      </c>
      <c r="K305" s="53"/>
      <c r="L305" s="70">
        <f aca="true" t="shared" si="67" ref="L305:W305">(L303/L302)*100</f>
        <v>91.78662799608578</v>
      </c>
      <c r="M305" s="23">
        <f t="shared" si="67"/>
        <v>87.74588131577497</v>
      </c>
      <c r="N305" s="70">
        <f t="shared" si="67"/>
        <v>76.290289327194</v>
      </c>
      <c r="O305" s="70"/>
      <c r="P305" s="23"/>
      <c r="Q305" s="23">
        <f t="shared" si="67"/>
        <v>90.98328924446739</v>
      </c>
      <c r="R305" s="23"/>
      <c r="S305" s="70">
        <f t="shared" si="67"/>
        <v>88.56503138619007</v>
      </c>
      <c r="T305" s="70"/>
      <c r="U305" s="70"/>
      <c r="V305" s="23">
        <f t="shared" si="67"/>
        <v>88.56503138619007</v>
      </c>
      <c r="W305" s="23">
        <f t="shared" si="67"/>
        <v>90.8309340104336</v>
      </c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1"/>
      <c r="J306" s="52"/>
      <c r="K306" s="53"/>
      <c r="L306" s="70"/>
      <c r="M306" s="23"/>
      <c r="N306" s="70"/>
      <c r="O306" s="70"/>
      <c r="P306" s="23"/>
      <c r="Q306" s="23"/>
      <c r="R306" s="23"/>
      <c r="S306" s="70"/>
      <c r="T306" s="70"/>
      <c r="U306" s="70"/>
      <c r="V306" s="23"/>
      <c r="W306" s="23"/>
      <c r="X306" s="23"/>
      <c r="Y306" s="23"/>
      <c r="Z306" s="4"/>
    </row>
    <row r="307" spans="1:26" ht="23.25">
      <c r="A307" s="4"/>
      <c r="B307" s="56"/>
      <c r="C307" s="56"/>
      <c r="D307" s="56"/>
      <c r="E307" s="56"/>
      <c r="F307" s="56"/>
      <c r="G307" s="56"/>
      <c r="H307" s="76" t="s">
        <v>104</v>
      </c>
      <c r="I307" s="61"/>
      <c r="J307" s="52" t="s">
        <v>105</v>
      </c>
      <c r="K307" s="53"/>
      <c r="L307" s="70"/>
      <c r="M307" s="23"/>
      <c r="N307" s="70"/>
      <c r="O307" s="70"/>
      <c r="P307" s="23"/>
      <c r="Q307" s="23"/>
      <c r="R307" s="23"/>
      <c r="S307" s="70"/>
      <c r="T307" s="70"/>
      <c r="U307" s="70"/>
      <c r="V307" s="23"/>
      <c r="W307" s="23"/>
      <c r="X307" s="23"/>
      <c r="Y307" s="23"/>
      <c r="Z307" s="4"/>
    </row>
    <row r="308" spans="1:26" ht="23.25">
      <c r="A308" s="4"/>
      <c r="B308" s="56"/>
      <c r="C308" s="57"/>
      <c r="D308" s="57"/>
      <c r="E308" s="57"/>
      <c r="F308" s="57"/>
      <c r="G308" s="57"/>
      <c r="H308" s="57"/>
      <c r="I308" s="52"/>
      <c r="J308" s="52" t="s">
        <v>106</v>
      </c>
      <c r="K308" s="53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56"/>
      <c r="I309" s="61"/>
      <c r="J309" s="52" t="s">
        <v>50</v>
      </c>
      <c r="K309" s="53"/>
      <c r="L309" s="70">
        <v>10616.2</v>
      </c>
      <c r="M309" s="23">
        <v>741.8</v>
      </c>
      <c r="N309" s="70">
        <v>4289.9</v>
      </c>
      <c r="O309" s="70"/>
      <c r="P309" s="23"/>
      <c r="Q309" s="23">
        <f>SUM(L309:P309)</f>
        <v>15647.9</v>
      </c>
      <c r="R309" s="23"/>
      <c r="S309" s="70">
        <v>507.1</v>
      </c>
      <c r="T309" s="70"/>
      <c r="U309" s="70"/>
      <c r="V309" s="23">
        <f>SUM(R309:U309)</f>
        <v>507.1</v>
      </c>
      <c r="W309" s="23">
        <f>+V309+Q309</f>
        <v>16155</v>
      </c>
      <c r="X309" s="23">
        <f>(Q309/W309)*100</f>
        <v>96.86103373568554</v>
      </c>
      <c r="Y309" s="23">
        <f>(V309/W309)*100</f>
        <v>3.138966264314454</v>
      </c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1"/>
      <c r="J310" s="52" t="s">
        <v>51</v>
      </c>
      <c r="K310" s="53"/>
      <c r="L310" s="70">
        <v>9894</v>
      </c>
      <c r="M310" s="23">
        <v>605.6</v>
      </c>
      <c r="N310" s="70">
        <v>509</v>
      </c>
      <c r="O310" s="70"/>
      <c r="P310" s="23"/>
      <c r="Q310" s="23">
        <f>SUM(L310:P310)</f>
        <v>11008.6</v>
      </c>
      <c r="R310" s="23"/>
      <c r="S310" s="70"/>
      <c r="T310" s="70"/>
      <c r="U310" s="70"/>
      <c r="V310" s="23">
        <f>SUM(R310:U310)</f>
        <v>0</v>
      </c>
      <c r="W310" s="23">
        <f>+V310+Q310</f>
        <v>11008.6</v>
      </c>
      <c r="X310" s="23">
        <f>(Q310/W310)*100</f>
        <v>100</v>
      </c>
      <c r="Y310" s="23">
        <f>(V310/W310)*100</f>
        <v>0</v>
      </c>
      <c r="Z310" s="4"/>
    </row>
    <row r="311" spans="1:26" ht="23.25">
      <c r="A311" s="4"/>
      <c r="B311" s="56"/>
      <c r="C311" s="56"/>
      <c r="D311" s="56"/>
      <c r="E311" s="56"/>
      <c r="F311" s="56"/>
      <c r="G311" s="56"/>
      <c r="H311" s="56"/>
      <c r="I311" s="61"/>
      <c r="J311" s="52" t="s">
        <v>52</v>
      </c>
      <c r="K311" s="53"/>
      <c r="L311" s="70">
        <v>9312.8</v>
      </c>
      <c r="M311" s="23">
        <v>479.6</v>
      </c>
      <c r="N311" s="70">
        <v>406.3</v>
      </c>
      <c r="O311" s="70"/>
      <c r="P311" s="23"/>
      <c r="Q311" s="23">
        <f>SUM(L311:P311)</f>
        <v>10198.699999999999</v>
      </c>
      <c r="R311" s="23"/>
      <c r="S311" s="70"/>
      <c r="T311" s="70"/>
      <c r="U311" s="70"/>
      <c r="V311" s="23">
        <f>SUM(R311:U311)</f>
        <v>0</v>
      </c>
      <c r="W311" s="23">
        <f>+V311+Q311</f>
        <v>10198.699999999999</v>
      </c>
      <c r="X311" s="23">
        <f>(Q311/W311)*100</f>
        <v>100</v>
      </c>
      <c r="Y311" s="23">
        <f>(V311/W311)*100</f>
        <v>0</v>
      </c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56"/>
      <c r="I312" s="61"/>
      <c r="J312" s="52" t="s">
        <v>53</v>
      </c>
      <c r="K312" s="53"/>
      <c r="L312" s="70">
        <f aca="true" t="shared" si="68" ref="L312:W312">(L311/L309)*100</f>
        <v>87.72253725438479</v>
      </c>
      <c r="M312" s="23">
        <f t="shared" si="68"/>
        <v>64.65354543003505</v>
      </c>
      <c r="N312" s="70">
        <f t="shared" si="68"/>
        <v>9.471083242033615</v>
      </c>
      <c r="O312" s="70"/>
      <c r="P312" s="23"/>
      <c r="Q312" s="23">
        <f t="shared" si="68"/>
        <v>65.17615782309447</v>
      </c>
      <c r="R312" s="23"/>
      <c r="S312" s="70">
        <f t="shared" si="68"/>
        <v>0</v>
      </c>
      <c r="T312" s="70"/>
      <c r="U312" s="70"/>
      <c r="V312" s="23">
        <f t="shared" si="68"/>
        <v>0</v>
      </c>
      <c r="W312" s="23">
        <f t="shared" si="68"/>
        <v>63.13030021665118</v>
      </c>
      <c r="X312" s="23"/>
      <c r="Y312" s="23"/>
      <c r="Z312" s="4"/>
    </row>
    <row r="313" spans="1:26" ht="23.25">
      <c r="A313" s="4"/>
      <c r="B313" s="56"/>
      <c r="C313" s="56"/>
      <c r="D313" s="56"/>
      <c r="E313" s="56"/>
      <c r="F313" s="56"/>
      <c r="G313" s="56"/>
      <c r="H313" s="56"/>
      <c r="I313" s="61"/>
      <c r="J313" s="52" t="s">
        <v>54</v>
      </c>
      <c r="K313" s="53"/>
      <c r="L313" s="70">
        <f>(L311/L310)*100</f>
        <v>94.12573276733373</v>
      </c>
      <c r="M313" s="23">
        <f>(M311/M310)*100</f>
        <v>79.19418758256275</v>
      </c>
      <c r="N313" s="70">
        <f>(N311/N310)*100</f>
        <v>79.82318271119843</v>
      </c>
      <c r="O313" s="70"/>
      <c r="P313" s="23"/>
      <c r="Q313" s="23">
        <f>(Q311/Q310)*100</f>
        <v>92.64302454444704</v>
      </c>
      <c r="R313" s="23"/>
      <c r="S313" s="70"/>
      <c r="T313" s="70"/>
      <c r="U313" s="70"/>
      <c r="V313" s="23"/>
      <c r="W313" s="23">
        <f>(W311/W310)*100</f>
        <v>92.64302454444704</v>
      </c>
      <c r="X313" s="23"/>
      <c r="Y313" s="23"/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/>
      <c r="K314" s="53"/>
      <c r="L314" s="70"/>
      <c r="M314" s="23"/>
      <c r="N314" s="70"/>
      <c r="O314" s="70"/>
      <c r="P314" s="23"/>
      <c r="Q314" s="23"/>
      <c r="R314" s="23"/>
      <c r="S314" s="70"/>
      <c r="T314" s="70"/>
      <c r="U314" s="70"/>
      <c r="V314" s="23"/>
      <c r="W314" s="23"/>
      <c r="X314" s="23"/>
      <c r="Y314" s="23"/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381</v>
      </c>
      <c r="Z317" s="4"/>
    </row>
    <row r="318" spans="1:26" ht="23.25">
      <c r="A318" s="4"/>
      <c r="B318" s="64" t="s">
        <v>37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39</v>
      </c>
      <c r="X318" s="13"/>
      <c r="Y318" s="16"/>
      <c r="Z318" s="4"/>
    </row>
    <row r="319" spans="1:26" ht="23.25">
      <c r="A319" s="4"/>
      <c r="B319" s="17" t="s">
        <v>38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30</v>
      </c>
      <c r="C321" s="38" t="s">
        <v>31</v>
      </c>
      <c r="D321" s="38" t="s">
        <v>32</v>
      </c>
      <c r="E321" s="38" t="s">
        <v>33</v>
      </c>
      <c r="F321" s="38" t="s">
        <v>34</v>
      </c>
      <c r="G321" s="38" t="s">
        <v>35</v>
      </c>
      <c r="H321" s="38" t="s">
        <v>36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75" t="s">
        <v>71</v>
      </c>
      <c r="C324" s="75" t="s">
        <v>48</v>
      </c>
      <c r="D324" s="75" t="s">
        <v>75</v>
      </c>
      <c r="E324" s="76" t="s">
        <v>57</v>
      </c>
      <c r="F324" s="76" t="s">
        <v>87</v>
      </c>
      <c r="G324" s="75" t="s">
        <v>62</v>
      </c>
      <c r="H324" s="75" t="s">
        <v>107</v>
      </c>
      <c r="I324" s="61"/>
      <c r="J324" s="54" t="s">
        <v>108</v>
      </c>
      <c r="K324" s="55"/>
      <c r="L324" s="70"/>
      <c r="M324" s="70"/>
      <c r="N324" s="70"/>
      <c r="O324" s="70"/>
      <c r="P324" s="70"/>
      <c r="Q324" s="70"/>
      <c r="R324" s="70"/>
      <c r="S324" s="70"/>
      <c r="T324" s="70"/>
      <c r="U324" s="74"/>
      <c r="V324" s="23"/>
      <c r="W324" s="23"/>
      <c r="X324" s="23"/>
      <c r="Y324" s="23"/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1"/>
      <c r="J325" s="54" t="s">
        <v>109</v>
      </c>
      <c r="K325" s="55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23"/>
      <c r="W325" s="23"/>
      <c r="X325" s="23"/>
      <c r="Y325" s="23"/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1"/>
      <c r="J326" s="52" t="s">
        <v>50</v>
      </c>
      <c r="K326" s="53"/>
      <c r="L326" s="70">
        <v>50376.1</v>
      </c>
      <c r="M326" s="70">
        <v>1431.1</v>
      </c>
      <c r="N326" s="70">
        <v>9618.3</v>
      </c>
      <c r="O326" s="70"/>
      <c r="P326" s="70"/>
      <c r="Q326" s="23">
        <f>SUM(L326:P326)</f>
        <v>61425.5</v>
      </c>
      <c r="R326" s="70"/>
      <c r="S326" s="70">
        <v>1038.8</v>
      </c>
      <c r="T326" s="70"/>
      <c r="U326" s="70"/>
      <c r="V326" s="23">
        <f>SUM(R326:U326)</f>
        <v>1038.8</v>
      </c>
      <c r="W326" s="23">
        <f>+V326+Q326</f>
        <v>62464.3</v>
      </c>
      <c r="X326" s="23">
        <f>(Q326/W326)*100</f>
        <v>98.33697007730815</v>
      </c>
      <c r="Y326" s="23">
        <f>(V326/W326)*100</f>
        <v>1.6630299226918415</v>
      </c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1"/>
      <c r="J327" s="52" t="s">
        <v>51</v>
      </c>
      <c r="K327" s="53"/>
      <c r="L327" s="70">
        <v>53405.9</v>
      </c>
      <c r="M327" s="23">
        <v>1224.8</v>
      </c>
      <c r="N327" s="70">
        <v>2746.3</v>
      </c>
      <c r="O327" s="70"/>
      <c r="P327" s="23"/>
      <c r="Q327" s="23">
        <f>SUM(L327:P327)</f>
        <v>57377.00000000001</v>
      </c>
      <c r="R327" s="23"/>
      <c r="S327" s="70">
        <v>311.9</v>
      </c>
      <c r="T327" s="70"/>
      <c r="U327" s="70"/>
      <c r="V327" s="23">
        <f>SUM(R327:U327)</f>
        <v>311.9</v>
      </c>
      <c r="W327" s="23">
        <f>+V327+Q327</f>
        <v>57688.90000000001</v>
      </c>
      <c r="X327" s="23">
        <f>(Q327/W327)*100</f>
        <v>99.45934139843193</v>
      </c>
      <c r="Y327" s="23">
        <f>(V327/W327)*100</f>
        <v>0.5406586015680659</v>
      </c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1"/>
      <c r="J328" s="52" t="s">
        <v>52</v>
      </c>
      <c r="K328" s="53"/>
      <c r="L328" s="70">
        <v>51897.1</v>
      </c>
      <c r="M328" s="23">
        <v>878.7</v>
      </c>
      <c r="N328" s="70">
        <v>1660.2</v>
      </c>
      <c r="O328" s="70"/>
      <c r="P328" s="23"/>
      <c r="Q328" s="23">
        <f>SUM(L328:P328)</f>
        <v>54435.99999999999</v>
      </c>
      <c r="R328" s="23"/>
      <c r="S328" s="70">
        <v>259.7</v>
      </c>
      <c r="T328" s="70"/>
      <c r="U328" s="70"/>
      <c r="V328" s="23">
        <f>SUM(R328:U328)</f>
        <v>259.7</v>
      </c>
      <c r="W328" s="23">
        <f>+V328+Q328</f>
        <v>54695.69999999999</v>
      </c>
      <c r="X328" s="23">
        <f>(Q328/W328)*100</f>
        <v>99.52519119418895</v>
      </c>
      <c r="Y328" s="23">
        <f>(V328/W328)*100</f>
        <v>0.47480880581106016</v>
      </c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1"/>
      <c r="J329" s="52" t="s">
        <v>53</v>
      </c>
      <c r="K329" s="53"/>
      <c r="L329" s="70">
        <f aca="true" t="shared" si="69" ref="L329:W329">(L328/L326)*100</f>
        <v>103.01928890882779</v>
      </c>
      <c r="M329" s="23">
        <f t="shared" si="69"/>
        <v>61.40032143106702</v>
      </c>
      <c r="N329" s="70">
        <f t="shared" si="69"/>
        <v>17.260846511337764</v>
      </c>
      <c r="O329" s="70"/>
      <c r="P329" s="23"/>
      <c r="Q329" s="23">
        <f t="shared" si="69"/>
        <v>88.62117524480874</v>
      </c>
      <c r="R329" s="23"/>
      <c r="S329" s="70">
        <f t="shared" si="69"/>
        <v>25</v>
      </c>
      <c r="T329" s="70"/>
      <c r="U329" s="70"/>
      <c r="V329" s="23">
        <f t="shared" si="69"/>
        <v>25</v>
      </c>
      <c r="W329" s="23">
        <f t="shared" si="69"/>
        <v>87.56313606331935</v>
      </c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1"/>
      <c r="J330" s="52" t="s">
        <v>54</v>
      </c>
      <c r="K330" s="53"/>
      <c r="L330" s="70">
        <f aca="true" t="shared" si="70" ref="L330:W330">(L328/L327)*100</f>
        <v>97.17484397791254</v>
      </c>
      <c r="M330" s="23">
        <f t="shared" si="70"/>
        <v>71.74232527759635</v>
      </c>
      <c r="N330" s="70">
        <f t="shared" si="70"/>
        <v>60.45224483851</v>
      </c>
      <c r="O330" s="70"/>
      <c r="P330" s="23"/>
      <c r="Q330" s="23">
        <f t="shared" si="70"/>
        <v>94.87425274935947</v>
      </c>
      <c r="R330" s="23"/>
      <c r="S330" s="70">
        <f t="shared" si="70"/>
        <v>83.26386662391792</v>
      </c>
      <c r="T330" s="70"/>
      <c r="U330" s="70"/>
      <c r="V330" s="23">
        <f t="shared" si="70"/>
        <v>83.26386662391792</v>
      </c>
      <c r="W330" s="23">
        <f t="shared" si="70"/>
        <v>94.811480198097</v>
      </c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1"/>
      <c r="J331" s="52"/>
      <c r="K331" s="53"/>
      <c r="L331" s="70"/>
      <c r="M331" s="23"/>
      <c r="N331" s="70"/>
      <c r="O331" s="70"/>
      <c r="P331" s="23"/>
      <c r="Q331" s="23"/>
      <c r="R331" s="23"/>
      <c r="S331" s="70"/>
      <c r="T331" s="70"/>
      <c r="U331" s="70"/>
      <c r="V331" s="23"/>
      <c r="W331" s="23"/>
      <c r="X331" s="23"/>
      <c r="Y331" s="23"/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75" t="s">
        <v>110</v>
      </c>
      <c r="I332" s="61"/>
      <c r="J332" s="52" t="s">
        <v>111</v>
      </c>
      <c r="K332" s="53"/>
      <c r="L332" s="70"/>
      <c r="M332" s="23"/>
      <c r="N332" s="70"/>
      <c r="O332" s="70"/>
      <c r="P332" s="23"/>
      <c r="Q332" s="23"/>
      <c r="R332" s="23"/>
      <c r="S332" s="70"/>
      <c r="T332" s="70"/>
      <c r="U332" s="70"/>
      <c r="V332" s="23"/>
      <c r="W332" s="23"/>
      <c r="X332" s="23"/>
      <c r="Y332" s="23"/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1"/>
      <c r="J333" s="52" t="s">
        <v>112</v>
      </c>
      <c r="K333" s="53"/>
      <c r="L333" s="70"/>
      <c r="M333" s="23"/>
      <c r="N333" s="70"/>
      <c r="O333" s="70"/>
      <c r="P333" s="23"/>
      <c r="Q333" s="23"/>
      <c r="R333" s="23"/>
      <c r="S333" s="70"/>
      <c r="T333" s="70"/>
      <c r="U333" s="70"/>
      <c r="V333" s="23"/>
      <c r="W333" s="23"/>
      <c r="X333" s="23"/>
      <c r="Y333" s="23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1"/>
      <c r="J334" s="52" t="s">
        <v>50</v>
      </c>
      <c r="K334" s="53"/>
      <c r="L334" s="70">
        <v>31501.4</v>
      </c>
      <c r="M334" s="23">
        <v>1251.3</v>
      </c>
      <c r="N334" s="70">
        <v>12165.1</v>
      </c>
      <c r="O334" s="70"/>
      <c r="P334" s="23"/>
      <c r="Q334" s="23">
        <f>SUM(L334:P334)</f>
        <v>44917.8</v>
      </c>
      <c r="R334" s="23"/>
      <c r="S334" s="70">
        <v>2626.1</v>
      </c>
      <c r="T334" s="70"/>
      <c r="U334" s="70"/>
      <c r="V334" s="23">
        <f>SUM(R334:U334)</f>
        <v>2626.1</v>
      </c>
      <c r="W334" s="23">
        <f>+V334+Q334</f>
        <v>47543.9</v>
      </c>
      <c r="X334" s="23">
        <f>(Q334/W334)*100</f>
        <v>94.47647332255032</v>
      </c>
      <c r="Y334" s="23">
        <f>(V334/W334)*100</f>
        <v>5.523526677449683</v>
      </c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1"/>
      <c r="J335" s="52" t="s">
        <v>51</v>
      </c>
      <c r="K335" s="53"/>
      <c r="L335" s="70">
        <v>34300.6</v>
      </c>
      <c r="M335" s="23">
        <v>1298.6</v>
      </c>
      <c r="N335" s="70">
        <v>8122.3</v>
      </c>
      <c r="O335" s="70"/>
      <c r="P335" s="23"/>
      <c r="Q335" s="23">
        <f>SUM(L335:P335)</f>
        <v>43721.5</v>
      </c>
      <c r="R335" s="23"/>
      <c r="S335" s="70">
        <v>483.4</v>
      </c>
      <c r="T335" s="70"/>
      <c r="U335" s="70"/>
      <c r="V335" s="23">
        <f>SUM(R335:U335)</f>
        <v>483.4</v>
      </c>
      <c r="W335" s="23">
        <f>+V335+Q335</f>
        <v>44204.9</v>
      </c>
      <c r="X335" s="23">
        <f>(Q335/W335)*100</f>
        <v>98.90645607161197</v>
      </c>
      <c r="Y335" s="23">
        <f>(V335/W335)*100</f>
        <v>1.0935439283880293</v>
      </c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1"/>
      <c r="J336" s="52" t="s">
        <v>52</v>
      </c>
      <c r="K336" s="53"/>
      <c r="L336" s="70">
        <v>33074.8</v>
      </c>
      <c r="M336" s="23">
        <v>894.2</v>
      </c>
      <c r="N336" s="70">
        <v>6189.2</v>
      </c>
      <c r="O336" s="70"/>
      <c r="P336" s="23"/>
      <c r="Q336" s="23">
        <f>SUM(L336:P336)</f>
        <v>40158.2</v>
      </c>
      <c r="R336" s="23"/>
      <c r="S336" s="70">
        <v>281.3</v>
      </c>
      <c r="T336" s="70"/>
      <c r="U336" s="70"/>
      <c r="V336" s="23">
        <f>SUM(R336:U336)</f>
        <v>281.3</v>
      </c>
      <c r="W336" s="23">
        <f>+V336+Q336</f>
        <v>40439.5</v>
      </c>
      <c r="X336" s="23">
        <f>(Q336/W336)*100</f>
        <v>99.30439298210906</v>
      </c>
      <c r="Y336" s="23">
        <f>(V336/W336)*100</f>
        <v>0.6956070178909235</v>
      </c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1"/>
      <c r="J337" s="52" t="s">
        <v>53</v>
      </c>
      <c r="K337" s="53"/>
      <c r="L337" s="70">
        <f aca="true" t="shared" si="71" ref="L337:W337">(L336/L334)*100</f>
        <v>104.99469864831406</v>
      </c>
      <c r="M337" s="23">
        <f t="shared" si="71"/>
        <v>71.46167985295293</v>
      </c>
      <c r="N337" s="70">
        <f t="shared" si="71"/>
        <v>50.876688231087286</v>
      </c>
      <c r="O337" s="70"/>
      <c r="P337" s="23"/>
      <c r="Q337" s="23">
        <f t="shared" si="71"/>
        <v>89.40375530413331</v>
      </c>
      <c r="R337" s="23"/>
      <c r="S337" s="70">
        <f t="shared" si="71"/>
        <v>10.711701763070714</v>
      </c>
      <c r="T337" s="70"/>
      <c r="U337" s="70"/>
      <c r="V337" s="23">
        <f t="shared" si="71"/>
        <v>10.711701763070714</v>
      </c>
      <c r="W337" s="23">
        <f t="shared" si="71"/>
        <v>85.05717873375974</v>
      </c>
      <c r="X337" s="23"/>
      <c r="Y337" s="23"/>
      <c r="Z337" s="4"/>
    </row>
    <row r="338" spans="1:26" ht="23.25">
      <c r="A338" s="4"/>
      <c r="B338" s="56"/>
      <c r="C338" s="57"/>
      <c r="D338" s="57"/>
      <c r="E338" s="57"/>
      <c r="F338" s="57"/>
      <c r="G338" s="57"/>
      <c r="H338" s="57"/>
      <c r="I338" s="52"/>
      <c r="J338" s="52" t="s">
        <v>54</v>
      </c>
      <c r="K338" s="53"/>
      <c r="L338" s="21">
        <f aca="true" t="shared" si="72" ref="L338:W338">(L336/L335)*100</f>
        <v>96.42630158073038</v>
      </c>
      <c r="M338" s="21">
        <f t="shared" si="72"/>
        <v>68.85877098413677</v>
      </c>
      <c r="N338" s="21">
        <f t="shared" si="72"/>
        <v>76.2000911071987</v>
      </c>
      <c r="O338" s="21"/>
      <c r="P338" s="21"/>
      <c r="Q338" s="21">
        <f t="shared" si="72"/>
        <v>91.85000514620953</v>
      </c>
      <c r="R338" s="21"/>
      <c r="S338" s="21">
        <f t="shared" si="72"/>
        <v>58.19197352089367</v>
      </c>
      <c r="T338" s="21"/>
      <c r="U338" s="21"/>
      <c r="V338" s="21">
        <f t="shared" si="72"/>
        <v>58.19197352089367</v>
      </c>
      <c r="W338" s="21">
        <f t="shared" si="72"/>
        <v>91.48193978495597</v>
      </c>
      <c r="X338" s="21"/>
      <c r="Y338" s="21"/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1"/>
      <c r="J339" s="52"/>
      <c r="K339" s="53"/>
      <c r="L339" s="70"/>
      <c r="M339" s="23"/>
      <c r="N339" s="70"/>
      <c r="O339" s="70"/>
      <c r="P339" s="23"/>
      <c r="Q339" s="23"/>
      <c r="R339" s="23"/>
      <c r="S339" s="70"/>
      <c r="T339" s="70"/>
      <c r="U339" s="70"/>
      <c r="V339" s="23"/>
      <c r="W339" s="23"/>
      <c r="X339" s="23"/>
      <c r="Y339" s="23"/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75" t="s">
        <v>113</v>
      </c>
      <c r="I340" s="61"/>
      <c r="J340" s="52" t="s">
        <v>114</v>
      </c>
      <c r="K340" s="53"/>
      <c r="L340" s="70"/>
      <c r="M340" s="23"/>
      <c r="N340" s="70"/>
      <c r="O340" s="70"/>
      <c r="P340" s="23"/>
      <c r="Q340" s="23"/>
      <c r="R340" s="23"/>
      <c r="S340" s="70"/>
      <c r="T340" s="70"/>
      <c r="U340" s="70"/>
      <c r="V340" s="23"/>
      <c r="W340" s="23"/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 t="s">
        <v>115</v>
      </c>
      <c r="K341" s="53"/>
      <c r="L341" s="70"/>
      <c r="M341" s="23"/>
      <c r="N341" s="70"/>
      <c r="O341" s="70"/>
      <c r="P341" s="23"/>
      <c r="Q341" s="23"/>
      <c r="R341" s="23"/>
      <c r="S341" s="70"/>
      <c r="T341" s="70"/>
      <c r="U341" s="70"/>
      <c r="V341" s="23"/>
      <c r="W341" s="23"/>
      <c r="X341" s="23"/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1"/>
      <c r="J342" s="52" t="s">
        <v>116</v>
      </c>
      <c r="K342" s="53"/>
      <c r="L342" s="70"/>
      <c r="M342" s="23"/>
      <c r="N342" s="70"/>
      <c r="O342" s="70"/>
      <c r="P342" s="23"/>
      <c r="Q342" s="23"/>
      <c r="R342" s="23"/>
      <c r="S342" s="70"/>
      <c r="T342" s="70"/>
      <c r="U342" s="70"/>
      <c r="V342" s="23"/>
      <c r="W342" s="23"/>
      <c r="X342" s="23"/>
      <c r="Y342" s="23"/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1"/>
      <c r="J343" s="52" t="s">
        <v>50</v>
      </c>
      <c r="K343" s="53"/>
      <c r="L343" s="70">
        <v>30989.9</v>
      </c>
      <c r="M343" s="23">
        <v>1000.8</v>
      </c>
      <c r="N343" s="70">
        <v>5596.9</v>
      </c>
      <c r="O343" s="70"/>
      <c r="P343" s="23"/>
      <c r="Q343" s="23">
        <f>SUM(L343:P343)</f>
        <v>37587.6</v>
      </c>
      <c r="R343" s="23"/>
      <c r="S343" s="70">
        <v>93.2</v>
      </c>
      <c r="T343" s="70"/>
      <c r="U343" s="70"/>
      <c r="V343" s="23">
        <f>SUM(R343:U343)</f>
        <v>93.2</v>
      </c>
      <c r="W343" s="23">
        <f>+V343+Q343</f>
        <v>37680.799999999996</v>
      </c>
      <c r="X343" s="23">
        <f>(Q343/W343)*100</f>
        <v>99.75265917921064</v>
      </c>
      <c r="Y343" s="23">
        <f>(V343/W343)*100</f>
        <v>0.24734082078936756</v>
      </c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1"/>
      <c r="J344" s="52" t="s">
        <v>51</v>
      </c>
      <c r="K344" s="53"/>
      <c r="L344" s="70">
        <v>34337.4</v>
      </c>
      <c r="M344" s="23">
        <v>810.4</v>
      </c>
      <c r="N344" s="70">
        <v>2662.1</v>
      </c>
      <c r="O344" s="70"/>
      <c r="P344" s="23"/>
      <c r="Q344" s="23">
        <f>SUM(L344:P344)</f>
        <v>37809.9</v>
      </c>
      <c r="R344" s="23"/>
      <c r="S344" s="70">
        <v>191.1</v>
      </c>
      <c r="T344" s="70"/>
      <c r="U344" s="70"/>
      <c r="V344" s="23">
        <f>SUM(R344:U344)</f>
        <v>191.1</v>
      </c>
      <c r="W344" s="23">
        <f>+V344+Q344</f>
        <v>38001</v>
      </c>
      <c r="X344" s="23">
        <f>(Q344/W344)*100</f>
        <v>99.49711849688167</v>
      </c>
      <c r="Y344" s="23">
        <f>(V344/W344)*100</f>
        <v>0.502881503118339</v>
      </c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1"/>
      <c r="J345" s="52" t="s">
        <v>52</v>
      </c>
      <c r="K345" s="53"/>
      <c r="L345" s="70">
        <v>33208.4</v>
      </c>
      <c r="M345" s="23">
        <v>342.5</v>
      </c>
      <c r="N345" s="70">
        <v>1413</v>
      </c>
      <c r="O345" s="70"/>
      <c r="P345" s="23"/>
      <c r="Q345" s="23">
        <f>SUM(L345:P345)</f>
        <v>34963.9</v>
      </c>
      <c r="R345" s="23"/>
      <c r="S345" s="70">
        <v>136</v>
      </c>
      <c r="T345" s="70"/>
      <c r="U345" s="70"/>
      <c r="V345" s="23">
        <f>SUM(R345:U345)</f>
        <v>136</v>
      </c>
      <c r="W345" s="23">
        <f>+V345+Q345</f>
        <v>35099.9</v>
      </c>
      <c r="X345" s="23">
        <f>(Q345/W345)*100</f>
        <v>99.61253450864533</v>
      </c>
      <c r="Y345" s="23">
        <f>(V345/W345)*100</f>
        <v>0.38746549135467623</v>
      </c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1"/>
      <c r="J346" s="52" t="s">
        <v>53</v>
      </c>
      <c r="K346" s="53"/>
      <c r="L346" s="70">
        <f aca="true" t="shared" si="73" ref="L346:W346">(L345/L343)*100</f>
        <v>107.15878399091316</v>
      </c>
      <c r="M346" s="23">
        <f t="shared" si="73"/>
        <v>34.22262190247802</v>
      </c>
      <c r="N346" s="70">
        <f t="shared" si="73"/>
        <v>25.246118386964213</v>
      </c>
      <c r="O346" s="70"/>
      <c r="P346" s="23"/>
      <c r="Q346" s="23">
        <f t="shared" si="73"/>
        <v>93.0197724781577</v>
      </c>
      <c r="R346" s="23"/>
      <c r="S346" s="70">
        <f t="shared" si="73"/>
        <v>145.92274678111588</v>
      </c>
      <c r="T346" s="70"/>
      <c r="U346" s="70"/>
      <c r="V346" s="23">
        <f t="shared" si="73"/>
        <v>145.92274678111588</v>
      </c>
      <c r="W346" s="23">
        <f t="shared" si="73"/>
        <v>93.15062312902063</v>
      </c>
      <c r="X346" s="23"/>
      <c r="Y346" s="23"/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/>
      <c r="I347" s="52"/>
      <c r="J347" s="52" t="s">
        <v>54</v>
      </c>
      <c r="K347" s="53"/>
      <c r="L347" s="21">
        <f aca="true" t="shared" si="74" ref="L347:W347">(L345/L344)*100</f>
        <v>96.71203993313414</v>
      </c>
      <c r="M347" s="21">
        <f t="shared" si="74"/>
        <v>42.26307996051333</v>
      </c>
      <c r="N347" s="21">
        <f t="shared" si="74"/>
        <v>53.07839675444198</v>
      </c>
      <c r="O347" s="21"/>
      <c r="P347" s="21"/>
      <c r="Q347" s="21">
        <f t="shared" si="74"/>
        <v>92.47287086186422</v>
      </c>
      <c r="R347" s="21"/>
      <c r="S347" s="21">
        <f t="shared" si="74"/>
        <v>71.16692830978546</v>
      </c>
      <c r="T347" s="21"/>
      <c r="U347" s="21"/>
      <c r="V347" s="21">
        <f t="shared" si="74"/>
        <v>71.16692830978546</v>
      </c>
      <c r="W347" s="21">
        <f t="shared" si="74"/>
        <v>92.3657272177048</v>
      </c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1"/>
      <c r="J348" s="52"/>
      <c r="K348" s="53"/>
      <c r="L348" s="70"/>
      <c r="M348" s="23"/>
      <c r="N348" s="70"/>
      <c r="O348" s="70"/>
      <c r="P348" s="23"/>
      <c r="Q348" s="23"/>
      <c r="R348" s="23"/>
      <c r="S348" s="70"/>
      <c r="T348" s="70"/>
      <c r="U348" s="70"/>
      <c r="V348" s="23"/>
      <c r="W348" s="23"/>
      <c r="X348" s="23"/>
      <c r="Y348" s="23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75" t="s">
        <v>117</v>
      </c>
      <c r="I349" s="61"/>
      <c r="J349" s="52" t="s">
        <v>118</v>
      </c>
      <c r="K349" s="53"/>
      <c r="L349" s="70"/>
      <c r="M349" s="23"/>
      <c r="N349" s="70"/>
      <c r="O349" s="70"/>
      <c r="P349" s="23"/>
      <c r="Q349" s="23"/>
      <c r="R349" s="23"/>
      <c r="S349" s="70"/>
      <c r="T349" s="70"/>
      <c r="U349" s="70"/>
      <c r="V349" s="23"/>
      <c r="W349" s="23"/>
      <c r="X349" s="23"/>
      <c r="Y349" s="23"/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1"/>
      <c r="J350" s="52" t="s">
        <v>50</v>
      </c>
      <c r="K350" s="53"/>
      <c r="L350" s="70">
        <v>51185.6</v>
      </c>
      <c r="M350" s="23">
        <v>3558.7</v>
      </c>
      <c r="N350" s="70">
        <v>24935.8</v>
      </c>
      <c r="O350" s="70"/>
      <c r="P350" s="23"/>
      <c r="Q350" s="23">
        <f>SUM(L350:P350)</f>
        <v>79680.09999999999</v>
      </c>
      <c r="R350" s="23"/>
      <c r="S350" s="70">
        <v>20364</v>
      </c>
      <c r="T350" s="70">
        <v>3000</v>
      </c>
      <c r="U350" s="70"/>
      <c r="V350" s="23">
        <f>SUM(R350:U350)</f>
        <v>23364</v>
      </c>
      <c r="W350" s="23">
        <f>+V350+Q350</f>
        <v>103044.09999999999</v>
      </c>
      <c r="X350" s="23">
        <f>(Q350/W350)*100</f>
        <v>77.32621275745045</v>
      </c>
      <c r="Y350" s="23">
        <f>(V350/W350)*100</f>
        <v>22.67378724254955</v>
      </c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1"/>
      <c r="J351" s="52" t="s">
        <v>51</v>
      </c>
      <c r="K351" s="53"/>
      <c r="L351" s="70">
        <v>72448.7</v>
      </c>
      <c r="M351" s="23">
        <v>7616.9</v>
      </c>
      <c r="N351" s="70">
        <v>27806.5</v>
      </c>
      <c r="O351" s="70"/>
      <c r="P351" s="23"/>
      <c r="Q351" s="23">
        <f>SUM(L351:P351)</f>
        <v>107872.09999999999</v>
      </c>
      <c r="R351" s="23"/>
      <c r="S351" s="70">
        <v>45098.5</v>
      </c>
      <c r="T351" s="70">
        <v>1620.1</v>
      </c>
      <c r="U351" s="70"/>
      <c r="V351" s="23">
        <f>SUM(R351:U351)</f>
        <v>46718.6</v>
      </c>
      <c r="W351" s="23">
        <f>+V351+Q351</f>
        <v>154590.69999999998</v>
      </c>
      <c r="X351" s="23">
        <f>(Q351/W351)*100</f>
        <v>69.7791652408586</v>
      </c>
      <c r="Y351" s="23">
        <f>(V351/W351)*100</f>
        <v>30.2208347591414</v>
      </c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56"/>
      <c r="I352" s="61"/>
      <c r="J352" s="52" t="s">
        <v>52</v>
      </c>
      <c r="K352" s="53"/>
      <c r="L352" s="70">
        <v>71366.6</v>
      </c>
      <c r="M352" s="23">
        <v>3527.4</v>
      </c>
      <c r="N352" s="70">
        <v>15991.6</v>
      </c>
      <c r="O352" s="70"/>
      <c r="P352" s="23"/>
      <c r="Q352" s="23">
        <f>SUM(L352:P352)</f>
        <v>90885.6</v>
      </c>
      <c r="R352" s="23"/>
      <c r="S352" s="70">
        <v>37323.9</v>
      </c>
      <c r="T352" s="70">
        <v>1618.8</v>
      </c>
      <c r="U352" s="70"/>
      <c r="V352" s="23">
        <f>SUM(R352:U352)</f>
        <v>38942.700000000004</v>
      </c>
      <c r="W352" s="23">
        <f>+V352+Q352</f>
        <v>129828.30000000002</v>
      </c>
      <c r="X352" s="23">
        <f>(Q352/W352)*100</f>
        <v>70.0044597364365</v>
      </c>
      <c r="Y352" s="23">
        <f>(V352/W352)*100</f>
        <v>29.99554026356349</v>
      </c>
      <c r="Z352" s="4"/>
    </row>
    <row r="353" spans="1:26" ht="23.25">
      <c r="A353" s="4"/>
      <c r="B353" s="56"/>
      <c r="C353" s="57"/>
      <c r="D353" s="57"/>
      <c r="E353" s="57"/>
      <c r="F353" s="57"/>
      <c r="G353" s="57"/>
      <c r="H353" s="57"/>
      <c r="I353" s="52"/>
      <c r="J353" s="52" t="s">
        <v>53</v>
      </c>
      <c r="K353" s="53"/>
      <c r="L353" s="21">
        <f aca="true" t="shared" si="75" ref="L353:W353">(L352/L350)*100</f>
        <v>139.4271044981401</v>
      </c>
      <c r="M353" s="21">
        <f t="shared" si="75"/>
        <v>99.1204653384663</v>
      </c>
      <c r="N353" s="21">
        <f t="shared" si="75"/>
        <v>64.13108863561627</v>
      </c>
      <c r="O353" s="21"/>
      <c r="P353" s="21"/>
      <c r="Q353" s="21">
        <f t="shared" si="75"/>
        <v>114.06310986055492</v>
      </c>
      <c r="R353" s="21"/>
      <c r="S353" s="21">
        <f t="shared" si="75"/>
        <v>183.28373600471423</v>
      </c>
      <c r="T353" s="21">
        <f t="shared" si="75"/>
        <v>53.959999999999994</v>
      </c>
      <c r="U353" s="21"/>
      <c r="V353" s="21">
        <f t="shared" si="75"/>
        <v>166.67822290703648</v>
      </c>
      <c r="W353" s="21">
        <f t="shared" si="75"/>
        <v>125.99294865014107</v>
      </c>
      <c r="X353" s="21"/>
      <c r="Y353" s="21"/>
      <c r="Z353" s="4"/>
    </row>
    <row r="354" spans="1:26" ht="23.25">
      <c r="A354" s="4"/>
      <c r="B354" s="56"/>
      <c r="C354" s="56"/>
      <c r="D354" s="56"/>
      <c r="E354" s="56"/>
      <c r="F354" s="56"/>
      <c r="G354" s="56"/>
      <c r="H354" s="56"/>
      <c r="I354" s="61"/>
      <c r="J354" s="52" t="s">
        <v>54</v>
      </c>
      <c r="K354" s="53"/>
      <c r="L354" s="70">
        <f aca="true" t="shared" si="76" ref="L354:W354">(L352/L351)*100</f>
        <v>98.50639141903169</v>
      </c>
      <c r="M354" s="23">
        <f t="shared" si="76"/>
        <v>46.31017868161588</v>
      </c>
      <c r="N354" s="70">
        <f t="shared" si="76"/>
        <v>57.51029435563627</v>
      </c>
      <c r="O354" s="70"/>
      <c r="P354" s="23"/>
      <c r="Q354" s="23">
        <f t="shared" si="76"/>
        <v>84.25311085999068</v>
      </c>
      <c r="R354" s="23"/>
      <c r="S354" s="70">
        <f t="shared" si="76"/>
        <v>82.76084570440258</v>
      </c>
      <c r="T354" s="70">
        <f t="shared" si="76"/>
        <v>99.91975803962718</v>
      </c>
      <c r="U354" s="70"/>
      <c r="V354" s="23">
        <f t="shared" si="76"/>
        <v>83.35587967105181</v>
      </c>
      <c r="W354" s="23">
        <f t="shared" si="76"/>
        <v>83.981960104974</v>
      </c>
      <c r="X354" s="23"/>
      <c r="Y354" s="23"/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56"/>
      <c r="I355" s="61"/>
      <c r="J355" s="52"/>
      <c r="K355" s="53"/>
      <c r="L355" s="70"/>
      <c r="M355" s="23"/>
      <c r="N355" s="70"/>
      <c r="O355" s="70"/>
      <c r="P355" s="23"/>
      <c r="Q355" s="23"/>
      <c r="R355" s="23"/>
      <c r="S355" s="70"/>
      <c r="T355" s="70"/>
      <c r="U355" s="70"/>
      <c r="V355" s="23"/>
      <c r="W355" s="23"/>
      <c r="X355" s="23"/>
      <c r="Y355" s="23"/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76" t="s">
        <v>119</v>
      </c>
      <c r="I356" s="61"/>
      <c r="J356" s="52" t="s">
        <v>120</v>
      </c>
      <c r="K356" s="53"/>
      <c r="L356" s="70"/>
      <c r="M356" s="23"/>
      <c r="N356" s="70"/>
      <c r="O356" s="70"/>
      <c r="P356" s="23"/>
      <c r="Q356" s="23"/>
      <c r="R356" s="23"/>
      <c r="S356" s="70"/>
      <c r="T356" s="70"/>
      <c r="U356" s="70"/>
      <c r="V356" s="23"/>
      <c r="W356" s="23"/>
      <c r="X356" s="23"/>
      <c r="Y356" s="23"/>
      <c r="Z356" s="4"/>
    </row>
    <row r="357" spans="1:26" ht="23.25">
      <c r="A357" s="4"/>
      <c r="B357" s="56"/>
      <c r="C357" s="56"/>
      <c r="D357" s="56"/>
      <c r="E357" s="56"/>
      <c r="F357" s="56"/>
      <c r="G357" s="56"/>
      <c r="H357" s="56"/>
      <c r="I357" s="61"/>
      <c r="J357" s="52" t="s">
        <v>121</v>
      </c>
      <c r="K357" s="53"/>
      <c r="L357" s="70"/>
      <c r="M357" s="23"/>
      <c r="N357" s="70"/>
      <c r="O357" s="70"/>
      <c r="P357" s="23"/>
      <c r="Q357" s="23"/>
      <c r="R357" s="23"/>
      <c r="S357" s="70"/>
      <c r="T357" s="70"/>
      <c r="U357" s="70"/>
      <c r="V357" s="23"/>
      <c r="W357" s="23"/>
      <c r="X357" s="23"/>
      <c r="Y357" s="23"/>
      <c r="Z357" s="4"/>
    </row>
    <row r="358" spans="1:26" ht="23.25">
      <c r="A358" s="4"/>
      <c r="B358" s="56"/>
      <c r="C358" s="56"/>
      <c r="D358" s="56"/>
      <c r="E358" s="56"/>
      <c r="F358" s="56"/>
      <c r="G358" s="56"/>
      <c r="H358" s="56"/>
      <c r="I358" s="61"/>
      <c r="J358" s="52" t="s">
        <v>50</v>
      </c>
      <c r="K358" s="53"/>
      <c r="L358" s="70">
        <v>38129.7</v>
      </c>
      <c r="M358" s="23">
        <v>712.3</v>
      </c>
      <c r="N358" s="70">
        <v>4859.8</v>
      </c>
      <c r="O358" s="70"/>
      <c r="P358" s="23"/>
      <c r="Q358" s="23">
        <f>SUM(L358:P358)</f>
        <v>43701.8</v>
      </c>
      <c r="R358" s="23">
        <v>14800</v>
      </c>
      <c r="S358" s="70">
        <v>116.5</v>
      </c>
      <c r="T358" s="70"/>
      <c r="U358" s="70"/>
      <c r="V358" s="23">
        <f>SUM(R358:U358)</f>
        <v>14916.5</v>
      </c>
      <c r="W358" s="23">
        <f>+V358+Q358</f>
        <v>58618.3</v>
      </c>
      <c r="X358" s="23">
        <f>(Q358/W358)*100</f>
        <v>74.55316854975324</v>
      </c>
      <c r="Y358" s="23">
        <f>(V358/W358)*100</f>
        <v>25.446831450246766</v>
      </c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56"/>
      <c r="I359" s="61"/>
      <c r="J359" s="52" t="s">
        <v>51</v>
      </c>
      <c r="K359" s="53"/>
      <c r="L359" s="70">
        <v>42909.9</v>
      </c>
      <c r="M359" s="23">
        <v>575.6</v>
      </c>
      <c r="N359" s="70">
        <v>2297.4</v>
      </c>
      <c r="O359" s="70"/>
      <c r="P359" s="23"/>
      <c r="Q359" s="23">
        <f>SUM(L359:P359)</f>
        <v>45782.9</v>
      </c>
      <c r="R359" s="23">
        <v>14800</v>
      </c>
      <c r="S359" s="70">
        <v>102.4</v>
      </c>
      <c r="T359" s="70"/>
      <c r="U359" s="70"/>
      <c r="V359" s="23">
        <f>SUM(R359:U359)</f>
        <v>14902.4</v>
      </c>
      <c r="W359" s="23">
        <f>+V359+Q359</f>
        <v>60685.3</v>
      </c>
      <c r="X359" s="23">
        <f>(Q359/W359)*100</f>
        <v>75.44314685764097</v>
      </c>
      <c r="Y359" s="23">
        <f>(V359/W359)*100</f>
        <v>24.55685314235902</v>
      </c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382</v>
      </c>
      <c r="Z362" s="4"/>
    </row>
    <row r="363" spans="1:26" ht="23.25">
      <c r="A363" s="4"/>
      <c r="B363" s="64" t="s">
        <v>37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39</v>
      </c>
      <c r="X363" s="13"/>
      <c r="Y363" s="16"/>
      <c r="Z363" s="4"/>
    </row>
    <row r="364" spans="1:26" ht="23.25">
      <c r="A364" s="4"/>
      <c r="B364" s="17" t="s">
        <v>38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30</v>
      </c>
      <c r="C366" s="38" t="s">
        <v>31</v>
      </c>
      <c r="D366" s="38" t="s">
        <v>32</v>
      </c>
      <c r="E366" s="38" t="s">
        <v>33</v>
      </c>
      <c r="F366" s="38" t="s">
        <v>34</v>
      </c>
      <c r="G366" s="38" t="s">
        <v>35</v>
      </c>
      <c r="H366" s="38" t="s">
        <v>36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75" t="s">
        <v>71</v>
      </c>
      <c r="C369" s="75" t="s">
        <v>48</v>
      </c>
      <c r="D369" s="75" t="s">
        <v>75</v>
      </c>
      <c r="E369" s="76" t="s">
        <v>57</v>
      </c>
      <c r="F369" s="76" t="s">
        <v>87</v>
      </c>
      <c r="G369" s="75" t="s">
        <v>62</v>
      </c>
      <c r="H369" s="76" t="s">
        <v>119</v>
      </c>
      <c r="I369" s="61"/>
      <c r="J369" s="54" t="s">
        <v>52</v>
      </c>
      <c r="K369" s="55"/>
      <c r="L369" s="70">
        <v>42161.3</v>
      </c>
      <c r="M369" s="70">
        <v>431.6</v>
      </c>
      <c r="N369" s="70">
        <v>2099.1</v>
      </c>
      <c r="O369" s="70"/>
      <c r="P369" s="70"/>
      <c r="Q369" s="70">
        <f>SUM(L369:P369)</f>
        <v>44692</v>
      </c>
      <c r="R369" s="70">
        <v>14800</v>
      </c>
      <c r="S369" s="70">
        <v>102.4</v>
      </c>
      <c r="T369" s="70"/>
      <c r="U369" s="74"/>
      <c r="V369" s="23">
        <f>SUM(R369:U369)</f>
        <v>14902.4</v>
      </c>
      <c r="W369" s="23">
        <f>+V369+Q369</f>
        <v>59594.4</v>
      </c>
      <c r="X369" s="23">
        <f>(Q369/W369)*100</f>
        <v>74.99362356194541</v>
      </c>
      <c r="Y369" s="23">
        <f>(V369/W369)*100</f>
        <v>25.006376438054577</v>
      </c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1"/>
      <c r="J370" s="54" t="s">
        <v>53</v>
      </c>
      <c r="K370" s="55"/>
      <c r="L370" s="70">
        <f aca="true" t="shared" si="77" ref="L370:W370">(L369/L358)*100</f>
        <v>110.57338505154777</v>
      </c>
      <c r="M370" s="70">
        <f t="shared" si="77"/>
        <v>60.59244700266743</v>
      </c>
      <c r="N370" s="70">
        <f t="shared" si="77"/>
        <v>43.19313551998024</v>
      </c>
      <c r="O370" s="70"/>
      <c r="P370" s="70"/>
      <c r="Q370" s="70">
        <f t="shared" si="77"/>
        <v>102.26581056157869</v>
      </c>
      <c r="R370" s="70">
        <f t="shared" si="77"/>
        <v>100</v>
      </c>
      <c r="S370" s="70">
        <f t="shared" si="77"/>
        <v>87.8969957081545</v>
      </c>
      <c r="T370" s="70"/>
      <c r="U370" s="70"/>
      <c r="V370" s="23">
        <f t="shared" si="77"/>
        <v>99.90547380417658</v>
      </c>
      <c r="W370" s="23">
        <f t="shared" si="77"/>
        <v>101.66517964526436</v>
      </c>
      <c r="X370" s="23"/>
      <c r="Y370" s="23"/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1"/>
      <c r="J371" s="52" t="s">
        <v>54</v>
      </c>
      <c r="K371" s="53"/>
      <c r="L371" s="70">
        <f aca="true" t="shared" si="78" ref="L371:W371">(L369/L359)*100</f>
        <v>98.2554142517228</v>
      </c>
      <c r="M371" s="70">
        <f t="shared" si="78"/>
        <v>74.98262682418346</v>
      </c>
      <c r="N371" s="70">
        <f t="shared" si="78"/>
        <v>91.36850352572472</v>
      </c>
      <c r="O371" s="70"/>
      <c r="P371" s="70"/>
      <c r="Q371" s="23">
        <f t="shared" si="78"/>
        <v>97.61723263489206</v>
      </c>
      <c r="R371" s="70">
        <f t="shared" si="78"/>
        <v>100</v>
      </c>
      <c r="S371" s="70">
        <f t="shared" si="78"/>
        <v>100</v>
      </c>
      <c r="T371" s="70"/>
      <c r="U371" s="70"/>
      <c r="V371" s="23">
        <f t="shared" si="78"/>
        <v>100</v>
      </c>
      <c r="W371" s="23">
        <f t="shared" si="78"/>
        <v>98.20236531746568</v>
      </c>
      <c r="X371" s="23"/>
      <c r="Y371" s="23"/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1"/>
      <c r="J372" s="52"/>
      <c r="K372" s="53"/>
      <c r="L372" s="70"/>
      <c r="M372" s="23"/>
      <c r="N372" s="70"/>
      <c r="O372" s="70"/>
      <c r="P372" s="23"/>
      <c r="Q372" s="23"/>
      <c r="R372" s="23"/>
      <c r="S372" s="70"/>
      <c r="T372" s="70"/>
      <c r="U372" s="70"/>
      <c r="V372" s="23"/>
      <c r="W372" s="23"/>
      <c r="X372" s="23"/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75" t="s">
        <v>92</v>
      </c>
      <c r="I373" s="61"/>
      <c r="J373" s="52" t="s">
        <v>93</v>
      </c>
      <c r="K373" s="53"/>
      <c r="L373" s="70"/>
      <c r="M373" s="23"/>
      <c r="N373" s="70"/>
      <c r="O373" s="70"/>
      <c r="P373" s="23"/>
      <c r="Q373" s="23"/>
      <c r="R373" s="23"/>
      <c r="S373" s="70"/>
      <c r="T373" s="70"/>
      <c r="U373" s="70"/>
      <c r="V373" s="23"/>
      <c r="W373" s="23"/>
      <c r="X373" s="23"/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1"/>
      <c r="J374" s="52" t="s">
        <v>50</v>
      </c>
      <c r="K374" s="53"/>
      <c r="L374" s="70">
        <v>55133.9</v>
      </c>
      <c r="M374" s="23">
        <v>3782.2</v>
      </c>
      <c r="N374" s="70">
        <v>26611.3</v>
      </c>
      <c r="O374" s="70">
        <v>104.4</v>
      </c>
      <c r="P374" s="23"/>
      <c r="Q374" s="23">
        <f>SUM(L374:P374)</f>
        <v>85631.79999999999</v>
      </c>
      <c r="R374" s="23"/>
      <c r="S374" s="70">
        <v>0</v>
      </c>
      <c r="T374" s="70">
        <v>0</v>
      </c>
      <c r="U374" s="70"/>
      <c r="V374" s="23">
        <f>SUM(R374:U374)</f>
        <v>0</v>
      </c>
      <c r="W374" s="23">
        <f>+V374+Q374</f>
        <v>85631.79999999999</v>
      </c>
      <c r="X374" s="23">
        <f>(Q374/W374)*100</f>
        <v>100</v>
      </c>
      <c r="Y374" s="23">
        <f>(V374/W374)*100</f>
        <v>0</v>
      </c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1"/>
      <c r="J375" s="52" t="s">
        <v>51</v>
      </c>
      <c r="K375" s="53"/>
      <c r="L375" s="70">
        <v>65327.7</v>
      </c>
      <c r="M375" s="23">
        <v>4001.4</v>
      </c>
      <c r="N375" s="70">
        <v>14830.1</v>
      </c>
      <c r="O375" s="70">
        <v>104.4</v>
      </c>
      <c r="P375" s="23"/>
      <c r="Q375" s="23">
        <f>SUM(L375:P375)</f>
        <v>84263.59999999999</v>
      </c>
      <c r="R375" s="23"/>
      <c r="S375" s="70">
        <v>260.6</v>
      </c>
      <c r="T375" s="70">
        <v>2450</v>
      </c>
      <c r="U375" s="70"/>
      <c r="V375" s="23">
        <f>SUM(R375:U375)</f>
        <v>2710.6</v>
      </c>
      <c r="W375" s="23">
        <f>+V375+Q375</f>
        <v>86974.2</v>
      </c>
      <c r="X375" s="23">
        <f>(Q375/W375)*100</f>
        <v>96.88344359591694</v>
      </c>
      <c r="Y375" s="23">
        <f>(V375/W375)*100</f>
        <v>3.11655640408305</v>
      </c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1"/>
      <c r="J376" s="52" t="s">
        <v>52</v>
      </c>
      <c r="K376" s="53"/>
      <c r="L376" s="70">
        <v>64061.5</v>
      </c>
      <c r="M376" s="23">
        <v>3799.4</v>
      </c>
      <c r="N376" s="70">
        <v>13220.9</v>
      </c>
      <c r="O376" s="70">
        <v>1.6</v>
      </c>
      <c r="P376" s="23"/>
      <c r="Q376" s="23">
        <f>SUM(L376:P376)</f>
        <v>81083.4</v>
      </c>
      <c r="R376" s="23"/>
      <c r="S376" s="70">
        <v>260.6</v>
      </c>
      <c r="T376" s="70">
        <v>1567.1</v>
      </c>
      <c r="U376" s="70"/>
      <c r="V376" s="23">
        <f>SUM(R376:U376)</f>
        <v>1827.6999999999998</v>
      </c>
      <c r="W376" s="23">
        <f>+V376+Q376</f>
        <v>82911.09999999999</v>
      </c>
      <c r="X376" s="23">
        <f>(Q376/W376)*100</f>
        <v>97.79559069895346</v>
      </c>
      <c r="Y376" s="23">
        <f>(V376/W376)*100</f>
        <v>2.204409301046543</v>
      </c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1"/>
      <c r="J377" s="52" t="s">
        <v>53</v>
      </c>
      <c r="K377" s="53"/>
      <c r="L377" s="70">
        <f aca="true" t="shared" si="79" ref="L377:W377">(L376/L374)*100</f>
        <v>116.19257843178153</v>
      </c>
      <c r="M377" s="23">
        <f t="shared" si="79"/>
        <v>100.45476177885888</v>
      </c>
      <c r="N377" s="70">
        <f t="shared" si="79"/>
        <v>49.68152626891584</v>
      </c>
      <c r="O377" s="70">
        <f t="shared" si="79"/>
        <v>1.532567049808429</v>
      </c>
      <c r="P377" s="23"/>
      <c r="Q377" s="23">
        <f t="shared" si="79"/>
        <v>94.68842182460256</v>
      </c>
      <c r="R377" s="23"/>
      <c r="S377" s="70"/>
      <c r="T377" s="70"/>
      <c r="U377" s="70"/>
      <c r="V377" s="23"/>
      <c r="W377" s="23">
        <f t="shared" si="79"/>
        <v>96.82279246728436</v>
      </c>
      <c r="X377" s="23"/>
      <c r="Y377" s="23"/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1"/>
      <c r="J378" s="52" t="s">
        <v>54</v>
      </c>
      <c r="K378" s="53"/>
      <c r="L378" s="70">
        <f aca="true" t="shared" si="80" ref="L378:W378">(L376/L375)*100</f>
        <v>98.06177165275986</v>
      </c>
      <c r="M378" s="23">
        <f t="shared" si="80"/>
        <v>94.95176688159145</v>
      </c>
      <c r="N378" s="70">
        <f t="shared" si="80"/>
        <v>89.14909542079958</v>
      </c>
      <c r="O378" s="70">
        <f t="shared" si="80"/>
        <v>1.532567049808429</v>
      </c>
      <c r="P378" s="23"/>
      <c r="Q378" s="23">
        <f t="shared" si="80"/>
        <v>96.22589113211399</v>
      </c>
      <c r="R378" s="23"/>
      <c r="S378" s="70">
        <f t="shared" si="80"/>
        <v>100</v>
      </c>
      <c r="T378" s="70">
        <f t="shared" si="80"/>
        <v>63.96326530612244</v>
      </c>
      <c r="U378" s="70"/>
      <c r="V378" s="23">
        <f t="shared" si="80"/>
        <v>67.42787574706706</v>
      </c>
      <c r="W378" s="23">
        <f t="shared" si="80"/>
        <v>95.32838473938247</v>
      </c>
      <c r="X378" s="23"/>
      <c r="Y378" s="23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1"/>
      <c r="J379" s="52"/>
      <c r="K379" s="53"/>
      <c r="L379" s="70"/>
      <c r="M379" s="23"/>
      <c r="N379" s="70"/>
      <c r="O379" s="70"/>
      <c r="P379" s="23"/>
      <c r="Q379" s="23"/>
      <c r="R379" s="23"/>
      <c r="S379" s="70"/>
      <c r="T379" s="70"/>
      <c r="U379" s="70"/>
      <c r="V379" s="23"/>
      <c r="W379" s="23"/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75" t="s">
        <v>122</v>
      </c>
      <c r="I380" s="61"/>
      <c r="J380" s="52" t="s">
        <v>123</v>
      </c>
      <c r="K380" s="53"/>
      <c r="L380" s="70"/>
      <c r="M380" s="23"/>
      <c r="N380" s="70"/>
      <c r="O380" s="70"/>
      <c r="P380" s="23"/>
      <c r="Q380" s="23"/>
      <c r="R380" s="23"/>
      <c r="S380" s="70"/>
      <c r="T380" s="70"/>
      <c r="U380" s="70"/>
      <c r="V380" s="23"/>
      <c r="W380" s="23"/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1"/>
      <c r="J381" s="52" t="s">
        <v>124</v>
      </c>
      <c r="K381" s="53"/>
      <c r="L381" s="70"/>
      <c r="M381" s="23"/>
      <c r="N381" s="70"/>
      <c r="O381" s="70"/>
      <c r="P381" s="23"/>
      <c r="Q381" s="23"/>
      <c r="R381" s="23"/>
      <c r="S381" s="70"/>
      <c r="T381" s="70"/>
      <c r="U381" s="70"/>
      <c r="V381" s="23"/>
      <c r="W381" s="23"/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1"/>
      <c r="J382" s="52" t="s">
        <v>50</v>
      </c>
      <c r="K382" s="53"/>
      <c r="L382" s="70">
        <v>50201.5</v>
      </c>
      <c r="M382" s="23">
        <v>1123</v>
      </c>
      <c r="N382" s="70">
        <v>6690.4</v>
      </c>
      <c r="O382" s="70"/>
      <c r="P382" s="23"/>
      <c r="Q382" s="23">
        <f>SUM(L382:P382)</f>
        <v>58014.9</v>
      </c>
      <c r="R382" s="23"/>
      <c r="S382" s="70">
        <v>0</v>
      </c>
      <c r="T382" s="70"/>
      <c r="U382" s="70"/>
      <c r="V382" s="23">
        <f>SUM(R382:U382)</f>
        <v>0</v>
      </c>
      <c r="W382" s="23">
        <f>+V382+Q382</f>
        <v>58014.9</v>
      </c>
      <c r="X382" s="23">
        <f>(Q382/W382)*100</f>
        <v>100</v>
      </c>
      <c r="Y382" s="23">
        <f>(V382/W382)*100</f>
        <v>0</v>
      </c>
      <c r="Z382" s="4"/>
    </row>
    <row r="383" spans="1:26" ht="23.25">
      <c r="A383" s="4"/>
      <c r="B383" s="56"/>
      <c r="C383" s="57"/>
      <c r="D383" s="57"/>
      <c r="E383" s="57"/>
      <c r="F383" s="57"/>
      <c r="G383" s="57"/>
      <c r="H383" s="57"/>
      <c r="I383" s="52"/>
      <c r="J383" s="52" t="s">
        <v>51</v>
      </c>
      <c r="K383" s="53"/>
      <c r="L383" s="21">
        <v>59667.9</v>
      </c>
      <c r="M383" s="21">
        <v>1341</v>
      </c>
      <c r="N383" s="21">
        <v>5300.4</v>
      </c>
      <c r="O383" s="21"/>
      <c r="P383" s="21"/>
      <c r="Q383" s="21">
        <f>SUM(L383:P383)</f>
        <v>66309.3</v>
      </c>
      <c r="R383" s="21"/>
      <c r="S383" s="21">
        <v>44.9</v>
      </c>
      <c r="T383" s="21"/>
      <c r="U383" s="21"/>
      <c r="V383" s="21">
        <f>SUM(R383:U383)</f>
        <v>44.9</v>
      </c>
      <c r="W383" s="21">
        <f>+V383+Q383</f>
        <v>66354.2</v>
      </c>
      <c r="X383" s="21">
        <f>(Q383/W383)*100</f>
        <v>99.93233284404003</v>
      </c>
      <c r="Y383" s="21">
        <f>(V383/W383)*100</f>
        <v>0.06766715595998445</v>
      </c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2" t="s">
        <v>52</v>
      </c>
      <c r="K384" s="53"/>
      <c r="L384" s="70">
        <v>58147.5</v>
      </c>
      <c r="M384" s="23">
        <v>818.2</v>
      </c>
      <c r="N384" s="70">
        <v>4580.2</v>
      </c>
      <c r="O384" s="70"/>
      <c r="P384" s="23"/>
      <c r="Q384" s="23">
        <f>SUM(L384:P384)</f>
        <v>63545.899999999994</v>
      </c>
      <c r="R384" s="23"/>
      <c r="S384" s="70">
        <v>44.9</v>
      </c>
      <c r="T384" s="70"/>
      <c r="U384" s="70"/>
      <c r="V384" s="23">
        <f>SUM(R384:U384)</f>
        <v>44.9</v>
      </c>
      <c r="W384" s="23">
        <f>+V384+Q384</f>
        <v>63590.799999999996</v>
      </c>
      <c r="X384" s="23">
        <f>(Q384/W384)*100</f>
        <v>99.9293923020311</v>
      </c>
      <c r="Y384" s="23">
        <f>(V384/W384)*100</f>
        <v>0.07060769796888858</v>
      </c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1"/>
      <c r="J385" s="52" t="s">
        <v>53</v>
      </c>
      <c r="K385" s="53"/>
      <c r="L385" s="70">
        <f>(L384/L382)*100</f>
        <v>115.82821230441323</v>
      </c>
      <c r="M385" s="23">
        <f>(M384/M382)*100</f>
        <v>72.85841495992877</v>
      </c>
      <c r="N385" s="70">
        <f>(N384/N382)*100</f>
        <v>68.4592849455937</v>
      </c>
      <c r="O385" s="70"/>
      <c r="P385" s="23"/>
      <c r="Q385" s="23">
        <f>(Q384/Q382)*100</f>
        <v>109.53375770707179</v>
      </c>
      <c r="R385" s="23"/>
      <c r="S385" s="70"/>
      <c r="T385" s="70"/>
      <c r="U385" s="70"/>
      <c r="V385" s="23"/>
      <c r="W385" s="23">
        <f>(W384/W382)*100</f>
        <v>109.6111516179464</v>
      </c>
      <c r="X385" s="23"/>
      <c r="Y385" s="23"/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1"/>
      <c r="J386" s="52" t="s">
        <v>54</v>
      </c>
      <c r="K386" s="53"/>
      <c r="L386" s="70">
        <f aca="true" t="shared" si="81" ref="L386:W386">(L384/L383)*100</f>
        <v>97.45189624572006</v>
      </c>
      <c r="M386" s="23">
        <f t="shared" si="81"/>
        <v>61.01416853094705</v>
      </c>
      <c r="N386" s="70">
        <f t="shared" si="81"/>
        <v>86.41234623801978</v>
      </c>
      <c r="O386" s="70"/>
      <c r="P386" s="23"/>
      <c r="Q386" s="23">
        <f t="shared" si="81"/>
        <v>95.83256044023989</v>
      </c>
      <c r="R386" s="23"/>
      <c r="S386" s="70">
        <f t="shared" si="81"/>
        <v>100</v>
      </c>
      <c r="T386" s="70"/>
      <c r="U386" s="70"/>
      <c r="V386" s="23">
        <f t="shared" si="81"/>
        <v>100</v>
      </c>
      <c r="W386" s="23">
        <f t="shared" si="81"/>
        <v>95.83538042806634</v>
      </c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1"/>
      <c r="J387" s="52"/>
      <c r="K387" s="53"/>
      <c r="L387" s="70"/>
      <c r="M387" s="23"/>
      <c r="N387" s="70"/>
      <c r="O387" s="70"/>
      <c r="P387" s="23"/>
      <c r="Q387" s="23"/>
      <c r="R387" s="23"/>
      <c r="S387" s="70"/>
      <c r="T387" s="70"/>
      <c r="U387" s="70"/>
      <c r="V387" s="23"/>
      <c r="W387" s="23"/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75" t="s">
        <v>125</v>
      </c>
      <c r="I388" s="61"/>
      <c r="J388" s="52" t="s">
        <v>126</v>
      </c>
      <c r="K388" s="53"/>
      <c r="L388" s="70"/>
      <c r="M388" s="23"/>
      <c r="N388" s="70"/>
      <c r="O388" s="70"/>
      <c r="P388" s="23"/>
      <c r="Q388" s="23"/>
      <c r="R388" s="23"/>
      <c r="S388" s="70"/>
      <c r="T388" s="70"/>
      <c r="U388" s="70"/>
      <c r="V388" s="23"/>
      <c r="W388" s="23"/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1"/>
      <c r="J389" s="52" t="s">
        <v>50</v>
      </c>
      <c r="K389" s="53"/>
      <c r="L389" s="70">
        <v>60493.3</v>
      </c>
      <c r="M389" s="23">
        <v>1457.8</v>
      </c>
      <c r="N389" s="70">
        <v>70636.8</v>
      </c>
      <c r="O389" s="70"/>
      <c r="P389" s="23"/>
      <c r="Q389" s="23">
        <f>SUM(L389:P389)</f>
        <v>132587.90000000002</v>
      </c>
      <c r="R389" s="23"/>
      <c r="S389" s="70">
        <v>0</v>
      </c>
      <c r="T389" s="70"/>
      <c r="U389" s="70"/>
      <c r="V389" s="23">
        <f>SUM(R389:U389)</f>
        <v>0</v>
      </c>
      <c r="W389" s="23">
        <f>+V389+Q389</f>
        <v>132587.90000000002</v>
      </c>
      <c r="X389" s="23">
        <f>(Q389/W389)*100</f>
        <v>100</v>
      </c>
      <c r="Y389" s="23">
        <f>(V389/W389)*100</f>
        <v>0</v>
      </c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1"/>
      <c r="J390" s="52" t="s">
        <v>51</v>
      </c>
      <c r="K390" s="53"/>
      <c r="L390" s="70">
        <v>74682.9</v>
      </c>
      <c r="M390" s="23">
        <v>1762.9</v>
      </c>
      <c r="N390" s="70">
        <v>23881.3</v>
      </c>
      <c r="O390" s="70"/>
      <c r="P390" s="23"/>
      <c r="Q390" s="23">
        <f>SUM(L390:P390)</f>
        <v>100327.09999999999</v>
      </c>
      <c r="R390" s="23"/>
      <c r="S390" s="70">
        <v>462.3</v>
      </c>
      <c r="T390" s="70"/>
      <c r="U390" s="70"/>
      <c r="V390" s="23">
        <f>SUM(R390:U390)</f>
        <v>462.3</v>
      </c>
      <c r="W390" s="23">
        <f>+V390+Q390</f>
        <v>100789.4</v>
      </c>
      <c r="X390" s="23">
        <f>(Q390/W390)*100</f>
        <v>99.54132081349825</v>
      </c>
      <c r="Y390" s="23">
        <f>(V390/W390)*100</f>
        <v>0.4586791865017552</v>
      </c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1"/>
      <c r="J391" s="52" t="s">
        <v>52</v>
      </c>
      <c r="K391" s="53"/>
      <c r="L391" s="70">
        <v>73046.9</v>
      </c>
      <c r="M391" s="23">
        <v>1400.7</v>
      </c>
      <c r="N391" s="70">
        <v>8006.5</v>
      </c>
      <c r="O391" s="70"/>
      <c r="P391" s="23"/>
      <c r="Q391" s="23">
        <f>SUM(L391:P391)</f>
        <v>82454.09999999999</v>
      </c>
      <c r="R391" s="23"/>
      <c r="S391" s="70">
        <v>61.5</v>
      </c>
      <c r="T391" s="70"/>
      <c r="U391" s="70"/>
      <c r="V391" s="23">
        <f>SUM(R391:U391)</f>
        <v>61.5</v>
      </c>
      <c r="W391" s="23">
        <f>+V391+Q391</f>
        <v>82515.59999999999</v>
      </c>
      <c r="X391" s="23">
        <f>(Q391/W391)*100</f>
        <v>99.92546863865742</v>
      </c>
      <c r="Y391" s="23">
        <f>(V391/W391)*100</f>
        <v>0.07453136134258251</v>
      </c>
      <c r="Z391" s="4"/>
    </row>
    <row r="392" spans="1:26" ht="23.25">
      <c r="A392" s="4"/>
      <c r="B392" s="56"/>
      <c r="C392" s="57"/>
      <c r="D392" s="57"/>
      <c r="E392" s="57"/>
      <c r="F392" s="57"/>
      <c r="G392" s="57"/>
      <c r="H392" s="57"/>
      <c r="I392" s="52"/>
      <c r="J392" s="52" t="s">
        <v>53</v>
      </c>
      <c r="K392" s="53"/>
      <c r="L392" s="21">
        <f>(L391/L389)*100</f>
        <v>120.7520502270499</v>
      </c>
      <c r="M392" s="21">
        <f>(M391/M389)*100</f>
        <v>96.08313897654</v>
      </c>
      <c r="N392" s="21">
        <f>(N391/N389)*100</f>
        <v>11.334743363232763</v>
      </c>
      <c r="O392" s="21"/>
      <c r="P392" s="21"/>
      <c r="Q392" s="21">
        <f>(Q391/Q389)*100</f>
        <v>62.18825398094394</v>
      </c>
      <c r="R392" s="21"/>
      <c r="S392" s="21"/>
      <c r="T392" s="21"/>
      <c r="U392" s="21"/>
      <c r="V392" s="21"/>
      <c r="W392" s="21">
        <f>(W391/W389)*100</f>
        <v>62.234638304098624</v>
      </c>
      <c r="X392" s="21"/>
      <c r="Y392" s="21"/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1"/>
      <c r="J393" s="52" t="s">
        <v>54</v>
      </c>
      <c r="K393" s="53"/>
      <c r="L393" s="70">
        <f aca="true" t="shared" si="82" ref="L393:W393">(L391/L390)*100</f>
        <v>97.80940483028913</v>
      </c>
      <c r="M393" s="23">
        <f t="shared" si="82"/>
        <v>79.45430824210108</v>
      </c>
      <c r="N393" s="70">
        <f t="shared" si="82"/>
        <v>33.52623182155076</v>
      </c>
      <c r="O393" s="70"/>
      <c r="P393" s="23"/>
      <c r="Q393" s="23">
        <f t="shared" si="82"/>
        <v>82.18527197536856</v>
      </c>
      <c r="R393" s="23"/>
      <c r="S393" s="70">
        <f t="shared" si="82"/>
        <v>13.303049967553537</v>
      </c>
      <c r="T393" s="70"/>
      <c r="U393" s="70"/>
      <c r="V393" s="23">
        <f t="shared" si="82"/>
        <v>13.303049967553537</v>
      </c>
      <c r="W393" s="23">
        <f t="shared" si="82"/>
        <v>81.86932355981878</v>
      </c>
      <c r="X393" s="23"/>
      <c r="Y393" s="23"/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1"/>
      <c r="J394" s="52"/>
      <c r="K394" s="53"/>
      <c r="L394" s="70"/>
      <c r="M394" s="23"/>
      <c r="N394" s="70"/>
      <c r="O394" s="70"/>
      <c r="P394" s="23"/>
      <c r="Q394" s="23"/>
      <c r="R394" s="23"/>
      <c r="S394" s="70"/>
      <c r="T394" s="70"/>
      <c r="U394" s="70"/>
      <c r="V394" s="23"/>
      <c r="W394" s="23"/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75" t="s">
        <v>127</v>
      </c>
      <c r="I395" s="61"/>
      <c r="J395" s="52" t="s">
        <v>128</v>
      </c>
      <c r="K395" s="53"/>
      <c r="L395" s="70"/>
      <c r="M395" s="23"/>
      <c r="N395" s="70"/>
      <c r="O395" s="70"/>
      <c r="P395" s="23"/>
      <c r="Q395" s="23"/>
      <c r="R395" s="23"/>
      <c r="S395" s="70"/>
      <c r="T395" s="70"/>
      <c r="U395" s="70"/>
      <c r="V395" s="23"/>
      <c r="W395" s="23"/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1"/>
      <c r="J396" s="52" t="s">
        <v>129</v>
      </c>
      <c r="K396" s="53"/>
      <c r="L396" s="70"/>
      <c r="M396" s="23"/>
      <c r="N396" s="70"/>
      <c r="O396" s="70"/>
      <c r="P396" s="23"/>
      <c r="Q396" s="23"/>
      <c r="R396" s="23"/>
      <c r="S396" s="70"/>
      <c r="T396" s="70"/>
      <c r="U396" s="70"/>
      <c r="V396" s="23"/>
      <c r="W396" s="23"/>
      <c r="X396" s="23"/>
      <c r="Y396" s="23"/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56"/>
      <c r="I397" s="61"/>
      <c r="J397" s="52" t="s">
        <v>50</v>
      </c>
      <c r="K397" s="53"/>
      <c r="L397" s="70">
        <v>40352.1</v>
      </c>
      <c r="M397" s="23">
        <v>749.2</v>
      </c>
      <c r="N397" s="70">
        <v>2500.1</v>
      </c>
      <c r="O397" s="70"/>
      <c r="P397" s="23"/>
      <c r="Q397" s="23">
        <f>SUM(L397:P397)</f>
        <v>43601.399999999994</v>
      </c>
      <c r="R397" s="23"/>
      <c r="S397" s="70">
        <v>0</v>
      </c>
      <c r="T397" s="70">
        <v>0</v>
      </c>
      <c r="U397" s="70"/>
      <c r="V397" s="23">
        <f>SUM(R397:U397)</f>
        <v>0</v>
      </c>
      <c r="W397" s="23">
        <f>+V397+Q397</f>
        <v>43601.399999999994</v>
      </c>
      <c r="X397" s="23">
        <f>(Q397/W397)*100</f>
        <v>100</v>
      </c>
      <c r="Y397" s="23">
        <f>(V397/W397)*100</f>
        <v>0</v>
      </c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57"/>
      <c r="I398" s="52"/>
      <c r="J398" s="52" t="s">
        <v>51</v>
      </c>
      <c r="K398" s="53"/>
      <c r="L398" s="21">
        <v>46301.7</v>
      </c>
      <c r="M398" s="21">
        <v>837.1</v>
      </c>
      <c r="N398" s="21">
        <v>2840.9</v>
      </c>
      <c r="O398" s="21"/>
      <c r="P398" s="21"/>
      <c r="Q398" s="21">
        <f>SUM(L398:P398)</f>
        <v>49979.7</v>
      </c>
      <c r="R398" s="21"/>
      <c r="S398" s="21">
        <v>243.7</v>
      </c>
      <c r="T398" s="21">
        <v>76.4</v>
      </c>
      <c r="U398" s="21"/>
      <c r="V398" s="21">
        <f>SUM(R398:U398)</f>
        <v>320.1</v>
      </c>
      <c r="W398" s="21">
        <f>+V398+Q398</f>
        <v>50299.799999999996</v>
      </c>
      <c r="X398" s="21">
        <f>(Q398/W398)*100</f>
        <v>99.36361575990362</v>
      </c>
      <c r="Y398" s="21">
        <f>(V398/W398)*100</f>
        <v>0.6363842400963822</v>
      </c>
      <c r="Z398" s="4"/>
    </row>
    <row r="399" spans="1:26" ht="23.25">
      <c r="A399" s="4"/>
      <c r="B399" s="56"/>
      <c r="C399" s="56"/>
      <c r="D399" s="56"/>
      <c r="E399" s="56"/>
      <c r="F399" s="56"/>
      <c r="G399" s="56"/>
      <c r="H399" s="56"/>
      <c r="I399" s="61"/>
      <c r="J399" s="52" t="s">
        <v>52</v>
      </c>
      <c r="K399" s="53"/>
      <c r="L399" s="70">
        <v>45455.3</v>
      </c>
      <c r="M399" s="23">
        <v>624.5</v>
      </c>
      <c r="N399" s="70">
        <v>2124.5</v>
      </c>
      <c r="O399" s="70"/>
      <c r="P399" s="23"/>
      <c r="Q399" s="23">
        <f>SUM(L399:P399)</f>
        <v>48204.3</v>
      </c>
      <c r="R399" s="23"/>
      <c r="S399" s="70">
        <v>184.6</v>
      </c>
      <c r="T399" s="70">
        <v>74.7</v>
      </c>
      <c r="U399" s="70"/>
      <c r="V399" s="23">
        <f>SUM(R399:U399)</f>
        <v>259.3</v>
      </c>
      <c r="W399" s="23">
        <f>+V399+Q399</f>
        <v>48463.600000000006</v>
      </c>
      <c r="X399" s="23">
        <f>(Q399/W399)*100</f>
        <v>99.46495926839937</v>
      </c>
      <c r="Y399" s="23">
        <f>(V399/W399)*100</f>
        <v>0.5350407316006239</v>
      </c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1"/>
      <c r="J400" s="52" t="s">
        <v>53</v>
      </c>
      <c r="K400" s="53"/>
      <c r="L400" s="70">
        <f>(L399/L397)*100</f>
        <v>112.64667762024779</v>
      </c>
      <c r="M400" s="23">
        <f>(M399/M397)*100</f>
        <v>83.3555792845702</v>
      </c>
      <c r="N400" s="70">
        <f>(N399/N397)*100</f>
        <v>84.97660093596257</v>
      </c>
      <c r="O400" s="70"/>
      <c r="P400" s="23"/>
      <c r="Q400" s="23">
        <f>(Q399/Q397)*100</f>
        <v>110.55677111285421</v>
      </c>
      <c r="R400" s="23"/>
      <c r="S400" s="70"/>
      <c r="T400" s="70"/>
      <c r="U400" s="70"/>
      <c r="V400" s="23"/>
      <c r="W400" s="23">
        <f>(W399/W397)*100</f>
        <v>111.15147678744263</v>
      </c>
      <c r="X400" s="23"/>
      <c r="Y400" s="23"/>
      <c r="Z400" s="4"/>
    </row>
    <row r="401" spans="1:26" ht="23.25">
      <c r="A401" s="4"/>
      <c r="B401" s="56"/>
      <c r="C401" s="56"/>
      <c r="D401" s="56"/>
      <c r="E401" s="56"/>
      <c r="F401" s="56"/>
      <c r="G401" s="56"/>
      <c r="H401" s="56"/>
      <c r="I401" s="61"/>
      <c r="J401" s="52" t="s">
        <v>54</v>
      </c>
      <c r="K401" s="53"/>
      <c r="L401" s="70">
        <f aca="true" t="shared" si="83" ref="L401:W401">(L399/L398)*100</f>
        <v>98.17198936540127</v>
      </c>
      <c r="M401" s="23">
        <f t="shared" si="83"/>
        <v>74.60279536495042</v>
      </c>
      <c r="N401" s="70">
        <f t="shared" si="83"/>
        <v>74.78263930444578</v>
      </c>
      <c r="O401" s="70"/>
      <c r="P401" s="23"/>
      <c r="Q401" s="23">
        <f t="shared" si="83"/>
        <v>96.44775778966262</v>
      </c>
      <c r="R401" s="23"/>
      <c r="S401" s="70">
        <f t="shared" si="83"/>
        <v>75.74887156339763</v>
      </c>
      <c r="T401" s="70">
        <f t="shared" si="83"/>
        <v>97.77486910994764</v>
      </c>
      <c r="U401" s="70"/>
      <c r="V401" s="23">
        <f t="shared" si="83"/>
        <v>81.00593564511091</v>
      </c>
      <c r="W401" s="23">
        <f t="shared" si="83"/>
        <v>96.34948846715098</v>
      </c>
      <c r="X401" s="23"/>
      <c r="Y401" s="23"/>
      <c r="Z401" s="4"/>
    </row>
    <row r="402" spans="1:26" ht="23.25">
      <c r="A402" s="4"/>
      <c r="B402" s="56"/>
      <c r="C402" s="56"/>
      <c r="D402" s="56"/>
      <c r="E402" s="56"/>
      <c r="F402" s="56"/>
      <c r="G402" s="56"/>
      <c r="H402" s="56"/>
      <c r="I402" s="61"/>
      <c r="J402" s="52"/>
      <c r="K402" s="53"/>
      <c r="L402" s="70"/>
      <c r="M402" s="23"/>
      <c r="N402" s="70"/>
      <c r="O402" s="70"/>
      <c r="P402" s="23"/>
      <c r="Q402" s="23"/>
      <c r="R402" s="23"/>
      <c r="S402" s="70"/>
      <c r="T402" s="70"/>
      <c r="U402" s="70"/>
      <c r="V402" s="23"/>
      <c r="W402" s="23"/>
      <c r="X402" s="23"/>
      <c r="Y402" s="23"/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76" t="s">
        <v>130</v>
      </c>
      <c r="I403" s="61"/>
      <c r="J403" s="52" t="s">
        <v>131</v>
      </c>
      <c r="K403" s="53"/>
      <c r="L403" s="70"/>
      <c r="M403" s="23"/>
      <c r="N403" s="70"/>
      <c r="O403" s="70"/>
      <c r="P403" s="23"/>
      <c r="Q403" s="23"/>
      <c r="R403" s="23"/>
      <c r="S403" s="70"/>
      <c r="T403" s="70"/>
      <c r="U403" s="70"/>
      <c r="V403" s="23"/>
      <c r="W403" s="23"/>
      <c r="X403" s="23"/>
      <c r="Y403" s="23"/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/>
      <c r="I404" s="61"/>
      <c r="J404" s="52" t="s">
        <v>132</v>
      </c>
      <c r="K404" s="53"/>
      <c r="L404" s="70"/>
      <c r="M404" s="23"/>
      <c r="N404" s="70"/>
      <c r="O404" s="70"/>
      <c r="P404" s="23"/>
      <c r="Q404" s="23"/>
      <c r="R404" s="23"/>
      <c r="S404" s="70"/>
      <c r="T404" s="70"/>
      <c r="U404" s="70"/>
      <c r="V404" s="23"/>
      <c r="W404" s="23"/>
      <c r="X404" s="23"/>
      <c r="Y404" s="23"/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/>
      <c r="K405" s="60"/>
      <c r="L405" s="73"/>
      <c r="M405" s="71"/>
      <c r="N405" s="73"/>
      <c r="O405" s="73"/>
      <c r="P405" s="71"/>
      <c r="Q405" s="71"/>
      <c r="R405" s="71"/>
      <c r="S405" s="73"/>
      <c r="T405" s="73"/>
      <c r="U405" s="73"/>
      <c r="V405" s="71"/>
      <c r="W405" s="71"/>
      <c r="X405" s="71"/>
      <c r="Y405" s="71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383</v>
      </c>
      <c r="Z407" s="4"/>
    </row>
    <row r="408" spans="1:26" ht="23.25">
      <c r="A408" s="4"/>
      <c r="B408" s="64" t="s">
        <v>37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39</v>
      </c>
      <c r="X408" s="13"/>
      <c r="Y408" s="16"/>
      <c r="Z408" s="4"/>
    </row>
    <row r="409" spans="1:26" ht="23.25">
      <c r="A409" s="4"/>
      <c r="B409" s="17" t="s">
        <v>38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30</v>
      </c>
      <c r="C411" s="38" t="s">
        <v>31</v>
      </c>
      <c r="D411" s="38" t="s">
        <v>32</v>
      </c>
      <c r="E411" s="38" t="s">
        <v>33</v>
      </c>
      <c r="F411" s="38" t="s">
        <v>34</v>
      </c>
      <c r="G411" s="38" t="s">
        <v>35</v>
      </c>
      <c r="H411" s="38" t="s">
        <v>36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1"/>
      <c r="J413" s="52"/>
      <c r="K413" s="53"/>
      <c r="L413" s="22"/>
      <c r="M413" s="23"/>
      <c r="N413" s="24"/>
      <c r="O413" s="3"/>
      <c r="P413" s="27"/>
      <c r="Q413" s="27"/>
      <c r="R413" s="23"/>
      <c r="S413" s="24"/>
      <c r="T413" s="22"/>
      <c r="U413" s="72"/>
      <c r="V413" s="27"/>
      <c r="W413" s="27"/>
      <c r="X413" s="27"/>
      <c r="Y413" s="23"/>
      <c r="Z413" s="4"/>
    </row>
    <row r="414" spans="1:26" ht="23.25">
      <c r="A414" s="4"/>
      <c r="B414" s="75" t="s">
        <v>71</v>
      </c>
      <c r="C414" s="75" t="s">
        <v>48</v>
      </c>
      <c r="D414" s="75" t="s">
        <v>75</v>
      </c>
      <c r="E414" s="76" t="s">
        <v>57</v>
      </c>
      <c r="F414" s="76" t="s">
        <v>87</v>
      </c>
      <c r="G414" s="75" t="s">
        <v>62</v>
      </c>
      <c r="H414" s="76" t="s">
        <v>130</v>
      </c>
      <c r="I414" s="61"/>
      <c r="J414" s="54" t="s">
        <v>133</v>
      </c>
      <c r="K414" s="55"/>
      <c r="L414" s="70"/>
      <c r="M414" s="70"/>
      <c r="N414" s="70"/>
      <c r="O414" s="70"/>
      <c r="P414" s="70"/>
      <c r="Q414" s="70"/>
      <c r="R414" s="70"/>
      <c r="S414" s="70"/>
      <c r="T414" s="70"/>
      <c r="U414" s="74"/>
      <c r="V414" s="23"/>
      <c r="W414" s="23"/>
      <c r="X414" s="23"/>
      <c r="Y414" s="23"/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1"/>
      <c r="J415" s="54" t="s">
        <v>50</v>
      </c>
      <c r="K415" s="55"/>
      <c r="L415" s="70">
        <v>29637.9</v>
      </c>
      <c r="M415" s="70">
        <v>790.2</v>
      </c>
      <c r="N415" s="70">
        <v>2903</v>
      </c>
      <c r="O415" s="70"/>
      <c r="P415" s="70"/>
      <c r="Q415" s="70">
        <f>SUM(L415:P415)</f>
        <v>33331.100000000006</v>
      </c>
      <c r="R415" s="70"/>
      <c r="S415" s="70">
        <v>0</v>
      </c>
      <c r="T415" s="70"/>
      <c r="U415" s="70"/>
      <c r="V415" s="23">
        <f>SUM(R415:U415)</f>
        <v>0</v>
      </c>
      <c r="W415" s="23">
        <f>+V415+Q415</f>
        <v>33331.100000000006</v>
      </c>
      <c r="X415" s="23">
        <f>(Q415/W415)*100</f>
        <v>100</v>
      </c>
      <c r="Y415" s="23">
        <f>(V415/W415)*100</f>
        <v>0</v>
      </c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1"/>
      <c r="J416" s="52" t="s">
        <v>51</v>
      </c>
      <c r="K416" s="53"/>
      <c r="L416" s="70">
        <v>32163</v>
      </c>
      <c r="M416" s="70">
        <v>829.7</v>
      </c>
      <c r="N416" s="70">
        <v>2679.5</v>
      </c>
      <c r="O416" s="70"/>
      <c r="P416" s="70"/>
      <c r="Q416" s="23">
        <f>SUM(L416:P416)</f>
        <v>35672.2</v>
      </c>
      <c r="R416" s="70"/>
      <c r="S416" s="70">
        <v>8.6</v>
      </c>
      <c r="T416" s="70"/>
      <c r="U416" s="70"/>
      <c r="V416" s="23">
        <f>SUM(R416:U416)</f>
        <v>8.6</v>
      </c>
      <c r="W416" s="23">
        <f>+V416+Q416</f>
        <v>35680.799999999996</v>
      </c>
      <c r="X416" s="23">
        <f>(Q416/W416)*100</f>
        <v>99.97589740140356</v>
      </c>
      <c r="Y416" s="23">
        <f>(V416/W416)*100</f>
        <v>0.02410259859644403</v>
      </c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1"/>
      <c r="J417" s="52" t="s">
        <v>52</v>
      </c>
      <c r="K417" s="53"/>
      <c r="L417" s="70">
        <v>30716.6</v>
      </c>
      <c r="M417" s="23">
        <v>651.5</v>
      </c>
      <c r="N417" s="70">
        <v>2360.3</v>
      </c>
      <c r="O417" s="70"/>
      <c r="P417" s="23"/>
      <c r="Q417" s="23">
        <f>SUM(L417:P417)</f>
        <v>33728.4</v>
      </c>
      <c r="R417" s="23"/>
      <c r="S417" s="70">
        <v>8.6</v>
      </c>
      <c r="T417" s="70"/>
      <c r="U417" s="70"/>
      <c r="V417" s="23">
        <f>SUM(R417:U417)</f>
        <v>8.6</v>
      </c>
      <c r="W417" s="23">
        <f>+V417+Q417</f>
        <v>33737</v>
      </c>
      <c r="X417" s="23">
        <f>(Q417/W417)*100</f>
        <v>99.97450869964727</v>
      </c>
      <c r="Y417" s="23">
        <f>(V417/W417)*100</f>
        <v>0.02549130035272846</v>
      </c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1"/>
      <c r="J418" s="52" t="s">
        <v>53</v>
      </c>
      <c r="K418" s="53"/>
      <c r="L418" s="70">
        <f>(L417/L415)*100</f>
        <v>103.63959659759969</v>
      </c>
      <c r="M418" s="23">
        <f>(M417/M415)*100</f>
        <v>82.44748165021512</v>
      </c>
      <c r="N418" s="70">
        <f>(N417/N415)*100</f>
        <v>81.3055459869101</v>
      </c>
      <c r="O418" s="70"/>
      <c r="P418" s="23"/>
      <c r="Q418" s="23">
        <f>(Q417/Q415)*100</f>
        <v>101.19197986265078</v>
      </c>
      <c r="R418" s="23"/>
      <c r="S418" s="70"/>
      <c r="T418" s="70"/>
      <c r="U418" s="70"/>
      <c r="V418" s="23"/>
      <c r="W418" s="23">
        <f>(W417/W415)*100</f>
        <v>101.2177815913666</v>
      </c>
      <c r="X418" s="23"/>
      <c r="Y418" s="23"/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1"/>
      <c r="J419" s="52" t="s">
        <v>54</v>
      </c>
      <c r="K419" s="53"/>
      <c r="L419" s="70">
        <f>(L417/L416)*100</f>
        <v>95.50290706712681</v>
      </c>
      <c r="M419" s="23">
        <f>(M417/M416)*100</f>
        <v>78.52235747860672</v>
      </c>
      <c r="N419" s="70">
        <f>(N417/N416)*100</f>
        <v>88.0873297256951</v>
      </c>
      <c r="O419" s="70"/>
      <c r="P419" s="23"/>
      <c r="Q419" s="23">
        <f>(Q417/Q416)*100</f>
        <v>94.55093882631293</v>
      </c>
      <c r="R419" s="23"/>
      <c r="S419" s="70">
        <f>(S417/S416)*100</f>
        <v>100</v>
      </c>
      <c r="T419" s="70"/>
      <c r="U419" s="70"/>
      <c r="V419" s="23">
        <f>(V417/V416)*100</f>
        <v>100</v>
      </c>
      <c r="W419" s="23">
        <f>(W417/W416)*100</f>
        <v>94.5522521916549</v>
      </c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1"/>
      <c r="J420" s="52"/>
      <c r="K420" s="53"/>
      <c r="L420" s="70"/>
      <c r="M420" s="23"/>
      <c r="N420" s="70"/>
      <c r="O420" s="70"/>
      <c r="P420" s="23"/>
      <c r="Q420" s="23"/>
      <c r="R420" s="23"/>
      <c r="S420" s="70"/>
      <c r="T420" s="70"/>
      <c r="U420" s="70"/>
      <c r="V420" s="23"/>
      <c r="W420" s="23"/>
      <c r="X420" s="23"/>
      <c r="Y420" s="23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75" t="s">
        <v>134</v>
      </c>
      <c r="I421" s="61"/>
      <c r="J421" s="52" t="s">
        <v>128</v>
      </c>
      <c r="K421" s="53"/>
      <c r="L421" s="70"/>
      <c r="M421" s="23"/>
      <c r="N421" s="70"/>
      <c r="O421" s="70"/>
      <c r="P421" s="23"/>
      <c r="Q421" s="23"/>
      <c r="R421" s="23"/>
      <c r="S421" s="70"/>
      <c r="T421" s="70"/>
      <c r="U421" s="70"/>
      <c r="V421" s="23"/>
      <c r="W421" s="23"/>
      <c r="X421" s="23"/>
      <c r="Y421" s="23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1"/>
      <c r="J422" s="52" t="s">
        <v>135</v>
      </c>
      <c r="K422" s="53"/>
      <c r="L422" s="70"/>
      <c r="M422" s="23"/>
      <c r="N422" s="70"/>
      <c r="O422" s="70"/>
      <c r="P422" s="23"/>
      <c r="Q422" s="23"/>
      <c r="R422" s="23"/>
      <c r="S422" s="70"/>
      <c r="T422" s="70"/>
      <c r="U422" s="70"/>
      <c r="V422" s="23"/>
      <c r="W422" s="23"/>
      <c r="X422" s="23"/>
      <c r="Y422" s="23"/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1"/>
      <c r="J423" s="52" t="s">
        <v>50</v>
      </c>
      <c r="K423" s="53"/>
      <c r="L423" s="70">
        <v>36972.8</v>
      </c>
      <c r="M423" s="23">
        <v>800</v>
      </c>
      <c r="N423" s="70">
        <v>2785.1</v>
      </c>
      <c r="O423" s="70"/>
      <c r="P423" s="23"/>
      <c r="Q423" s="23">
        <f>SUM(L423:P423)</f>
        <v>40557.9</v>
      </c>
      <c r="R423" s="23"/>
      <c r="S423" s="70"/>
      <c r="T423" s="70"/>
      <c r="U423" s="70"/>
      <c r="V423" s="23">
        <f>SUM(R423:U423)</f>
        <v>0</v>
      </c>
      <c r="W423" s="23">
        <f>+V423+Q423</f>
        <v>40557.9</v>
      </c>
      <c r="X423" s="23">
        <f>(Q423/W423)*100</f>
        <v>100</v>
      </c>
      <c r="Y423" s="23">
        <f>(V423/W423)*100</f>
        <v>0</v>
      </c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1"/>
      <c r="J424" s="52" t="s">
        <v>51</v>
      </c>
      <c r="K424" s="53"/>
      <c r="L424" s="70">
        <v>41850.7</v>
      </c>
      <c r="M424" s="23">
        <v>1384.4</v>
      </c>
      <c r="N424" s="70">
        <v>3133.5</v>
      </c>
      <c r="O424" s="70"/>
      <c r="P424" s="23"/>
      <c r="Q424" s="23">
        <f>SUM(L424:P424)</f>
        <v>46368.6</v>
      </c>
      <c r="R424" s="23"/>
      <c r="S424" s="70">
        <v>8.6</v>
      </c>
      <c r="T424" s="70"/>
      <c r="U424" s="70"/>
      <c r="V424" s="23">
        <f>SUM(R424:U424)</f>
        <v>8.6</v>
      </c>
      <c r="W424" s="23">
        <f>+V424+Q424</f>
        <v>46377.2</v>
      </c>
      <c r="X424" s="23">
        <f>(Q424/W424)*100</f>
        <v>99.98145640530261</v>
      </c>
      <c r="Y424" s="23">
        <f>(V424/W424)*100</f>
        <v>0.01854359469739441</v>
      </c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1"/>
      <c r="J425" s="52" t="s">
        <v>52</v>
      </c>
      <c r="K425" s="53"/>
      <c r="L425" s="70">
        <v>41051.8</v>
      </c>
      <c r="M425" s="23">
        <v>1216.9</v>
      </c>
      <c r="N425" s="70">
        <v>2891.8</v>
      </c>
      <c r="O425" s="70"/>
      <c r="P425" s="23"/>
      <c r="Q425" s="23">
        <f>SUM(L425:P425)</f>
        <v>45160.50000000001</v>
      </c>
      <c r="R425" s="23"/>
      <c r="S425" s="70">
        <v>8.6</v>
      </c>
      <c r="T425" s="70"/>
      <c r="U425" s="70"/>
      <c r="V425" s="23">
        <f>SUM(R425:U425)</f>
        <v>8.6</v>
      </c>
      <c r="W425" s="23">
        <f>+V425+Q425</f>
        <v>45169.100000000006</v>
      </c>
      <c r="X425" s="23">
        <f>(Q425/W425)*100</f>
        <v>99.98096043534186</v>
      </c>
      <c r="Y425" s="23">
        <f>(V425/W425)*100</f>
        <v>0.019039564658140187</v>
      </c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1"/>
      <c r="J426" s="52" t="s">
        <v>53</v>
      </c>
      <c r="K426" s="53"/>
      <c r="L426" s="70">
        <f>(L425/L423)*100</f>
        <v>111.03243465466505</v>
      </c>
      <c r="M426" s="23">
        <f>(M425/M423)*100</f>
        <v>152.1125</v>
      </c>
      <c r="N426" s="70">
        <f>(N425/N423)*100</f>
        <v>103.8311012171915</v>
      </c>
      <c r="O426" s="70"/>
      <c r="P426" s="23"/>
      <c r="Q426" s="23">
        <f>(Q425/Q423)*100</f>
        <v>111.34822069189974</v>
      </c>
      <c r="R426" s="23"/>
      <c r="S426" s="70"/>
      <c r="T426" s="70"/>
      <c r="U426" s="70"/>
      <c r="V426" s="23"/>
      <c r="W426" s="23">
        <f>(W425/W423)*100</f>
        <v>111.36942494557165</v>
      </c>
      <c r="X426" s="23"/>
      <c r="Y426" s="23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1"/>
      <c r="J427" s="52" t="s">
        <v>54</v>
      </c>
      <c r="K427" s="53"/>
      <c r="L427" s="70">
        <f aca="true" t="shared" si="84" ref="L427:W427">(L425/L424)*100</f>
        <v>98.09107135603467</v>
      </c>
      <c r="M427" s="23">
        <f t="shared" si="84"/>
        <v>87.90089569488588</v>
      </c>
      <c r="N427" s="70">
        <f t="shared" si="84"/>
        <v>92.28658050103718</v>
      </c>
      <c r="O427" s="70"/>
      <c r="P427" s="23"/>
      <c r="Q427" s="23">
        <f t="shared" si="84"/>
        <v>97.39457305159097</v>
      </c>
      <c r="R427" s="23"/>
      <c r="S427" s="70">
        <f t="shared" si="84"/>
        <v>100</v>
      </c>
      <c r="T427" s="70"/>
      <c r="U427" s="70"/>
      <c r="V427" s="23">
        <f t="shared" si="84"/>
        <v>100</v>
      </c>
      <c r="W427" s="23">
        <f t="shared" si="84"/>
        <v>97.39505619140442</v>
      </c>
      <c r="X427" s="23"/>
      <c r="Y427" s="23"/>
      <c r="Z427" s="4"/>
    </row>
    <row r="428" spans="1:26" ht="23.25">
      <c r="A428" s="4"/>
      <c r="B428" s="56"/>
      <c r="C428" s="57"/>
      <c r="D428" s="57"/>
      <c r="E428" s="57"/>
      <c r="F428" s="57"/>
      <c r="G428" s="57"/>
      <c r="H428" s="57"/>
      <c r="I428" s="52"/>
      <c r="J428" s="52"/>
      <c r="K428" s="53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75" t="s">
        <v>136</v>
      </c>
      <c r="I429" s="61"/>
      <c r="J429" s="52" t="s">
        <v>128</v>
      </c>
      <c r="K429" s="53"/>
      <c r="L429" s="70"/>
      <c r="M429" s="23"/>
      <c r="N429" s="70"/>
      <c r="O429" s="70"/>
      <c r="P429" s="23"/>
      <c r="Q429" s="23"/>
      <c r="R429" s="23"/>
      <c r="S429" s="70"/>
      <c r="T429" s="70"/>
      <c r="U429" s="70"/>
      <c r="V429" s="23"/>
      <c r="W429" s="23"/>
      <c r="X429" s="23"/>
      <c r="Y429" s="23"/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1"/>
      <c r="J430" s="52" t="s">
        <v>137</v>
      </c>
      <c r="K430" s="53"/>
      <c r="L430" s="70"/>
      <c r="M430" s="23"/>
      <c r="N430" s="70"/>
      <c r="O430" s="70"/>
      <c r="P430" s="23"/>
      <c r="Q430" s="23"/>
      <c r="R430" s="23"/>
      <c r="S430" s="70"/>
      <c r="T430" s="70"/>
      <c r="U430" s="70"/>
      <c r="V430" s="23"/>
      <c r="W430" s="23"/>
      <c r="X430" s="23"/>
      <c r="Y430" s="23"/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1"/>
      <c r="J431" s="52" t="s">
        <v>50</v>
      </c>
      <c r="K431" s="53"/>
      <c r="L431" s="70">
        <v>34785.3</v>
      </c>
      <c r="M431" s="23">
        <v>673.9</v>
      </c>
      <c r="N431" s="70">
        <v>2561.4</v>
      </c>
      <c r="O431" s="70"/>
      <c r="P431" s="23"/>
      <c r="Q431" s="23">
        <f>SUM(L431:P431)</f>
        <v>38020.600000000006</v>
      </c>
      <c r="R431" s="23"/>
      <c r="S431" s="70"/>
      <c r="T431" s="70"/>
      <c r="U431" s="70"/>
      <c r="V431" s="23">
        <f>SUM(R431:U431)</f>
        <v>0</v>
      </c>
      <c r="W431" s="23">
        <f>+V431+Q431</f>
        <v>38020.600000000006</v>
      </c>
      <c r="X431" s="23">
        <f>(Q431/W431)*100</f>
        <v>100</v>
      </c>
      <c r="Y431" s="23">
        <f>(V431/W431)*100</f>
        <v>0</v>
      </c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1"/>
      <c r="J432" s="52" t="s">
        <v>51</v>
      </c>
      <c r="K432" s="53"/>
      <c r="L432" s="70">
        <v>40934.7</v>
      </c>
      <c r="M432" s="23">
        <v>800.5</v>
      </c>
      <c r="N432" s="70">
        <v>1673.7</v>
      </c>
      <c r="O432" s="70"/>
      <c r="P432" s="23"/>
      <c r="Q432" s="23">
        <f>SUM(L432:P432)</f>
        <v>43408.899999999994</v>
      </c>
      <c r="R432" s="23"/>
      <c r="S432" s="70">
        <v>8.6</v>
      </c>
      <c r="T432" s="70"/>
      <c r="U432" s="70"/>
      <c r="V432" s="23">
        <f>SUM(R432:U432)</f>
        <v>8.6</v>
      </c>
      <c r="W432" s="23">
        <f>+V432+Q432</f>
        <v>43417.49999999999</v>
      </c>
      <c r="X432" s="23">
        <f>(Q432/W432)*100</f>
        <v>99.98019231876548</v>
      </c>
      <c r="Y432" s="23">
        <f>(V432/W432)*100</f>
        <v>0.019807681234525254</v>
      </c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1"/>
      <c r="J433" s="52" t="s">
        <v>52</v>
      </c>
      <c r="K433" s="53"/>
      <c r="L433" s="70">
        <v>39854.6</v>
      </c>
      <c r="M433" s="23">
        <v>656.7</v>
      </c>
      <c r="N433" s="70">
        <v>1520.6</v>
      </c>
      <c r="O433" s="70"/>
      <c r="P433" s="23"/>
      <c r="Q433" s="23">
        <f>SUM(L433:P433)</f>
        <v>42031.899999999994</v>
      </c>
      <c r="R433" s="23"/>
      <c r="S433" s="70">
        <v>8.6</v>
      </c>
      <c r="T433" s="70"/>
      <c r="U433" s="70"/>
      <c r="V433" s="23">
        <f>SUM(R433:U433)</f>
        <v>8.6</v>
      </c>
      <c r="W433" s="23">
        <f>+V433+Q433</f>
        <v>42040.49999999999</v>
      </c>
      <c r="X433" s="23">
        <f>(Q433/W433)*100</f>
        <v>99.9795435354004</v>
      </c>
      <c r="Y433" s="23">
        <f>(V433/W433)*100</f>
        <v>0.02045646459961228</v>
      </c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1"/>
      <c r="J434" s="52" t="s">
        <v>53</v>
      </c>
      <c r="K434" s="53"/>
      <c r="L434" s="70">
        <f>(L433/L431)*100</f>
        <v>114.57310990562104</v>
      </c>
      <c r="M434" s="23">
        <f>(M433/M431)*100</f>
        <v>97.44769253598457</v>
      </c>
      <c r="N434" s="70">
        <f>(N433/N431)*100</f>
        <v>59.36597173420785</v>
      </c>
      <c r="O434" s="70"/>
      <c r="P434" s="23"/>
      <c r="Q434" s="23">
        <f>(Q433/Q431)*100</f>
        <v>110.55033324040122</v>
      </c>
      <c r="R434" s="23"/>
      <c r="S434" s="70"/>
      <c r="T434" s="70"/>
      <c r="U434" s="70"/>
      <c r="V434" s="23"/>
      <c r="W434" s="23">
        <f>(W433/W431)*100</f>
        <v>110.57295255729784</v>
      </c>
      <c r="X434" s="23"/>
      <c r="Y434" s="23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/>
      <c r="I435" s="61"/>
      <c r="J435" s="52" t="s">
        <v>54</v>
      </c>
      <c r="K435" s="53"/>
      <c r="L435" s="70">
        <f aca="true" t="shared" si="85" ref="L435:W435">(L433/L432)*100</f>
        <v>97.36140731457664</v>
      </c>
      <c r="M435" s="23">
        <f t="shared" si="85"/>
        <v>82.03622735790131</v>
      </c>
      <c r="N435" s="70">
        <f t="shared" si="85"/>
        <v>90.85260201947779</v>
      </c>
      <c r="O435" s="70"/>
      <c r="P435" s="23"/>
      <c r="Q435" s="23">
        <f t="shared" si="85"/>
        <v>96.82783945227823</v>
      </c>
      <c r="R435" s="23"/>
      <c r="S435" s="70">
        <f t="shared" si="85"/>
        <v>100</v>
      </c>
      <c r="T435" s="70"/>
      <c r="U435" s="70"/>
      <c r="V435" s="23">
        <f t="shared" si="85"/>
        <v>100</v>
      </c>
      <c r="W435" s="23">
        <f t="shared" si="85"/>
        <v>96.82846778372776</v>
      </c>
      <c r="X435" s="23"/>
      <c r="Y435" s="23"/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1"/>
      <c r="J436" s="52"/>
      <c r="K436" s="53"/>
      <c r="L436" s="70"/>
      <c r="M436" s="23"/>
      <c r="N436" s="70"/>
      <c r="O436" s="70"/>
      <c r="P436" s="23"/>
      <c r="Q436" s="23"/>
      <c r="R436" s="23"/>
      <c r="S436" s="70"/>
      <c r="T436" s="70"/>
      <c r="U436" s="70"/>
      <c r="V436" s="23"/>
      <c r="W436" s="23"/>
      <c r="X436" s="23"/>
      <c r="Y436" s="23"/>
      <c r="Z436" s="4"/>
    </row>
    <row r="437" spans="1:26" ht="23.25">
      <c r="A437" s="4"/>
      <c r="B437" s="56"/>
      <c r="C437" s="57"/>
      <c r="D437" s="57"/>
      <c r="E437" s="57"/>
      <c r="F437" s="57"/>
      <c r="G437" s="57"/>
      <c r="H437" s="77" t="s">
        <v>138</v>
      </c>
      <c r="I437" s="52"/>
      <c r="J437" s="52" t="s">
        <v>139</v>
      </c>
      <c r="K437" s="53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1"/>
      <c r="J438" s="52" t="s">
        <v>50</v>
      </c>
      <c r="K438" s="53"/>
      <c r="L438" s="70">
        <v>87632.9</v>
      </c>
      <c r="M438" s="23">
        <v>2002.9</v>
      </c>
      <c r="N438" s="70">
        <v>24931.2</v>
      </c>
      <c r="O438" s="70"/>
      <c r="P438" s="23"/>
      <c r="Q438" s="23">
        <f>SUM(L438:P438)</f>
        <v>114566.99999999999</v>
      </c>
      <c r="R438" s="23"/>
      <c r="S438" s="70"/>
      <c r="T438" s="70"/>
      <c r="U438" s="70"/>
      <c r="V438" s="23">
        <f>SUM(R438:U438)</f>
        <v>0</v>
      </c>
      <c r="W438" s="23">
        <f>+V438+Q438</f>
        <v>114566.99999999999</v>
      </c>
      <c r="X438" s="23">
        <f>(Q438/W438)*100</f>
        <v>100</v>
      </c>
      <c r="Y438" s="23">
        <f>(V438/W438)*100</f>
        <v>0</v>
      </c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1"/>
      <c r="J439" s="52" t="s">
        <v>51</v>
      </c>
      <c r="K439" s="53"/>
      <c r="L439" s="70">
        <v>103587</v>
      </c>
      <c r="M439" s="23">
        <v>2887.2</v>
      </c>
      <c r="N439" s="70">
        <v>24485.9</v>
      </c>
      <c r="O439" s="70"/>
      <c r="P439" s="23"/>
      <c r="Q439" s="23">
        <f>SUM(L439:P439)</f>
        <v>130960.1</v>
      </c>
      <c r="R439" s="23"/>
      <c r="S439" s="70">
        <v>120.7</v>
      </c>
      <c r="T439" s="70"/>
      <c r="U439" s="70"/>
      <c r="V439" s="23">
        <f>SUM(R439:U439)</f>
        <v>120.7</v>
      </c>
      <c r="W439" s="23">
        <f>+V439+Q439</f>
        <v>131080.80000000002</v>
      </c>
      <c r="X439" s="23">
        <f>(Q439/W439)*100</f>
        <v>99.90791939017765</v>
      </c>
      <c r="Y439" s="23">
        <f>(V439/W439)*100</f>
        <v>0.09208060982233857</v>
      </c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1"/>
      <c r="J440" s="52" t="s">
        <v>52</v>
      </c>
      <c r="K440" s="53"/>
      <c r="L440" s="70">
        <v>100973.1</v>
      </c>
      <c r="M440" s="23">
        <v>1952.7</v>
      </c>
      <c r="N440" s="70">
        <v>22978.5</v>
      </c>
      <c r="O440" s="70"/>
      <c r="P440" s="23"/>
      <c r="Q440" s="23">
        <f>SUM(L440:P440)</f>
        <v>125904.3</v>
      </c>
      <c r="R440" s="23"/>
      <c r="S440" s="70">
        <v>22.6</v>
      </c>
      <c r="T440" s="70"/>
      <c r="U440" s="70"/>
      <c r="V440" s="23">
        <f>SUM(R440:U440)</f>
        <v>22.6</v>
      </c>
      <c r="W440" s="23">
        <f>+V440+Q440</f>
        <v>125926.90000000001</v>
      </c>
      <c r="X440" s="23">
        <f>(Q440/W440)*100</f>
        <v>99.98205308000117</v>
      </c>
      <c r="Y440" s="23">
        <f>(V440/W440)*100</f>
        <v>0.017946919998824716</v>
      </c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1"/>
      <c r="J441" s="52" t="s">
        <v>53</v>
      </c>
      <c r="K441" s="53"/>
      <c r="L441" s="70">
        <f>(L440/L438)*100</f>
        <v>115.22282156587312</v>
      </c>
      <c r="M441" s="23">
        <f>(M440/M438)*100</f>
        <v>97.49363423036597</v>
      </c>
      <c r="N441" s="70">
        <f>(N440/N438)*100</f>
        <v>92.1676453600308</v>
      </c>
      <c r="O441" s="70"/>
      <c r="P441" s="23"/>
      <c r="Q441" s="23">
        <f>(Q440/Q438)*100</f>
        <v>109.89578150776403</v>
      </c>
      <c r="R441" s="23"/>
      <c r="S441" s="70"/>
      <c r="T441" s="70"/>
      <c r="U441" s="70"/>
      <c r="V441" s="23"/>
      <c r="W441" s="23">
        <f>(W440/W438)*100</f>
        <v>109.91550795604321</v>
      </c>
      <c r="X441" s="23"/>
      <c r="Y441" s="23"/>
      <c r="Z441" s="4"/>
    </row>
    <row r="442" spans="1:26" ht="23.25">
      <c r="A442" s="4"/>
      <c r="B442" s="56"/>
      <c r="C442" s="56"/>
      <c r="D442" s="56"/>
      <c r="E442" s="56"/>
      <c r="F442" s="56"/>
      <c r="G442" s="56"/>
      <c r="H442" s="56"/>
      <c r="I442" s="61"/>
      <c r="J442" s="52" t="s">
        <v>54</v>
      </c>
      <c r="K442" s="53"/>
      <c r="L442" s="70">
        <f aca="true" t="shared" si="86" ref="L442:W442">(L440/L439)*100</f>
        <v>97.47661386081265</v>
      </c>
      <c r="M442" s="23">
        <f t="shared" si="86"/>
        <v>67.6330008312552</v>
      </c>
      <c r="N442" s="70">
        <f t="shared" si="86"/>
        <v>93.84380398515063</v>
      </c>
      <c r="O442" s="70"/>
      <c r="P442" s="23"/>
      <c r="Q442" s="23">
        <f t="shared" si="86"/>
        <v>96.13943483549569</v>
      </c>
      <c r="R442" s="23"/>
      <c r="S442" s="70">
        <f t="shared" si="86"/>
        <v>18.72410936205468</v>
      </c>
      <c r="T442" s="70"/>
      <c r="U442" s="70"/>
      <c r="V442" s="23">
        <f t="shared" si="86"/>
        <v>18.72410936205468</v>
      </c>
      <c r="W442" s="23">
        <f t="shared" si="86"/>
        <v>96.06815033170379</v>
      </c>
      <c r="X442" s="23"/>
      <c r="Y442" s="23"/>
      <c r="Z442" s="4"/>
    </row>
    <row r="443" spans="1:26" ht="23.25">
      <c r="A443" s="4"/>
      <c r="B443" s="56"/>
      <c r="C443" s="57"/>
      <c r="D443" s="57"/>
      <c r="E443" s="57"/>
      <c r="F443" s="57"/>
      <c r="G443" s="57"/>
      <c r="H443" s="57"/>
      <c r="I443" s="52"/>
      <c r="J443" s="52"/>
      <c r="K443" s="53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4"/>
    </row>
    <row r="444" spans="1:26" ht="23.25">
      <c r="A444" s="4"/>
      <c r="B444" s="56"/>
      <c r="C444" s="56"/>
      <c r="D444" s="56"/>
      <c r="E444" s="56"/>
      <c r="F444" s="76" t="s">
        <v>140</v>
      </c>
      <c r="G444" s="56"/>
      <c r="H444" s="56"/>
      <c r="I444" s="61"/>
      <c r="J444" s="52" t="s">
        <v>141</v>
      </c>
      <c r="K444" s="53"/>
      <c r="L444" s="70"/>
      <c r="M444" s="23"/>
      <c r="N444" s="70"/>
      <c r="O444" s="70"/>
      <c r="P444" s="23"/>
      <c r="Q444" s="23"/>
      <c r="R444" s="23"/>
      <c r="S444" s="70"/>
      <c r="T444" s="70"/>
      <c r="U444" s="70"/>
      <c r="V444" s="23"/>
      <c r="W444" s="23"/>
      <c r="X444" s="23"/>
      <c r="Y444" s="23"/>
      <c r="Z444" s="4"/>
    </row>
    <row r="445" spans="1:26" ht="23.25">
      <c r="A445" s="4"/>
      <c r="B445" s="56"/>
      <c r="C445" s="56"/>
      <c r="D445" s="56"/>
      <c r="E445" s="56"/>
      <c r="F445" s="56"/>
      <c r="G445" s="56"/>
      <c r="H445" s="56"/>
      <c r="I445" s="61"/>
      <c r="J445" s="52" t="s">
        <v>142</v>
      </c>
      <c r="K445" s="53"/>
      <c r="L445" s="70"/>
      <c r="M445" s="23"/>
      <c r="N445" s="70"/>
      <c r="O445" s="70"/>
      <c r="P445" s="23"/>
      <c r="Q445" s="23"/>
      <c r="R445" s="23"/>
      <c r="S445" s="70"/>
      <c r="T445" s="70"/>
      <c r="U445" s="70"/>
      <c r="V445" s="23"/>
      <c r="W445" s="23"/>
      <c r="X445" s="23"/>
      <c r="Y445" s="23"/>
      <c r="Z445" s="4"/>
    </row>
    <row r="446" spans="1:26" ht="23.25">
      <c r="A446" s="4"/>
      <c r="B446" s="56"/>
      <c r="C446" s="56"/>
      <c r="D446" s="56"/>
      <c r="E446" s="56"/>
      <c r="F446" s="56"/>
      <c r="G446" s="56"/>
      <c r="H446" s="56"/>
      <c r="I446" s="61"/>
      <c r="J446" s="52" t="s">
        <v>50</v>
      </c>
      <c r="K446" s="53"/>
      <c r="L446" s="70">
        <f aca="true" t="shared" si="87" ref="L446:P448">+L463</f>
        <v>57690.5</v>
      </c>
      <c r="M446" s="23">
        <f t="shared" si="87"/>
        <v>6378.9</v>
      </c>
      <c r="N446" s="70">
        <f t="shared" si="87"/>
        <v>183053.6</v>
      </c>
      <c r="O446" s="70">
        <f t="shared" si="87"/>
        <v>0</v>
      </c>
      <c r="P446" s="23">
        <f t="shared" si="87"/>
        <v>0</v>
      </c>
      <c r="Q446" s="23">
        <f>SUM(L446:P446)</f>
        <v>247123</v>
      </c>
      <c r="R446" s="23">
        <f aca="true" t="shared" si="88" ref="R446:U448">+R463</f>
        <v>0</v>
      </c>
      <c r="S446" s="70">
        <f t="shared" si="88"/>
        <v>3039.8999999999996</v>
      </c>
      <c r="T446" s="70">
        <f t="shared" si="88"/>
        <v>3080</v>
      </c>
      <c r="U446" s="70">
        <f t="shared" si="88"/>
        <v>0</v>
      </c>
      <c r="V446" s="23">
        <f>SUM(R446:U446)</f>
        <v>6119.9</v>
      </c>
      <c r="W446" s="23">
        <f>+V446+Q446</f>
        <v>253242.9</v>
      </c>
      <c r="X446" s="23">
        <f>(Q446/W446)*100</f>
        <v>97.5833873328729</v>
      </c>
      <c r="Y446" s="23">
        <f>(V446/W446)*100</f>
        <v>2.416612667127094</v>
      </c>
      <c r="Z446" s="4"/>
    </row>
    <row r="447" spans="1:26" ht="23.25">
      <c r="A447" s="4"/>
      <c r="B447" s="56"/>
      <c r="C447" s="56"/>
      <c r="D447" s="56"/>
      <c r="E447" s="56"/>
      <c r="F447" s="56"/>
      <c r="G447" s="56"/>
      <c r="H447" s="56"/>
      <c r="I447" s="61"/>
      <c r="J447" s="52" t="s">
        <v>51</v>
      </c>
      <c r="K447" s="53"/>
      <c r="L447" s="70">
        <f t="shared" si="87"/>
        <v>49404.899999999994</v>
      </c>
      <c r="M447" s="23">
        <f t="shared" si="87"/>
        <v>3794.8</v>
      </c>
      <c r="N447" s="70">
        <f t="shared" si="87"/>
        <v>135730.19999999998</v>
      </c>
      <c r="O447" s="70">
        <f t="shared" si="87"/>
        <v>0</v>
      </c>
      <c r="P447" s="23">
        <f t="shared" si="87"/>
        <v>0</v>
      </c>
      <c r="Q447" s="23">
        <f>SUM(L447:P447)</f>
        <v>188929.89999999997</v>
      </c>
      <c r="R447" s="23">
        <f t="shared" si="88"/>
        <v>0</v>
      </c>
      <c r="S447" s="70">
        <f t="shared" si="88"/>
        <v>1965</v>
      </c>
      <c r="T447" s="70">
        <f t="shared" si="88"/>
        <v>237.2</v>
      </c>
      <c r="U447" s="70">
        <f t="shared" si="88"/>
        <v>0</v>
      </c>
      <c r="V447" s="23">
        <f>SUM(R447:U447)</f>
        <v>2202.2</v>
      </c>
      <c r="W447" s="23">
        <f>+V447+Q447</f>
        <v>191132.09999999998</v>
      </c>
      <c r="X447" s="23">
        <f>(Q447/W447)*100</f>
        <v>98.84781258616422</v>
      </c>
      <c r="Y447" s="23">
        <f>(V447/W447)*100</f>
        <v>1.1521874138357713</v>
      </c>
      <c r="Z447" s="4"/>
    </row>
    <row r="448" spans="1:26" ht="23.25">
      <c r="A448" s="4"/>
      <c r="B448" s="56"/>
      <c r="C448" s="56"/>
      <c r="D448" s="56"/>
      <c r="E448" s="56"/>
      <c r="F448" s="56"/>
      <c r="G448" s="56"/>
      <c r="H448" s="56"/>
      <c r="I448" s="61"/>
      <c r="J448" s="52" t="s">
        <v>52</v>
      </c>
      <c r="K448" s="53"/>
      <c r="L448" s="70">
        <f t="shared" si="87"/>
        <v>45356</v>
      </c>
      <c r="M448" s="23">
        <f t="shared" si="87"/>
        <v>3061.7000000000003</v>
      </c>
      <c r="N448" s="70">
        <f t="shared" si="87"/>
        <v>133044.5</v>
      </c>
      <c r="O448" s="70">
        <f t="shared" si="87"/>
        <v>0</v>
      </c>
      <c r="P448" s="23">
        <f t="shared" si="87"/>
        <v>0</v>
      </c>
      <c r="Q448" s="23">
        <f>SUM(L448:P448)</f>
        <v>181462.2</v>
      </c>
      <c r="R448" s="23">
        <f t="shared" si="88"/>
        <v>0</v>
      </c>
      <c r="S448" s="70">
        <f t="shared" si="88"/>
        <v>1290.1</v>
      </c>
      <c r="T448" s="70">
        <f t="shared" si="88"/>
        <v>95.3</v>
      </c>
      <c r="U448" s="70">
        <f t="shared" si="88"/>
        <v>0</v>
      </c>
      <c r="V448" s="23">
        <f>SUM(R448:U448)</f>
        <v>1385.3999999999999</v>
      </c>
      <c r="W448" s="23">
        <f>+V448+Q448</f>
        <v>182847.6</v>
      </c>
      <c r="X448" s="23">
        <f>(Q448/W448)*100</f>
        <v>99.24231983356631</v>
      </c>
      <c r="Y448" s="23">
        <f>(V448/W448)*100</f>
        <v>0.7576801664336856</v>
      </c>
      <c r="Z448" s="4"/>
    </row>
    <row r="449" spans="1:26" ht="23.25">
      <c r="A449" s="4"/>
      <c r="B449" s="56"/>
      <c r="C449" s="56"/>
      <c r="D449" s="56"/>
      <c r="E449" s="56"/>
      <c r="F449" s="56"/>
      <c r="G449" s="56"/>
      <c r="H449" s="56"/>
      <c r="I449" s="61"/>
      <c r="J449" s="52" t="s">
        <v>53</v>
      </c>
      <c r="K449" s="53"/>
      <c r="L449" s="70">
        <f aca="true" t="shared" si="89" ref="L449:W449">(L448/L446)*100</f>
        <v>78.61953007860913</v>
      </c>
      <c r="M449" s="23">
        <f t="shared" si="89"/>
        <v>47.997303610340346</v>
      </c>
      <c r="N449" s="70">
        <f t="shared" si="89"/>
        <v>72.68062469134723</v>
      </c>
      <c r="O449" s="70"/>
      <c r="P449" s="23"/>
      <c r="Q449" s="23">
        <f t="shared" si="89"/>
        <v>73.4299114206286</v>
      </c>
      <c r="R449" s="23"/>
      <c r="S449" s="70">
        <f t="shared" si="89"/>
        <v>42.43889601631633</v>
      </c>
      <c r="T449" s="70">
        <f t="shared" si="89"/>
        <v>3.094155844155844</v>
      </c>
      <c r="U449" s="70"/>
      <c r="V449" s="23">
        <f t="shared" si="89"/>
        <v>22.637624797790814</v>
      </c>
      <c r="W449" s="23">
        <f t="shared" si="89"/>
        <v>72.20245858817759</v>
      </c>
      <c r="X449" s="23"/>
      <c r="Y449" s="23"/>
      <c r="Z449" s="4"/>
    </row>
    <row r="450" spans="1:26" ht="23.25">
      <c r="A450" s="4"/>
      <c r="B450" s="62"/>
      <c r="C450" s="62"/>
      <c r="D450" s="62"/>
      <c r="E450" s="62"/>
      <c r="F450" s="62"/>
      <c r="G450" s="62"/>
      <c r="H450" s="62"/>
      <c r="I450" s="63"/>
      <c r="J450" s="59"/>
      <c r="K450" s="60"/>
      <c r="L450" s="73"/>
      <c r="M450" s="71"/>
      <c r="N450" s="73"/>
      <c r="O450" s="73"/>
      <c r="P450" s="71"/>
      <c r="Q450" s="71"/>
      <c r="R450" s="71"/>
      <c r="S450" s="73"/>
      <c r="T450" s="73"/>
      <c r="U450" s="73"/>
      <c r="V450" s="71"/>
      <c r="W450" s="71"/>
      <c r="X450" s="71"/>
      <c r="Y450" s="71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384</v>
      </c>
      <c r="Z452" s="4"/>
    </row>
    <row r="453" spans="1:26" ht="23.25">
      <c r="A453" s="4"/>
      <c r="B453" s="64" t="s">
        <v>37</v>
      </c>
      <c r="C453" s="65"/>
      <c r="D453" s="65"/>
      <c r="E453" s="65"/>
      <c r="F453" s="65"/>
      <c r="G453" s="65"/>
      <c r="H453" s="66"/>
      <c r="I453" s="10"/>
      <c r="J453" s="11"/>
      <c r="K453" s="12"/>
      <c r="L453" s="13" t="s">
        <v>1</v>
      </c>
      <c r="M453" s="13"/>
      <c r="N453" s="13"/>
      <c r="O453" s="13"/>
      <c r="P453" s="13"/>
      <c r="Q453" s="13"/>
      <c r="R453" s="14" t="s">
        <v>2</v>
      </c>
      <c r="S453" s="13"/>
      <c r="T453" s="13"/>
      <c r="U453" s="13"/>
      <c r="V453" s="15"/>
      <c r="W453" s="13" t="s">
        <v>39</v>
      </c>
      <c r="X453" s="13"/>
      <c r="Y453" s="16"/>
      <c r="Z453" s="4"/>
    </row>
    <row r="454" spans="1:26" ht="23.25">
      <c r="A454" s="4"/>
      <c r="B454" s="17" t="s">
        <v>38</v>
      </c>
      <c r="C454" s="18"/>
      <c r="D454" s="18"/>
      <c r="E454" s="18"/>
      <c r="F454" s="18"/>
      <c r="G454" s="18"/>
      <c r="H454" s="67"/>
      <c r="I454" s="19"/>
      <c r="J454" s="20"/>
      <c r="K454" s="21"/>
      <c r="L454" s="22"/>
      <c r="M454" s="23"/>
      <c r="N454" s="24"/>
      <c r="O454" s="25" t="s">
        <v>3</v>
      </c>
      <c r="P454" s="26"/>
      <c r="Q454" s="27"/>
      <c r="R454" s="28" t="s">
        <v>3</v>
      </c>
      <c r="S454" s="24"/>
      <c r="T454" s="22"/>
      <c r="U454" s="29"/>
      <c r="V454" s="27"/>
      <c r="W454" s="27"/>
      <c r="X454" s="30" t="s">
        <v>4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5</v>
      </c>
      <c r="K455" s="21"/>
      <c r="L455" s="34" t="s">
        <v>6</v>
      </c>
      <c r="M455" s="35" t="s">
        <v>7</v>
      </c>
      <c r="N455" s="36" t="s">
        <v>6</v>
      </c>
      <c r="O455" s="34" t="s">
        <v>8</v>
      </c>
      <c r="P455" s="26" t="s">
        <v>9</v>
      </c>
      <c r="Q455" s="23"/>
      <c r="R455" s="37" t="s">
        <v>8</v>
      </c>
      <c r="S455" s="35" t="s">
        <v>10</v>
      </c>
      <c r="T455" s="34" t="s">
        <v>11</v>
      </c>
      <c r="U455" s="29" t="s">
        <v>12</v>
      </c>
      <c r="V455" s="27"/>
      <c r="W455" s="27"/>
      <c r="X455" s="27"/>
      <c r="Y455" s="35"/>
      <c r="Z455" s="4"/>
    </row>
    <row r="456" spans="1:26" ht="23.25">
      <c r="A456" s="4"/>
      <c r="B456" s="38" t="s">
        <v>30</v>
      </c>
      <c r="C456" s="38" t="s">
        <v>31</v>
      </c>
      <c r="D456" s="38" t="s">
        <v>32</v>
      </c>
      <c r="E456" s="38" t="s">
        <v>33</v>
      </c>
      <c r="F456" s="38" t="s">
        <v>34</v>
      </c>
      <c r="G456" s="38" t="s">
        <v>35</v>
      </c>
      <c r="H456" s="38" t="s">
        <v>36</v>
      </c>
      <c r="I456" s="19"/>
      <c r="J456" s="39"/>
      <c r="K456" s="21"/>
      <c r="L456" s="34" t="s">
        <v>13</v>
      </c>
      <c r="M456" s="35" t="s">
        <v>14</v>
      </c>
      <c r="N456" s="36" t="s">
        <v>15</v>
      </c>
      <c r="O456" s="34" t="s">
        <v>16</v>
      </c>
      <c r="P456" s="26" t="s">
        <v>17</v>
      </c>
      <c r="Q456" s="35" t="s">
        <v>18</v>
      </c>
      <c r="R456" s="37" t="s">
        <v>16</v>
      </c>
      <c r="S456" s="35" t="s">
        <v>19</v>
      </c>
      <c r="T456" s="34" t="s">
        <v>20</v>
      </c>
      <c r="U456" s="29" t="s">
        <v>21</v>
      </c>
      <c r="V456" s="26" t="s">
        <v>18</v>
      </c>
      <c r="W456" s="26" t="s">
        <v>22</v>
      </c>
      <c r="X456" s="26" t="s">
        <v>23</v>
      </c>
      <c r="Y456" s="35" t="s">
        <v>24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25</v>
      </c>
      <c r="P457" s="47"/>
      <c r="Q457" s="48"/>
      <c r="R457" s="49" t="s">
        <v>25</v>
      </c>
      <c r="S457" s="44" t="s">
        <v>26</v>
      </c>
      <c r="T457" s="43"/>
      <c r="U457" s="50" t="s">
        <v>27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1"/>
      <c r="J458" s="52"/>
      <c r="K458" s="53"/>
      <c r="L458" s="22"/>
      <c r="M458" s="23"/>
      <c r="N458" s="24"/>
      <c r="O458" s="3"/>
      <c r="P458" s="27"/>
      <c r="Q458" s="27"/>
      <c r="R458" s="23"/>
      <c r="S458" s="24"/>
      <c r="T458" s="22"/>
      <c r="U458" s="72"/>
      <c r="V458" s="27"/>
      <c r="W458" s="27"/>
      <c r="X458" s="27"/>
      <c r="Y458" s="23"/>
      <c r="Z458" s="4"/>
    </row>
    <row r="459" spans="1:26" ht="23.25">
      <c r="A459" s="4"/>
      <c r="B459" s="75" t="s">
        <v>71</v>
      </c>
      <c r="C459" s="75" t="s">
        <v>48</v>
      </c>
      <c r="D459" s="75" t="s">
        <v>75</v>
      </c>
      <c r="E459" s="76" t="s">
        <v>57</v>
      </c>
      <c r="F459" s="76" t="s">
        <v>140</v>
      </c>
      <c r="G459" s="51"/>
      <c r="H459" s="51"/>
      <c r="I459" s="61"/>
      <c r="J459" s="54" t="s">
        <v>54</v>
      </c>
      <c r="K459" s="55"/>
      <c r="L459" s="70">
        <f aca="true" t="shared" si="90" ref="L459:W459">(L448/L447)*100</f>
        <v>91.80465905203737</v>
      </c>
      <c r="M459" s="70">
        <f t="shared" si="90"/>
        <v>80.68145883841046</v>
      </c>
      <c r="N459" s="70">
        <f t="shared" si="90"/>
        <v>98.02129518706965</v>
      </c>
      <c r="O459" s="70"/>
      <c r="P459" s="70"/>
      <c r="Q459" s="70">
        <f t="shared" si="90"/>
        <v>96.04736995044196</v>
      </c>
      <c r="R459" s="70"/>
      <c r="S459" s="70">
        <f t="shared" si="90"/>
        <v>65.65394402035622</v>
      </c>
      <c r="T459" s="70">
        <f t="shared" si="90"/>
        <v>40.177065767284994</v>
      </c>
      <c r="U459" s="74"/>
      <c r="V459" s="23">
        <f t="shared" si="90"/>
        <v>62.909817455272</v>
      </c>
      <c r="W459" s="23">
        <f t="shared" si="90"/>
        <v>95.66556324133938</v>
      </c>
      <c r="X459" s="23"/>
      <c r="Y459" s="23"/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1"/>
      <c r="J460" s="54"/>
      <c r="K460" s="55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23"/>
      <c r="W460" s="23"/>
      <c r="X460" s="23"/>
      <c r="Y460" s="23"/>
      <c r="Z460" s="4"/>
    </row>
    <row r="461" spans="1:26" ht="23.25">
      <c r="A461" s="4"/>
      <c r="B461" s="51"/>
      <c r="C461" s="51"/>
      <c r="D461" s="51"/>
      <c r="E461" s="51"/>
      <c r="F461" s="51"/>
      <c r="G461" s="75" t="s">
        <v>62</v>
      </c>
      <c r="H461" s="51"/>
      <c r="I461" s="61"/>
      <c r="J461" s="52" t="s">
        <v>63</v>
      </c>
      <c r="K461" s="53"/>
      <c r="L461" s="70"/>
      <c r="M461" s="70"/>
      <c r="N461" s="70"/>
      <c r="O461" s="70"/>
      <c r="P461" s="70"/>
      <c r="Q461" s="23"/>
      <c r="R461" s="70"/>
      <c r="S461" s="70"/>
      <c r="T461" s="70"/>
      <c r="U461" s="70"/>
      <c r="V461" s="23"/>
      <c r="W461" s="23"/>
      <c r="X461" s="23"/>
      <c r="Y461" s="23"/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1"/>
      <c r="J462" s="52" t="s">
        <v>64</v>
      </c>
      <c r="K462" s="53"/>
      <c r="L462" s="70"/>
      <c r="M462" s="23"/>
      <c r="N462" s="70"/>
      <c r="O462" s="70"/>
      <c r="P462" s="23"/>
      <c r="Q462" s="23"/>
      <c r="R462" s="23"/>
      <c r="S462" s="70"/>
      <c r="T462" s="70"/>
      <c r="U462" s="70"/>
      <c r="V462" s="23"/>
      <c r="W462" s="23"/>
      <c r="X462" s="23"/>
      <c r="Y462" s="23"/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1"/>
      <c r="J463" s="52" t="s">
        <v>50</v>
      </c>
      <c r="K463" s="53"/>
      <c r="L463" s="70">
        <f aca="true" t="shared" si="91" ref="L463:P465">+L471+L478</f>
        <v>57690.5</v>
      </c>
      <c r="M463" s="23">
        <f t="shared" si="91"/>
        <v>6378.9</v>
      </c>
      <c r="N463" s="70">
        <f t="shared" si="91"/>
        <v>183053.6</v>
      </c>
      <c r="O463" s="70">
        <f t="shared" si="91"/>
        <v>0</v>
      </c>
      <c r="P463" s="23">
        <f t="shared" si="91"/>
        <v>0</v>
      </c>
      <c r="Q463" s="23">
        <f>SUM(L463:P463)</f>
        <v>247123</v>
      </c>
      <c r="R463" s="23">
        <f aca="true" t="shared" si="92" ref="R463:U465">+R471+R478</f>
        <v>0</v>
      </c>
      <c r="S463" s="70">
        <f t="shared" si="92"/>
        <v>3039.8999999999996</v>
      </c>
      <c r="T463" s="70">
        <f t="shared" si="92"/>
        <v>3080</v>
      </c>
      <c r="U463" s="70">
        <f t="shared" si="92"/>
        <v>0</v>
      </c>
      <c r="V463" s="23">
        <f>SUM(R463:U463)</f>
        <v>6119.9</v>
      </c>
      <c r="W463" s="23">
        <f>+V463+Q463</f>
        <v>253242.9</v>
      </c>
      <c r="X463" s="23">
        <f>(Q463/W463)*100</f>
        <v>97.5833873328729</v>
      </c>
      <c r="Y463" s="23">
        <f>(V463/W463)*100</f>
        <v>2.416612667127094</v>
      </c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1"/>
      <c r="J464" s="52" t="s">
        <v>51</v>
      </c>
      <c r="K464" s="53"/>
      <c r="L464" s="70">
        <f t="shared" si="91"/>
        <v>49404.899999999994</v>
      </c>
      <c r="M464" s="23">
        <f t="shared" si="91"/>
        <v>3794.8</v>
      </c>
      <c r="N464" s="70">
        <f t="shared" si="91"/>
        <v>135730.19999999998</v>
      </c>
      <c r="O464" s="70">
        <f t="shared" si="91"/>
        <v>0</v>
      </c>
      <c r="P464" s="23">
        <f t="shared" si="91"/>
        <v>0</v>
      </c>
      <c r="Q464" s="23">
        <f>SUM(L464:P464)</f>
        <v>188929.89999999997</v>
      </c>
      <c r="R464" s="23">
        <f t="shared" si="92"/>
        <v>0</v>
      </c>
      <c r="S464" s="70">
        <f t="shared" si="92"/>
        <v>1965</v>
      </c>
      <c r="T464" s="70">
        <f t="shared" si="92"/>
        <v>237.2</v>
      </c>
      <c r="U464" s="70">
        <f t="shared" si="92"/>
        <v>0</v>
      </c>
      <c r="V464" s="23">
        <f>SUM(R464:U464)</f>
        <v>2202.2</v>
      </c>
      <c r="W464" s="23">
        <f>+V464+Q464</f>
        <v>191132.09999999998</v>
      </c>
      <c r="X464" s="23">
        <f>(Q464/W464)*100</f>
        <v>98.84781258616422</v>
      </c>
      <c r="Y464" s="23">
        <f>(V464/W464)*100</f>
        <v>1.1521874138357713</v>
      </c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1"/>
      <c r="J465" s="52" t="s">
        <v>52</v>
      </c>
      <c r="K465" s="53"/>
      <c r="L465" s="70">
        <f t="shared" si="91"/>
        <v>45356</v>
      </c>
      <c r="M465" s="23">
        <f t="shared" si="91"/>
        <v>3061.7000000000003</v>
      </c>
      <c r="N465" s="70">
        <f t="shared" si="91"/>
        <v>133044.5</v>
      </c>
      <c r="O465" s="70">
        <f t="shared" si="91"/>
        <v>0</v>
      </c>
      <c r="P465" s="23">
        <f t="shared" si="91"/>
        <v>0</v>
      </c>
      <c r="Q465" s="23">
        <f>SUM(L465:P465)</f>
        <v>181462.2</v>
      </c>
      <c r="R465" s="23">
        <f t="shared" si="92"/>
        <v>0</v>
      </c>
      <c r="S465" s="70">
        <f t="shared" si="92"/>
        <v>1290.1</v>
      </c>
      <c r="T465" s="70">
        <f t="shared" si="92"/>
        <v>95.3</v>
      </c>
      <c r="U465" s="70">
        <f t="shared" si="92"/>
        <v>0</v>
      </c>
      <c r="V465" s="23">
        <f>SUM(R465:U465)</f>
        <v>1385.3999999999999</v>
      </c>
      <c r="W465" s="23">
        <f>+V465+Q465</f>
        <v>182847.6</v>
      </c>
      <c r="X465" s="23">
        <f>(Q465/W465)*100</f>
        <v>99.24231983356631</v>
      </c>
      <c r="Y465" s="23">
        <f>(V465/W465)*100</f>
        <v>0.7576801664336856</v>
      </c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1"/>
      <c r="J466" s="52" t="s">
        <v>53</v>
      </c>
      <c r="K466" s="53"/>
      <c r="L466" s="70">
        <f aca="true" t="shared" si="93" ref="L466:W466">(L465/L463)*100</f>
        <v>78.61953007860913</v>
      </c>
      <c r="M466" s="23">
        <f t="shared" si="93"/>
        <v>47.997303610340346</v>
      </c>
      <c r="N466" s="70">
        <f t="shared" si="93"/>
        <v>72.68062469134723</v>
      </c>
      <c r="O466" s="70"/>
      <c r="P466" s="23"/>
      <c r="Q466" s="23">
        <f t="shared" si="93"/>
        <v>73.4299114206286</v>
      </c>
      <c r="R466" s="23"/>
      <c r="S466" s="70">
        <f t="shared" si="93"/>
        <v>42.43889601631633</v>
      </c>
      <c r="T466" s="70">
        <f t="shared" si="93"/>
        <v>3.094155844155844</v>
      </c>
      <c r="U466" s="70"/>
      <c r="V466" s="23">
        <f t="shared" si="93"/>
        <v>22.637624797790814</v>
      </c>
      <c r="W466" s="23">
        <f t="shared" si="93"/>
        <v>72.20245858817759</v>
      </c>
      <c r="X466" s="23"/>
      <c r="Y466" s="23"/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1"/>
      <c r="J467" s="52" t="s">
        <v>54</v>
      </c>
      <c r="K467" s="53"/>
      <c r="L467" s="70">
        <f aca="true" t="shared" si="94" ref="L467:W467">(L465/L464)*100</f>
        <v>91.80465905203737</v>
      </c>
      <c r="M467" s="23">
        <f t="shared" si="94"/>
        <v>80.68145883841046</v>
      </c>
      <c r="N467" s="70">
        <f t="shared" si="94"/>
        <v>98.02129518706965</v>
      </c>
      <c r="O467" s="70"/>
      <c r="P467" s="23"/>
      <c r="Q467" s="23">
        <f t="shared" si="94"/>
        <v>96.04736995044196</v>
      </c>
      <c r="R467" s="23"/>
      <c r="S467" s="70">
        <f t="shared" si="94"/>
        <v>65.65394402035622</v>
      </c>
      <c r="T467" s="70">
        <f t="shared" si="94"/>
        <v>40.177065767284994</v>
      </c>
      <c r="U467" s="70"/>
      <c r="V467" s="23">
        <f t="shared" si="94"/>
        <v>62.909817455272</v>
      </c>
      <c r="W467" s="23">
        <f t="shared" si="94"/>
        <v>95.66556324133938</v>
      </c>
      <c r="X467" s="23"/>
      <c r="Y467" s="23"/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1"/>
      <c r="J468" s="52"/>
      <c r="K468" s="53"/>
      <c r="L468" s="70"/>
      <c r="M468" s="23"/>
      <c r="N468" s="70"/>
      <c r="O468" s="70"/>
      <c r="P468" s="23"/>
      <c r="Q468" s="23"/>
      <c r="R468" s="23"/>
      <c r="S468" s="70"/>
      <c r="T468" s="70"/>
      <c r="U468" s="70"/>
      <c r="V468" s="23"/>
      <c r="W468" s="23"/>
      <c r="X468" s="23"/>
      <c r="Y468" s="23"/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75" t="s">
        <v>143</v>
      </c>
      <c r="I469" s="61"/>
      <c r="J469" s="52" t="s">
        <v>144</v>
      </c>
      <c r="K469" s="53"/>
      <c r="L469" s="70"/>
      <c r="M469" s="23"/>
      <c r="N469" s="70"/>
      <c r="O469" s="70"/>
      <c r="P469" s="23"/>
      <c r="Q469" s="23"/>
      <c r="R469" s="23"/>
      <c r="S469" s="70"/>
      <c r="T469" s="70"/>
      <c r="U469" s="70"/>
      <c r="V469" s="23"/>
      <c r="W469" s="23"/>
      <c r="X469" s="23"/>
      <c r="Y469" s="23"/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1"/>
      <c r="J470" s="52" t="s">
        <v>145</v>
      </c>
      <c r="K470" s="53"/>
      <c r="L470" s="70"/>
      <c r="M470" s="23"/>
      <c r="N470" s="70"/>
      <c r="O470" s="70"/>
      <c r="P470" s="23"/>
      <c r="Q470" s="23"/>
      <c r="R470" s="23"/>
      <c r="S470" s="70"/>
      <c r="T470" s="70"/>
      <c r="U470" s="70"/>
      <c r="V470" s="23"/>
      <c r="W470" s="23"/>
      <c r="X470" s="23"/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1"/>
      <c r="J471" s="52" t="s">
        <v>50</v>
      </c>
      <c r="K471" s="53"/>
      <c r="L471" s="70">
        <v>26874.8</v>
      </c>
      <c r="M471" s="23">
        <v>1398.9</v>
      </c>
      <c r="N471" s="70">
        <v>10130.6</v>
      </c>
      <c r="O471" s="70"/>
      <c r="P471" s="23"/>
      <c r="Q471" s="23">
        <f>SUM(L471:P471)</f>
        <v>38404.3</v>
      </c>
      <c r="R471" s="23"/>
      <c r="S471" s="70">
        <v>1847.3</v>
      </c>
      <c r="T471" s="70"/>
      <c r="U471" s="70"/>
      <c r="V471" s="23">
        <f>SUM(R471:U471)</f>
        <v>1847.3</v>
      </c>
      <c r="W471" s="23">
        <f>+V471+Q471</f>
        <v>40251.600000000006</v>
      </c>
      <c r="X471" s="23">
        <f>(Q471/W471)*100</f>
        <v>95.41061721770066</v>
      </c>
      <c r="Y471" s="23">
        <f>(V471/W471)*100</f>
        <v>4.589382782299337</v>
      </c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/>
      <c r="I472" s="61"/>
      <c r="J472" s="52" t="s">
        <v>51</v>
      </c>
      <c r="K472" s="53"/>
      <c r="L472" s="70">
        <v>15112.3</v>
      </c>
      <c r="M472" s="23">
        <v>1034</v>
      </c>
      <c r="N472" s="70">
        <v>6378.8</v>
      </c>
      <c r="O472" s="70"/>
      <c r="P472" s="23"/>
      <c r="Q472" s="23">
        <f>SUM(L472:P472)</f>
        <v>22525.1</v>
      </c>
      <c r="R472" s="23"/>
      <c r="S472" s="70">
        <v>307.6</v>
      </c>
      <c r="T472" s="70"/>
      <c r="U472" s="70"/>
      <c r="V472" s="23">
        <f>SUM(R472:U472)</f>
        <v>307.6</v>
      </c>
      <c r="W472" s="23">
        <f>+V472+Q472</f>
        <v>22832.699999999997</v>
      </c>
      <c r="X472" s="23">
        <f>(Q472/W472)*100</f>
        <v>98.65280934799652</v>
      </c>
      <c r="Y472" s="23">
        <f>(V472/W472)*100</f>
        <v>1.3471906520034864</v>
      </c>
      <c r="Z472" s="4"/>
    </row>
    <row r="473" spans="1:26" ht="23.25">
      <c r="A473" s="4"/>
      <c r="B473" s="56"/>
      <c r="C473" s="57"/>
      <c r="D473" s="57"/>
      <c r="E473" s="57"/>
      <c r="F473" s="57"/>
      <c r="G473" s="57"/>
      <c r="H473" s="57"/>
      <c r="I473" s="52"/>
      <c r="J473" s="52" t="s">
        <v>52</v>
      </c>
      <c r="K473" s="53"/>
      <c r="L473" s="21">
        <v>12997.7</v>
      </c>
      <c r="M473" s="21">
        <v>730.9</v>
      </c>
      <c r="N473" s="21">
        <v>5493.7</v>
      </c>
      <c r="O473" s="21"/>
      <c r="P473" s="21"/>
      <c r="Q473" s="21">
        <f>SUM(L473:P473)</f>
        <v>19222.3</v>
      </c>
      <c r="R473" s="21"/>
      <c r="S473" s="21">
        <v>306.2</v>
      </c>
      <c r="T473" s="21"/>
      <c r="U473" s="21"/>
      <c r="V473" s="21">
        <f>SUM(R473:U473)</f>
        <v>306.2</v>
      </c>
      <c r="W473" s="21">
        <f>+V473+Q473</f>
        <v>19528.5</v>
      </c>
      <c r="X473" s="21">
        <f>(Q473/W473)*100</f>
        <v>98.43203523056046</v>
      </c>
      <c r="Y473" s="21">
        <f>(V473/W473)*100</f>
        <v>1.5679647694395369</v>
      </c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1"/>
      <c r="J474" s="52" t="s">
        <v>53</v>
      </c>
      <c r="K474" s="53"/>
      <c r="L474" s="70">
        <f aca="true" t="shared" si="95" ref="L474:W474">(L473/L471)*100</f>
        <v>48.36389480107759</v>
      </c>
      <c r="M474" s="23">
        <f t="shared" si="95"/>
        <v>52.248195010365286</v>
      </c>
      <c r="N474" s="70">
        <f t="shared" si="95"/>
        <v>54.22877223461591</v>
      </c>
      <c r="O474" s="70"/>
      <c r="P474" s="23"/>
      <c r="Q474" s="23">
        <f t="shared" si="95"/>
        <v>50.05246808300111</v>
      </c>
      <c r="R474" s="23"/>
      <c r="S474" s="70">
        <f t="shared" si="95"/>
        <v>16.575542683917067</v>
      </c>
      <c r="T474" s="70"/>
      <c r="U474" s="70"/>
      <c r="V474" s="23">
        <f t="shared" si="95"/>
        <v>16.575542683917067</v>
      </c>
      <c r="W474" s="23">
        <f t="shared" si="95"/>
        <v>48.51608383269236</v>
      </c>
      <c r="X474" s="23"/>
      <c r="Y474" s="23"/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1"/>
      <c r="J475" s="52" t="s">
        <v>54</v>
      </c>
      <c r="K475" s="53"/>
      <c r="L475" s="70">
        <f aca="true" t="shared" si="96" ref="L475:W475">(L473/L472)*100</f>
        <v>86.00742441587317</v>
      </c>
      <c r="M475" s="23">
        <f t="shared" si="96"/>
        <v>70.68665377176015</v>
      </c>
      <c r="N475" s="70">
        <f t="shared" si="96"/>
        <v>86.12434940741205</v>
      </c>
      <c r="O475" s="70"/>
      <c r="P475" s="23"/>
      <c r="Q475" s="23">
        <f t="shared" si="96"/>
        <v>85.33724600556712</v>
      </c>
      <c r="R475" s="23"/>
      <c r="S475" s="70">
        <f t="shared" si="96"/>
        <v>99.5448634590377</v>
      </c>
      <c r="T475" s="70"/>
      <c r="U475" s="70"/>
      <c r="V475" s="23">
        <f t="shared" si="96"/>
        <v>99.5448634590377</v>
      </c>
      <c r="W475" s="23">
        <f t="shared" si="96"/>
        <v>85.52864969977271</v>
      </c>
      <c r="X475" s="23"/>
      <c r="Y475" s="23"/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1"/>
      <c r="J476" s="52"/>
      <c r="K476" s="53"/>
      <c r="L476" s="70"/>
      <c r="M476" s="23"/>
      <c r="N476" s="70"/>
      <c r="O476" s="70"/>
      <c r="P476" s="23"/>
      <c r="Q476" s="23"/>
      <c r="R476" s="23"/>
      <c r="S476" s="70"/>
      <c r="T476" s="70"/>
      <c r="U476" s="70"/>
      <c r="V476" s="23"/>
      <c r="W476" s="23"/>
      <c r="X476" s="23"/>
      <c r="Y476" s="23"/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75" t="s">
        <v>140</v>
      </c>
      <c r="I477" s="61"/>
      <c r="J477" s="52" t="s">
        <v>146</v>
      </c>
      <c r="K477" s="53"/>
      <c r="L477" s="70"/>
      <c r="M477" s="23"/>
      <c r="N477" s="70"/>
      <c r="O477" s="70"/>
      <c r="P477" s="23"/>
      <c r="Q477" s="23"/>
      <c r="R477" s="23"/>
      <c r="S477" s="70"/>
      <c r="T477" s="70"/>
      <c r="U477" s="70"/>
      <c r="V477" s="23"/>
      <c r="W477" s="23"/>
      <c r="X477" s="23"/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1"/>
      <c r="J478" s="52" t="s">
        <v>50</v>
      </c>
      <c r="K478" s="53"/>
      <c r="L478" s="70">
        <v>30815.7</v>
      </c>
      <c r="M478" s="23">
        <v>4980</v>
      </c>
      <c r="N478" s="70">
        <v>172923</v>
      </c>
      <c r="O478" s="70"/>
      <c r="P478" s="23"/>
      <c r="Q478" s="23">
        <f>SUM(L478:P478)</f>
        <v>208718.7</v>
      </c>
      <c r="R478" s="23"/>
      <c r="S478" s="70">
        <v>1192.6</v>
      </c>
      <c r="T478" s="70">
        <v>3080</v>
      </c>
      <c r="U478" s="70"/>
      <c r="V478" s="23">
        <f>SUM(R478:U478)</f>
        <v>4272.6</v>
      </c>
      <c r="W478" s="23">
        <f>+V478+Q478</f>
        <v>212991.30000000002</v>
      </c>
      <c r="X478" s="23">
        <f>(Q478/W478)*100</f>
        <v>97.99400257193604</v>
      </c>
      <c r="Y478" s="23">
        <f>(V478/W478)*100</f>
        <v>2.005997428063963</v>
      </c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1"/>
      <c r="J479" s="52" t="s">
        <v>51</v>
      </c>
      <c r="K479" s="53"/>
      <c r="L479" s="70">
        <v>34292.6</v>
      </c>
      <c r="M479" s="23">
        <v>2760.8</v>
      </c>
      <c r="N479" s="70">
        <v>129351.4</v>
      </c>
      <c r="O479" s="70"/>
      <c r="P479" s="23"/>
      <c r="Q479" s="23">
        <f>SUM(L479:P479)</f>
        <v>166404.8</v>
      </c>
      <c r="R479" s="23"/>
      <c r="S479" s="70">
        <v>1657.4</v>
      </c>
      <c r="T479" s="70">
        <v>237.2</v>
      </c>
      <c r="U479" s="70"/>
      <c r="V479" s="23">
        <f>SUM(R479:U479)</f>
        <v>1894.6000000000001</v>
      </c>
      <c r="W479" s="23">
        <f>+V479+Q479</f>
        <v>168299.4</v>
      </c>
      <c r="X479" s="23">
        <f>(Q479/W479)*100</f>
        <v>98.87426811979128</v>
      </c>
      <c r="Y479" s="23">
        <f>(V479/W479)*100</f>
        <v>1.1257318802087235</v>
      </c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/>
      <c r="I480" s="61"/>
      <c r="J480" s="52" t="s">
        <v>52</v>
      </c>
      <c r="K480" s="53"/>
      <c r="L480" s="70">
        <v>32358.3</v>
      </c>
      <c r="M480" s="23">
        <v>2330.8</v>
      </c>
      <c r="N480" s="70">
        <v>127550.8</v>
      </c>
      <c r="O480" s="70"/>
      <c r="P480" s="23"/>
      <c r="Q480" s="23">
        <f>SUM(L480:P480)</f>
        <v>162239.9</v>
      </c>
      <c r="R480" s="23"/>
      <c r="S480" s="70">
        <v>983.9</v>
      </c>
      <c r="T480" s="70">
        <v>95.3</v>
      </c>
      <c r="U480" s="70"/>
      <c r="V480" s="23">
        <f>SUM(R480:U480)</f>
        <v>1079.2</v>
      </c>
      <c r="W480" s="23">
        <f>+V480+Q480</f>
        <v>163319.1</v>
      </c>
      <c r="X480" s="23">
        <f>(Q480/W480)*100</f>
        <v>99.33920772279544</v>
      </c>
      <c r="Y480" s="23">
        <f>(V480/W480)*100</f>
        <v>0.6607922772045646</v>
      </c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1"/>
      <c r="J481" s="52" t="s">
        <v>53</v>
      </c>
      <c r="K481" s="53"/>
      <c r="L481" s="70">
        <f aca="true" t="shared" si="97" ref="L481:W481">(L480/L478)*100</f>
        <v>105.00588985484671</v>
      </c>
      <c r="M481" s="23">
        <f t="shared" si="97"/>
        <v>46.803212851405625</v>
      </c>
      <c r="N481" s="70">
        <f t="shared" si="97"/>
        <v>73.7616164420002</v>
      </c>
      <c r="O481" s="70"/>
      <c r="P481" s="23"/>
      <c r="Q481" s="23">
        <f t="shared" si="97"/>
        <v>77.73136762542119</v>
      </c>
      <c r="R481" s="23"/>
      <c r="S481" s="70">
        <f t="shared" si="97"/>
        <v>82.50041925205434</v>
      </c>
      <c r="T481" s="70">
        <f t="shared" si="97"/>
        <v>3.094155844155844</v>
      </c>
      <c r="U481" s="70"/>
      <c r="V481" s="23">
        <f t="shared" si="97"/>
        <v>25.258624724991808</v>
      </c>
      <c r="W481" s="23">
        <f t="shared" si="97"/>
        <v>76.67876575240396</v>
      </c>
      <c r="X481" s="23"/>
      <c r="Y481" s="23"/>
      <c r="Z481" s="4"/>
    </row>
    <row r="482" spans="1:26" ht="23.25">
      <c r="A482" s="4"/>
      <c r="B482" s="56"/>
      <c r="C482" s="57"/>
      <c r="D482" s="57"/>
      <c r="E482" s="57"/>
      <c r="F482" s="57"/>
      <c r="G482" s="57"/>
      <c r="H482" s="57"/>
      <c r="I482" s="52"/>
      <c r="J482" s="52" t="s">
        <v>54</v>
      </c>
      <c r="K482" s="53"/>
      <c r="L482" s="21">
        <f aca="true" t="shared" si="98" ref="L482:W482">(L480/L479)*100</f>
        <v>94.35942448224982</v>
      </c>
      <c r="M482" s="21">
        <f t="shared" si="98"/>
        <v>84.42480440452043</v>
      </c>
      <c r="N482" s="21">
        <f t="shared" si="98"/>
        <v>98.60797795771829</v>
      </c>
      <c r="O482" s="21"/>
      <c r="P482" s="21"/>
      <c r="Q482" s="21">
        <f t="shared" si="98"/>
        <v>97.49712748670711</v>
      </c>
      <c r="R482" s="21"/>
      <c r="S482" s="21">
        <f t="shared" si="98"/>
        <v>59.364064196934955</v>
      </c>
      <c r="T482" s="21">
        <f t="shared" si="98"/>
        <v>40.177065767284994</v>
      </c>
      <c r="U482" s="21"/>
      <c r="V482" s="21">
        <f t="shared" si="98"/>
        <v>56.961891692177765</v>
      </c>
      <c r="W482" s="21">
        <f t="shared" si="98"/>
        <v>97.04080941465033</v>
      </c>
      <c r="X482" s="21"/>
      <c r="Y482" s="21"/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1"/>
      <c r="J483" s="52"/>
      <c r="K483" s="53"/>
      <c r="L483" s="70"/>
      <c r="M483" s="23"/>
      <c r="N483" s="70"/>
      <c r="O483" s="70"/>
      <c r="P483" s="23"/>
      <c r="Q483" s="23"/>
      <c r="R483" s="23"/>
      <c r="S483" s="70"/>
      <c r="T483" s="70"/>
      <c r="U483" s="70"/>
      <c r="V483" s="23"/>
      <c r="W483" s="23"/>
      <c r="X483" s="23"/>
      <c r="Y483" s="23"/>
      <c r="Z483" s="4"/>
    </row>
    <row r="484" spans="1:26" ht="23.25">
      <c r="A484" s="4"/>
      <c r="B484" s="51"/>
      <c r="C484" s="51"/>
      <c r="D484" s="51"/>
      <c r="E484" s="51"/>
      <c r="F484" s="75" t="s">
        <v>147</v>
      </c>
      <c r="G484" s="51"/>
      <c r="H484" s="51"/>
      <c r="I484" s="61"/>
      <c r="J484" s="52" t="s">
        <v>148</v>
      </c>
      <c r="K484" s="53"/>
      <c r="L484" s="70"/>
      <c r="M484" s="23"/>
      <c r="N484" s="70"/>
      <c r="O484" s="70"/>
      <c r="P484" s="23"/>
      <c r="Q484" s="23"/>
      <c r="R484" s="23"/>
      <c r="S484" s="70"/>
      <c r="T484" s="70"/>
      <c r="U484" s="70"/>
      <c r="V484" s="23"/>
      <c r="W484" s="23"/>
      <c r="X484" s="23"/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1"/>
      <c r="J485" s="52" t="s">
        <v>149</v>
      </c>
      <c r="K485" s="53"/>
      <c r="L485" s="70"/>
      <c r="M485" s="23"/>
      <c r="N485" s="70"/>
      <c r="O485" s="70"/>
      <c r="P485" s="23"/>
      <c r="Q485" s="23"/>
      <c r="R485" s="23"/>
      <c r="S485" s="70"/>
      <c r="T485" s="70"/>
      <c r="U485" s="70"/>
      <c r="V485" s="23"/>
      <c r="W485" s="23"/>
      <c r="X485" s="23"/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1"/>
      <c r="J486" s="52" t="s">
        <v>150</v>
      </c>
      <c r="K486" s="53"/>
      <c r="L486" s="70"/>
      <c r="M486" s="23"/>
      <c r="N486" s="70"/>
      <c r="O486" s="70"/>
      <c r="P486" s="23"/>
      <c r="Q486" s="23"/>
      <c r="R486" s="23"/>
      <c r="S486" s="70"/>
      <c r="T486" s="70"/>
      <c r="U486" s="70"/>
      <c r="V486" s="23"/>
      <c r="W486" s="23"/>
      <c r="X486" s="23"/>
      <c r="Y486" s="23"/>
      <c r="Z486" s="4"/>
    </row>
    <row r="487" spans="1:26" ht="23.25">
      <c r="A487" s="4"/>
      <c r="B487" s="56"/>
      <c r="C487" s="56"/>
      <c r="D487" s="56"/>
      <c r="E487" s="56"/>
      <c r="F487" s="56"/>
      <c r="G487" s="56"/>
      <c r="H487" s="56"/>
      <c r="I487" s="61"/>
      <c r="J487" s="52" t="s">
        <v>50</v>
      </c>
      <c r="K487" s="53"/>
      <c r="L487" s="70">
        <f aca="true" t="shared" si="99" ref="L487:P489">+L504</f>
        <v>19945.1</v>
      </c>
      <c r="M487" s="23">
        <f t="shared" si="99"/>
        <v>562.6</v>
      </c>
      <c r="N487" s="70">
        <f t="shared" si="99"/>
        <v>9434.8</v>
      </c>
      <c r="O487" s="70">
        <f t="shared" si="99"/>
        <v>0</v>
      </c>
      <c r="P487" s="23">
        <f t="shared" si="99"/>
        <v>0</v>
      </c>
      <c r="Q487" s="23">
        <f>SUM(L487:P487)</f>
        <v>29942.499999999996</v>
      </c>
      <c r="R487" s="23">
        <f aca="true" t="shared" si="100" ref="R487:U489">+R504</f>
        <v>0</v>
      </c>
      <c r="S487" s="70">
        <f t="shared" si="100"/>
        <v>107.5</v>
      </c>
      <c r="T487" s="70">
        <f t="shared" si="100"/>
        <v>0</v>
      </c>
      <c r="U487" s="70">
        <f t="shared" si="100"/>
        <v>0</v>
      </c>
      <c r="V487" s="23">
        <f>SUM(R487:U487)</f>
        <v>107.5</v>
      </c>
      <c r="W487" s="23">
        <f>+V487+Q487</f>
        <v>30049.999999999996</v>
      </c>
      <c r="X487" s="23">
        <f>(Q487/W487)*100</f>
        <v>99.64226289517471</v>
      </c>
      <c r="Y487" s="23">
        <f>(V487/W487)*100</f>
        <v>0.35773710482529125</v>
      </c>
      <c r="Z487" s="4"/>
    </row>
    <row r="488" spans="1:26" ht="23.25">
      <c r="A488" s="4"/>
      <c r="B488" s="56"/>
      <c r="C488" s="57"/>
      <c r="D488" s="57"/>
      <c r="E488" s="57"/>
      <c r="F488" s="57"/>
      <c r="G488" s="57"/>
      <c r="H488" s="57"/>
      <c r="I488" s="52"/>
      <c r="J488" s="52" t="s">
        <v>51</v>
      </c>
      <c r="K488" s="53"/>
      <c r="L488" s="21">
        <f t="shared" si="99"/>
        <v>22979.8</v>
      </c>
      <c r="M488" s="21">
        <f t="shared" si="99"/>
        <v>843.8</v>
      </c>
      <c r="N488" s="21">
        <f t="shared" si="99"/>
        <v>4338.9</v>
      </c>
      <c r="O488" s="21">
        <f t="shared" si="99"/>
        <v>0</v>
      </c>
      <c r="P488" s="21">
        <f t="shared" si="99"/>
        <v>0</v>
      </c>
      <c r="Q488" s="21">
        <f>SUM(L488:P488)</f>
        <v>28162.5</v>
      </c>
      <c r="R488" s="21">
        <f t="shared" si="100"/>
        <v>0</v>
      </c>
      <c r="S488" s="21">
        <f t="shared" si="100"/>
        <v>412.6</v>
      </c>
      <c r="T488" s="21">
        <f t="shared" si="100"/>
        <v>0</v>
      </c>
      <c r="U488" s="21">
        <f t="shared" si="100"/>
        <v>0</v>
      </c>
      <c r="V488" s="21">
        <f>SUM(R488:U488)</f>
        <v>412.6</v>
      </c>
      <c r="W488" s="21">
        <f>+V488+Q488</f>
        <v>28575.1</v>
      </c>
      <c r="X488" s="21">
        <f>(Q488/W488)*100</f>
        <v>98.55608554300773</v>
      </c>
      <c r="Y488" s="21">
        <f>(V488/W488)*100</f>
        <v>1.4439144569922766</v>
      </c>
      <c r="Z488" s="4"/>
    </row>
    <row r="489" spans="1:26" ht="23.25">
      <c r="A489" s="4"/>
      <c r="B489" s="56"/>
      <c r="C489" s="56"/>
      <c r="D489" s="56"/>
      <c r="E489" s="56"/>
      <c r="F489" s="56"/>
      <c r="G489" s="56"/>
      <c r="H489" s="56"/>
      <c r="I489" s="61"/>
      <c r="J489" s="52" t="s">
        <v>52</v>
      </c>
      <c r="K489" s="53"/>
      <c r="L489" s="70">
        <f t="shared" si="99"/>
        <v>22160</v>
      </c>
      <c r="M489" s="23">
        <f t="shared" si="99"/>
        <v>641.3</v>
      </c>
      <c r="N489" s="70">
        <f t="shared" si="99"/>
        <v>3515.3</v>
      </c>
      <c r="O489" s="70">
        <f t="shared" si="99"/>
        <v>0</v>
      </c>
      <c r="P489" s="23">
        <f t="shared" si="99"/>
        <v>0</v>
      </c>
      <c r="Q489" s="23">
        <f>SUM(L489:P489)</f>
        <v>26316.6</v>
      </c>
      <c r="R489" s="23">
        <f t="shared" si="100"/>
        <v>0</v>
      </c>
      <c r="S489" s="70">
        <f t="shared" si="100"/>
        <v>225.5</v>
      </c>
      <c r="T489" s="70">
        <f t="shared" si="100"/>
        <v>0</v>
      </c>
      <c r="U489" s="70">
        <f t="shared" si="100"/>
        <v>0</v>
      </c>
      <c r="V489" s="23">
        <f>SUM(R489:U489)</f>
        <v>225.5</v>
      </c>
      <c r="W489" s="23">
        <f>+V489+Q489</f>
        <v>26542.1</v>
      </c>
      <c r="X489" s="23">
        <f>(Q489/W489)*100</f>
        <v>99.15040633559515</v>
      </c>
      <c r="Y489" s="23">
        <f>(V489/W489)*100</f>
        <v>0.8495936644048512</v>
      </c>
      <c r="Z489" s="4"/>
    </row>
    <row r="490" spans="1:26" ht="23.25">
      <c r="A490" s="4"/>
      <c r="B490" s="56"/>
      <c r="C490" s="56"/>
      <c r="D490" s="56"/>
      <c r="E490" s="56"/>
      <c r="F490" s="56"/>
      <c r="G490" s="56"/>
      <c r="H490" s="56"/>
      <c r="I490" s="61"/>
      <c r="J490" s="52" t="s">
        <v>53</v>
      </c>
      <c r="K490" s="53"/>
      <c r="L490" s="70">
        <f aca="true" t="shared" si="101" ref="L490:W490">(L489/L487)*100</f>
        <v>111.10498317882589</v>
      </c>
      <c r="M490" s="23">
        <f t="shared" si="101"/>
        <v>113.98862424457872</v>
      </c>
      <c r="N490" s="70">
        <f t="shared" si="101"/>
        <v>37.258871412218596</v>
      </c>
      <c r="O490" s="70"/>
      <c r="P490" s="23"/>
      <c r="Q490" s="23">
        <f t="shared" si="101"/>
        <v>87.89045670869167</v>
      </c>
      <c r="R490" s="23"/>
      <c r="S490" s="70">
        <f t="shared" si="101"/>
        <v>209.7674418604651</v>
      </c>
      <c r="T490" s="70"/>
      <c r="U490" s="70"/>
      <c r="V490" s="23">
        <f t="shared" si="101"/>
        <v>209.7674418604651</v>
      </c>
      <c r="W490" s="23">
        <f t="shared" si="101"/>
        <v>88.32645590682196</v>
      </c>
      <c r="X490" s="23"/>
      <c r="Y490" s="23"/>
      <c r="Z490" s="4"/>
    </row>
    <row r="491" spans="1:26" ht="23.25">
      <c r="A491" s="4"/>
      <c r="B491" s="56"/>
      <c r="C491" s="56"/>
      <c r="D491" s="56"/>
      <c r="E491" s="56"/>
      <c r="F491" s="56"/>
      <c r="G491" s="56"/>
      <c r="H491" s="56"/>
      <c r="I491" s="61"/>
      <c r="J491" s="52" t="s">
        <v>54</v>
      </c>
      <c r="K491" s="53"/>
      <c r="L491" s="70">
        <f aca="true" t="shared" si="102" ref="L491:W491">(L489/L488)*100</f>
        <v>96.43251899494338</v>
      </c>
      <c r="M491" s="23">
        <f t="shared" si="102"/>
        <v>76.00142213794739</v>
      </c>
      <c r="N491" s="70">
        <f t="shared" si="102"/>
        <v>81.01823042706678</v>
      </c>
      <c r="O491" s="70"/>
      <c r="P491" s="23"/>
      <c r="Q491" s="23">
        <f t="shared" si="102"/>
        <v>93.44553928095871</v>
      </c>
      <c r="R491" s="23"/>
      <c r="S491" s="70">
        <f t="shared" si="102"/>
        <v>54.65341735336888</v>
      </c>
      <c r="T491" s="70"/>
      <c r="U491" s="70"/>
      <c r="V491" s="23">
        <f t="shared" si="102"/>
        <v>54.65341735336888</v>
      </c>
      <c r="W491" s="23">
        <f t="shared" si="102"/>
        <v>92.88541422427218</v>
      </c>
      <c r="X491" s="23"/>
      <c r="Y491" s="23"/>
      <c r="Z491" s="4"/>
    </row>
    <row r="492" spans="1:26" ht="23.25">
      <c r="A492" s="4"/>
      <c r="B492" s="56"/>
      <c r="C492" s="56"/>
      <c r="D492" s="56"/>
      <c r="E492" s="56"/>
      <c r="F492" s="56"/>
      <c r="G492" s="56"/>
      <c r="H492" s="56"/>
      <c r="I492" s="61"/>
      <c r="J492" s="52"/>
      <c r="K492" s="53"/>
      <c r="L492" s="70"/>
      <c r="M492" s="23"/>
      <c r="N492" s="70"/>
      <c r="O492" s="70"/>
      <c r="P492" s="23"/>
      <c r="Q492" s="23"/>
      <c r="R492" s="23"/>
      <c r="S492" s="70"/>
      <c r="T492" s="70"/>
      <c r="U492" s="70"/>
      <c r="V492" s="23"/>
      <c r="W492" s="23"/>
      <c r="X492" s="23"/>
      <c r="Y492" s="23"/>
      <c r="Z492" s="4"/>
    </row>
    <row r="493" spans="1:26" ht="23.25">
      <c r="A493" s="4"/>
      <c r="B493" s="56"/>
      <c r="C493" s="56"/>
      <c r="D493" s="56"/>
      <c r="E493" s="56"/>
      <c r="F493" s="56"/>
      <c r="G493" s="76" t="s">
        <v>62</v>
      </c>
      <c r="H493" s="56"/>
      <c r="I493" s="61"/>
      <c r="J493" s="52" t="s">
        <v>63</v>
      </c>
      <c r="K493" s="53"/>
      <c r="L493" s="70"/>
      <c r="M493" s="23"/>
      <c r="N493" s="70"/>
      <c r="O493" s="70"/>
      <c r="P493" s="23"/>
      <c r="Q493" s="23"/>
      <c r="R493" s="23"/>
      <c r="S493" s="70"/>
      <c r="T493" s="70"/>
      <c r="U493" s="70"/>
      <c r="V493" s="23"/>
      <c r="W493" s="23"/>
      <c r="X493" s="23"/>
      <c r="Y493" s="23"/>
      <c r="Z493" s="4"/>
    </row>
    <row r="494" spans="1:26" ht="23.25">
      <c r="A494" s="4"/>
      <c r="B494" s="56"/>
      <c r="C494" s="56"/>
      <c r="D494" s="56"/>
      <c r="E494" s="56"/>
      <c r="F494" s="56"/>
      <c r="G494" s="56"/>
      <c r="H494" s="56"/>
      <c r="I494" s="61"/>
      <c r="J494" s="52" t="s">
        <v>64</v>
      </c>
      <c r="K494" s="53"/>
      <c r="L494" s="70"/>
      <c r="M494" s="23"/>
      <c r="N494" s="70"/>
      <c r="O494" s="70"/>
      <c r="P494" s="23"/>
      <c r="Q494" s="23"/>
      <c r="R494" s="23"/>
      <c r="S494" s="70"/>
      <c r="T494" s="70"/>
      <c r="U494" s="70"/>
      <c r="V494" s="23"/>
      <c r="W494" s="23"/>
      <c r="X494" s="23"/>
      <c r="Y494" s="23"/>
      <c r="Z494" s="4"/>
    </row>
    <row r="495" spans="1:26" ht="23.25">
      <c r="A495" s="4"/>
      <c r="B495" s="62"/>
      <c r="C495" s="62"/>
      <c r="D495" s="62"/>
      <c r="E495" s="62"/>
      <c r="F495" s="62"/>
      <c r="G495" s="62"/>
      <c r="H495" s="62"/>
      <c r="I495" s="63"/>
      <c r="J495" s="59"/>
      <c r="K495" s="60"/>
      <c r="L495" s="73"/>
      <c r="M495" s="71"/>
      <c r="N495" s="73"/>
      <c r="O495" s="73"/>
      <c r="P495" s="71"/>
      <c r="Q495" s="71"/>
      <c r="R495" s="71"/>
      <c r="S495" s="73"/>
      <c r="T495" s="73"/>
      <c r="U495" s="73"/>
      <c r="V495" s="71"/>
      <c r="W495" s="71"/>
      <c r="X495" s="71"/>
      <c r="Y495" s="71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385</v>
      </c>
      <c r="Z497" s="4"/>
    </row>
    <row r="498" spans="1:26" ht="23.25">
      <c r="A498" s="4"/>
      <c r="B498" s="64" t="s">
        <v>37</v>
      </c>
      <c r="C498" s="65"/>
      <c r="D498" s="65"/>
      <c r="E498" s="65"/>
      <c r="F498" s="65"/>
      <c r="G498" s="65"/>
      <c r="H498" s="66"/>
      <c r="I498" s="10"/>
      <c r="J498" s="11"/>
      <c r="K498" s="12"/>
      <c r="L498" s="13" t="s">
        <v>1</v>
      </c>
      <c r="M498" s="13"/>
      <c r="N498" s="13"/>
      <c r="O498" s="13"/>
      <c r="P498" s="13"/>
      <c r="Q498" s="13"/>
      <c r="R498" s="14" t="s">
        <v>2</v>
      </c>
      <c r="S498" s="13"/>
      <c r="T498" s="13"/>
      <c r="U498" s="13"/>
      <c r="V498" s="15"/>
      <c r="W498" s="13" t="s">
        <v>39</v>
      </c>
      <c r="X498" s="13"/>
      <c r="Y498" s="16"/>
      <c r="Z498" s="4"/>
    </row>
    <row r="499" spans="1:26" ht="23.25">
      <c r="A499" s="4"/>
      <c r="B499" s="17" t="s">
        <v>38</v>
      </c>
      <c r="C499" s="18"/>
      <c r="D499" s="18"/>
      <c r="E499" s="18"/>
      <c r="F499" s="18"/>
      <c r="G499" s="18"/>
      <c r="H499" s="67"/>
      <c r="I499" s="19"/>
      <c r="J499" s="20"/>
      <c r="K499" s="21"/>
      <c r="L499" s="22"/>
      <c r="M499" s="23"/>
      <c r="N499" s="24"/>
      <c r="O499" s="25" t="s">
        <v>3</v>
      </c>
      <c r="P499" s="26"/>
      <c r="Q499" s="27"/>
      <c r="R499" s="28" t="s">
        <v>3</v>
      </c>
      <c r="S499" s="24"/>
      <c r="T499" s="22"/>
      <c r="U499" s="29"/>
      <c r="V499" s="27"/>
      <c r="W499" s="27"/>
      <c r="X499" s="30" t="s">
        <v>4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5</v>
      </c>
      <c r="K500" s="21"/>
      <c r="L500" s="34" t="s">
        <v>6</v>
      </c>
      <c r="M500" s="35" t="s">
        <v>7</v>
      </c>
      <c r="N500" s="36" t="s">
        <v>6</v>
      </c>
      <c r="O500" s="34" t="s">
        <v>8</v>
      </c>
      <c r="P500" s="26" t="s">
        <v>9</v>
      </c>
      <c r="Q500" s="23"/>
      <c r="R500" s="37" t="s">
        <v>8</v>
      </c>
      <c r="S500" s="35" t="s">
        <v>10</v>
      </c>
      <c r="T500" s="34" t="s">
        <v>11</v>
      </c>
      <c r="U500" s="29" t="s">
        <v>12</v>
      </c>
      <c r="V500" s="27"/>
      <c r="W500" s="27"/>
      <c r="X500" s="27"/>
      <c r="Y500" s="35"/>
      <c r="Z500" s="4"/>
    </row>
    <row r="501" spans="1:26" ht="23.25">
      <c r="A501" s="4"/>
      <c r="B501" s="38" t="s">
        <v>30</v>
      </c>
      <c r="C501" s="38" t="s">
        <v>31</v>
      </c>
      <c r="D501" s="38" t="s">
        <v>32</v>
      </c>
      <c r="E501" s="38" t="s">
        <v>33</v>
      </c>
      <c r="F501" s="38" t="s">
        <v>34</v>
      </c>
      <c r="G501" s="38" t="s">
        <v>35</v>
      </c>
      <c r="H501" s="38" t="s">
        <v>36</v>
      </c>
      <c r="I501" s="19"/>
      <c r="J501" s="39"/>
      <c r="K501" s="21"/>
      <c r="L501" s="34" t="s">
        <v>13</v>
      </c>
      <c r="M501" s="35" t="s">
        <v>14</v>
      </c>
      <c r="N501" s="36" t="s">
        <v>15</v>
      </c>
      <c r="O501" s="34" t="s">
        <v>16</v>
      </c>
      <c r="P501" s="26" t="s">
        <v>17</v>
      </c>
      <c r="Q501" s="35" t="s">
        <v>18</v>
      </c>
      <c r="R501" s="37" t="s">
        <v>16</v>
      </c>
      <c r="S501" s="35" t="s">
        <v>19</v>
      </c>
      <c r="T501" s="34" t="s">
        <v>20</v>
      </c>
      <c r="U501" s="29" t="s">
        <v>21</v>
      </c>
      <c r="V501" s="26" t="s">
        <v>18</v>
      </c>
      <c r="W501" s="26" t="s">
        <v>22</v>
      </c>
      <c r="X501" s="26" t="s">
        <v>23</v>
      </c>
      <c r="Y501" s="35" t="s">
        <v>24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25</v>
      </c>
      <c r="P502" s="47"/>
      <c r="Q502" s="48"/>
      <c r="R502" s="49" t="s">
        <v>25</v>
      </c>
      <c r="S502" s="44" t="s">
        <v>26</v>
      </c>
      <c r="T502" s="43"/>
      <c r="U502" s="50" t="s">
        <v>27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1"/>
      <c r="J503" s="52"/>
      <c r="K503" s="53"/>
      <c r="L503" s="22"/>
      <c r="M503" s="23"/>
      <c r="N503" s="24"/>
      <c r="O503" s="3"/>
      <c r="P503" s="27"/>
      <c r="Q503" s="27"/>
      <c r="R503" s="23"/>
      <c r="S503" s="24"/>
      <c r="T503" s="22"/>
      <c r="U503" s="72"/>
      <c r="V503" s="27"/>
      <c r="W503" s="27"/>
      <c r="X503" s="27"/>
      <c r="Y503" s="23"/>
      <c r="Z503" s="4"/>
    </row>
    <row r="504" spans="1:26" ht="23.25">
      <c r="A504" s="4"/>
      <c r="B504" s="75" t="s">
        <v>71</v>
      </c>
      <c r="C504" s="75" t="s">
        <v>48</v>
      </c>
      <c r="D504" s="75" t="s">
        <v>75</v>
      </c>
      <c r="E504" s="76" t="s">
        <v>57</v>
      </c>
      <c r="F504" s="75" t="s">
        <v>147</v>
      </c>
      <c r="G504" s="76" t="s">
        <v>62</v>
      </c>
      <c r="H504" s="51"/>
      <c r="I504" s="61"/>
      <c r="J504" s="54" t="s">
        <v>50</v>
      </c>
      <c r="K504" s="55"/>
      <c r="L504" s="70">
        <f aca="true" t="shared" si="103" ref="L504:P506">+L512</f>
        <v>19945.1</v>
      </c>
      <c r="M504" s="70">
        <f t="shared" si="103"/>
        <v>562.6</v>
      </c>
      <c r="N504" s="70">
        <f t="shared" si="103"/>
        <v>9434.8</v>
      </c>
      <c r="O504" s="70">
        <f t="shared" si="103"/>
        <v>0</v>
      </c>
      <c r="P504" s="70">
        <f t="shared" si="103"/>
        <v>0</v>
      </c>
      <c r="Q504" s="70">
        <f>SUM(L504:P504)</f>
        <v>29942.499999999996</v>
      </c>
      <c r="R504" s="70">
        <f aca="true" t="shared" si="104" ref="R504:U506">+R512</f>
        <v>0</v>
      </c>
      <c r="S504" s="70">
        <f t="shared" si="104"/>
        <v>107.5</v>
      </c>
      <c r="T504" s="70">
        <f t="shared" si="104"/>
        <v>0</v>
      </c>
      <c r="U504" s="74">
        <f t="shared" si="104"/>
        <v>0</v>
      </c>
      <c r="V504" s="23">
        <f>SUM(R504:U504)</f>
        <v>107.5</v>
      </c>
      <c r="W504" s="23">
        <f>+V504+Q504</f>
        <v>30049.999999999996</v>
      </c>
      <c r="X504" s="23">
        <f>(Q504/W504)*100</f>
        <v>99.64226289517471</v>
      </c>
      <c r="Y504" s="23">
        <f>(V504/W504)*100</f>
        <v>0.35773710482529125</v>
      </c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1"/>
      <c r="J505" s="54" t="s">
        <v>51</v>
      </c>
      <c r="K505" s="55"/>
      <c r="L505" s="70">
        <f t="shared" si="103"/>
        <v>22979.8</v>
      </c>
      <c r="M505" s="70">
        <f t="shared" si="103"/>
        <v>843.8</v>
      </c>
      <c r="N505" s="70">
        <f t="shared" si="103"/>
        <v>4338.9</v>
      </c>
      <c r="O505" s="70">
        <f t="shared" si="103"/>
        <v>0</v>
      </c>
      <c r="P505" s="70">
        <f t="shared" si="103"/>
        <v>0</v>
      </c>
      <c r="Q505" s="70">
        <f>SUM(L505:P505)</f>
        <v>28162.5</v>
      </c>
      <c r="R505" s="70">
        <f t="shared" si="104"/>
        <v>0</v>
      </c>
      <c r="S505" s="70">
        <f t="shared" si="104"/>
        <v>412.6</v>
      </c>
      <c r="T505" s="70">
        <f t="shared" si="104"/>
        <v>0</v>
      </c>
      <c r="U505" s="70">
        <f t="shared" si="104"/>
        <v>0</v>
      </c>
      <c r="V505" s="23">
        <f>SUM(R505:U505)</f>
        <v>412.6</v>
      </c>
      <c r="W505" s="23">
        <f>+V505+Q505</f>
        <v>28575.1</v>
      </c>
      <c r="X505" s="23">
        <f>(Q505/W505)*100</f>
        <v>98.55608554300773</v>
      </c>
      <c r="Y505" s="23">
        <f>(V505/W505)*100</f>
        <v>1.4439144569922766</v>
      </c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1"/>
      <c r="J506" s="52" t="s">
        <v>52</v>
      </c>
      <c r="K506" s="53"/>
      <c r="L506" s="70">
        <f t="shared" si="103"/>
        <v>22160</v>
      </c>
      <c r="M506" s="70">
        <f t="shared" si="103"/>
        <v>641.3</v>
      </c>
      <c r="N506" s="70">
        <f t="shared" si="103"/>
        <v>3515.3</v>
      </c>
      <c r="O506" s="70">
        <f t="shared" si="103"/>
        <v>0</v>
      </c>
      <c r="P506" s="70">
        <f t="shared" si="103"/>
        <v>0</v>
      </c>
      <c r="Q506" s="23">
        <f>SUM(L506:P506)</f>
        <v>26316.6</v>
      </c>
      <c r="R506" s="70">
        <f t="shared" si="104"/>
        <v>0</v>
      </c>
      <c r="S506" s="70">
        <f t="shared" si="104"/>
        <v>225.5</v>
      </c>
      <c r="T506" s="70">
        <f t="shared" si="104"/>
        <v>0</v>
      </c>
      <c r="U506" s="70">
        <f t="shared" si="104"/>
        <v>0</v>
      </c>
      <c r="V506" s="23">
        <f>SUM(R506:U506)</f>
        <v>225.5</v>
      </c>
      <c r="W506" s="23">
        <f>+V506+Q506</f>
        <v>26542.1</v>
      </c>
      <c r="X506" s="23">
        <f>(Q506/W506)*100</f>
        <v>99.15040633559515</v>
      </c>
      <c r="Y506" s="23">
        <f>(V506/W506)*100</f>
        <v>0.8495936644048512</v>
      </c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1"/>
      <c r="J507" s="52" t="s">
        <v>53</v>
      </c>
      <c r="K507" s="53"/>
      <c r="L507" s="70">
        <f aca="true" t="shared" si="105" ref="L507:W507">(L506/L504)*100</f>
        <v>111.10498317882589</v>
      </c>
      <c r="M507" s="23">
        <f t="shared" si="105"/>
        <v>113.98862424457872</v>
      </c>
      <c r="N507" s="70">
        <f t="shared" si="105"/>
        <v>37.258871412218596</v>
      </c>
      <c r="O507" s="70"/>
      <c r="P507" s="23"/>
      <c r="Q507" s="23">
        <f t="shared" si="105"/>
        <v>87.89045670869167</v>
      </c>
      <c r="R507" s="23"/>
      <c r="S507" s="70">
        <f t="shared" si="105"/>
        <v>209.7674418604651</v>
      </c>
      <c r="T507" s="70"/>
      <c r="U507" s="70"/>
      <c r="V507" s="23">
        <f t="shared" si="105"/>
        <v>209.7674418604651</v>
      </c>
      <c r="W507" s="23">
        <f t="shared" si="105"/>
        <v>88.32645590682196</v>
      </c>
      <c r="X507" s="23"/>
      <c r="Y507" s="23"/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1"/>
      <c r="J508" s="52" t="s">
        <v>54</v>
      </c>
      <c r="K508" s="53"/>
      <c r="L508" s="70">
        <f aca="true" t="shared" si="106" ref="L508:W508">(L506/L505)*100</f>
        <v>96.43251899494338</v>
      </c>
      <c r="M508" s="23">
        <f t="shared" si="106"/>
        <v>76.00142213794739</v>
      </c>
      <c r="N508" s="70">
        <f t="shared" si="106"/>
        <v>81.01823042706678</v>
      </c>
      <c r="O508" s="70"/>
      <c r="P508" s="23"/>
      <c r="Q508" s="23">
        <f t="shared" si="106"/>
        <v>93.44553928095871</v>
      </c>
      <c r="R508" s="23"/>
      <c r="S508" s="70">
        <f t="shared" si="106"/>
        <v>54.65341735336888</v>
      </c>
      <c r="T508" s="70"/>
      <c r="U508" s="70"/>
      <c r="V508" s="23">
        <f t="shared" si="106"/>
        <v>54.65341735336888</v>
      </c>
      <c r="W508" s="23">
        <f t="shared" si="106"/>
        <v>92.88541422427218</v>
      </c>
      <c r="X508" s="23"/>
      <c r="Y508" s="23"/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1"/>
      <c r="J509" s="52"/>
      <c r="K509" s="53"/>
      <c r="L509" s="70"/>
      <c r="M509" s="23"/>
      <c r="N509" s="70"/>
      <c r="O509" s="70"/>
      <c r="P509" s="23"/>
      <c r="Q509" s="23"/>
      <c r="R509" s="23"/>
      <c r="S509" s="70"/>
      <c r="T509" s="70"/>
      <c r="U509" s="70"/>
      <c r="V509" s="23"/>
      <c r="W509" s="23"/>
      <c r="X509" s="23"/>
      <c r="Y509" s="23"/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75" t="s">
        <v>151</v>
      </c>
      <c r="I510" s="61"/>
      <c r="J510" s="52" t="s">
        <v>152</v>
      </c>
      <c r="K510" s="53"/>
      <c r="L510" s="70"/>
      <c r="M510" s="23"/>
      <c r="N510" s="70"/>
      <c r="O510" s="70"/>
      <c r="P510" s="23"/>
      <c r="Q510" s="23"/>
      <c r="R510" s="23"/>
      <c r="S510" s="70"/>
      <c r="T510" s="70"/>
      <c r="U510" s="70"/>
      <c r="V510" s="23"/>
      <c r="W510" s="23"/>
      <c r="X510" s="23"/>
      <c r="Y510" s="23"/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/>
      <c r="I511" s="61"/>
      <c r="J511" s="52" t="s">
        <v>153</v>
      </c>
      <c r="K511" s="53"/>
      <c r="L511" s="70"/>
      <c r="M511" s="23"/>
      <c r="N511" s="70"/>
      <c r="O511" s="70"/>
      <c r="P511" s="23"/>
      <c r="Q511" s="23"/>
      <c r="R511" s="23"/>
      <c r="S511" s="70"/>
      <c r="T511" s="70"/>
      <c r="U511" s="70"/>
      <c r="V511" s="23"/>
      <c r="W511" s="23"/>
      <c r="X511" s="23"/>
      <c r="Y511" s="23"/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1"/>
      <c r="J512" s="52" t="s">
        <v>50</v>
      </c>
      <c r="K512" s="53"/>
      <c r="L512" s="70">
        <v>19945.1</v>
      </c>
      <c r="M512" s="23">
        <v>562.6</v>
      </c>
      <c r="N512" s="70">
        <v>9434.8</v>
      </c>
      <c r="O512" s="70"/>
      <c r="P512" s="23"/>
      <c r="Q512" s="23">
        <f>SUM(L512:P512)</f>
        <v>29942.499999999996</v>
      </c>
      <c r="R512" s="23"/>
      <c r="S512" s="70">
        <v>107.5</v>
      </c>
      <c r="T512" s="70"/>
      <c r="U512" s="70"/>
      <c r="V512" s="23">
        <f>SUM(R512:U512)</f>
        <v>107.5</v>
      </c>
      <c r="W512" s="23">
        <f>+V512+Q512</f>
        <v>30049.999999999996</v>
      </c>
      <c r="X512" s="23">
        <f>(Q512/W512)*100</f>
        <v>99.64226289517471</v>
      </c>
      <c r="Y512" s="23">
        <f>(V512/W512)*100</f>
        <v>0.35773710482529125</v>
      </c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1"/>
      <c r="J513" s="52" t="s">
        <v>51</v>
      </c>
      <c r="K513" s="53"/>
      <c r="L513" s="70">
        <v>22979.8</v>
      </c>
      <c r="M513" s="23">
        <v>843.8</v>
      </c>
      <c r="N513" s="70">
        <v>4338.9</v>
      </c>
      <c r="O513" s="70"/>
      <c r="P513" s="23"/>
      <c r="Q513" s="23">
        <f>SUM(L513:P513)</f>
        <v>28162.5</v>
      </c>
      <c r="R513" s="23"/>
      <c r="S513" s="70">
        <v>412.6</v>
      </c>
      <c r="T513" s="70"/>
      <c r="U513" s="70"/>
      <c r="V513" s="23">
        <f>SUM(R513:U513)</f>
        <v>412.6</v>
      </c>
      <c r="W513" s="23">
        <f>+V513+Q513</f>
        <v>28575.1</v>
      </c>
      <c r="X513" s="23">
        <f>(Q513/W513)*100</f>
        <v>98.55608554300773</v>
      </c>
      <c r="Y513" s="23">
        <f>(V513/W513)*100</f>
        <v>1.4439144569922766</v>
      </c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1"/>
      <c r="J514" s="52" t="s">
        <v>52</v>
      </c>
      <c r="K514" s="53"/>
      <c r="L514" s="70">
        <v>22160</v>
      </c>
      <c r="M514" s="23">
        <v>641.3</v>
      </c>
      <c r="N514" s="70">
        <v>3515.3</v>
      </c>
      <c r="O514" s="70"/>
      <c r="P514" s="23"/>
      <c r="Q514" s="23">
        <f>SUM(L514:P514)</f>
        <v>26316.6</v>
      </c>
      <c r="R514" s="23"/>
      <c r="S514" s="70">
        <v>225.5</v>
      </c>
      <c r="T514" s="70"/>
      <c r="U514" s="70"/>
      <c r="V514" s="23">
        <f>SUM(R514:U514)</f>
        <v>225.5</v>
      </c>
      <c r="W514" s="23">
        <f>+V514+Q514</f>
        <v>26542.1</v>
      </c>
      <c r="X514" s="23">
        <f>(Q514/W514)*100</f>
        <v>99.15040633559515</v>
      </c>
      <c r="Y514" s="23">
        <f>(V514/W514)*100</f>
        <v>0.8495936644048512</v>
      </c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1"/>
      <c r="J515" s="52" t="s">
        <v>53</v>
      </c>
      <c r="K515" s="53"/>
      <c r="L515" s="70">
        <f aca="true" t="shared" si="107" ref="L515:W515">(L514/L512)*100</f>
        <v>111.10498317882589</v>
      </c>
      <c r="M515" s="23">
        <f t="shared" si="107"/>
        <v>113.98862424457872</v>
      </c>
      <c r="N515" s="70">
        <f t="shared" si="107"/>
        <v>37.258871412218596</v>
      </c>
      <c r="O515" s="70"/>
      <c r="P515" s="23"/>
      <c r="Q515" s="23">
        <f t="shared" si="107"/>
        <v>87.89045670869167</v>
      </c>
      <c r="R515" s="23"/>
      <c r="S515" s="70">
        <f t="shared" si="107"/>
        <v>209.7674418604651</v>
      </c>
      <c r="T515" s="70"/>
      <c r="U515" s="70"/>
      <c r="V515" s="23">
        <f t="shared" si="107"/>
        <v>209.7674418604651</v>
      </c>
      <c r="W515" s="23">
        <f t="shared" si="107"/>
        <v>88.32645590682196</v>
      </c>
      <c r="X515" s="23"/>
      <c r="Y515" s="23"/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1"/>
      <c r="J516" s="52" t="s">
        <v>54</v>
      </c>
      <c r="K516" s="53"/>
      <c r="L516" s="70">
        <f aca="true" t="shared" si="108" ref="L516:W516">(L514/L513)*100</f>
        <v>96.43251899494338</v>
      </c>
      <c r="M516" s="23">
        <f t="shared" si="108"/>
        <v>76.00142213794739</v>
      </c>
      <c r="N516" s="70">
        <f t="shared" si="108"/>
        <v>81.01823042706678</v>
      </c>
      <c r="O516" s="70"/>
      <c r="P516" s="23"/>
      <c r="Q516" s="23">
        <f t="shared" si="108"/>
        <v>93.44553928095871</v>
      </c>
      <c r="R516" s="23"/>
      <c r="S516" s="70">
        <f t="shared" si="108"/>
        <v>54.65341735336888</v>
      </c>
      <c r="T516" s="70"/>
      <c r="U516" s="70"/>
      <c r="V516" s="23">
        <f t="shared" si="108"/>
        <v>54.65341735336888</v>
      </c>
      <c r="W516" s="23">
        <f t="shared" si="108"/>
        <v>92.88541422427218</v>
      </c>
      <c r="X516" s="23"/>
      <c r="Y516" s="23"/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1"/>
      <c r="J517" s="52"/>
      <c r="K517" s="53"/>
      <c r="L517" s="70"/>
      <c r="M517" s="23"/>
      <c r="N517" s="70"/>
      <c r="O517" s="70"/>
      <c r="P517" s="23"/>
      <c r="Q517" s="23"/>
      <c r="R517" s="23"/>
      <c r="S517" s="70"/>
      <c r="T517" s="70"/>
      <c r="U517" s="70"/>
      <c r="V517" s="23"/>
      <c r="W517" s="23"/>
      <c r="X517" s="23"/>
      <c r="Y517" s="23"/>
      <c r="Z517" s="4"/>
    </row>
    <row r="518" spans="1:26" ht="23.25">
      <c r="A518" s="4"/>
      <c r="B518" s="56"/>
      <c r="C518" s="57"/>
      <c r="D518" s="57"/>
      <c r="E518" s="57"/>
      <c r="F518" s="77" t="s">
        <v>154</v>
      </c>
      <c r="G518" s="57"/>
      <c r="H518" s="57"/>
      <c r="I518" s="52"/>
      <c r="J518" s="52" t="s">
        <v>155</v>
      </c>
      <c r="K518" s="53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1"/>
      <c r="J519" s="52" t="s">
        <v>156</v>
      </c>
      <c r="K519" s="53"/>
      <c r="L519" s="70"/>
      <c r="M519" s="23"/>
      <c r="N519" s="70"/>
      <c r="O519" s="70"/>
      <c r="P519" s="23"/>
      <c r="Q519" s="23"/>
      <c r="R519" s="23"/>
      <c r="S519" s="70"/>
      <c r="T519" s="70"/>
      <c r="U519" s="70"/>
      <c r="V519" s="23"/>
      <c r="W519" s="23"/>
      <c r="X519" s="23"/>
      <c r="Y519" s="23"/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1"/>
      <c r="J520" s="52" t="s">
        <v>50</v>
      </c>
      <c r="K520" s="53"/>
      <c r="L520" s="70">
        <f>+L528</f>
        <v>26094.8</v>
      </c>
      <c r="M520" s="23">
        <f>+M528</f>
        <v>918.1</v>
      </c>
      <c r="N520" s="70">
        <f>+N528</f>
        <v>147553.4</v>
      </c>
      <c r="O520" s="70">
        <f>+O528</f>
        <v>588</v>
      </c>
      <c r="P520" s="23">
        <f>+P528</f>
        <v>0</v>
      </c>
      <c r="Q520" s="23">
        <f>SUM(L520:P520)</f>
        <v>175154.3</v>
      </c>
      <c r="R520" s="23">
        <f>+R528</f>
        <v>0</v>
      </c>
      <c r="S520" s="70">
        <f>+S528</f>
        <v>1142.7</v>
      </c>
      <c r="T520" s="70">
        <f>+T528</f>
        <v>0</v>
      </c>
      <c r="U520" s="70">
        <f>+U528</f>
        <v>0</v>
      </c>
      <c r="V520" s="23">
        <f>SUM(R520:U520)</f>
        <v>1142.7</v>
      </c>
      <c r="W520" s="23">
        <f>+V520+Q520</f>
        <v>176297</v>
      </c>
      <c r="X520" s="23">
        <f>(Q520/W520)*100</f>
        <v>99.35183241915631</v>
      </c>
      <c r="Y520" s="23">
        <f>(V520/W520)*100</f>
        <v>0.6481675808436899</v>
      </c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1"/>
      <c r="J521" s="52" t="s">
        <v>51</v>
      </c>
      <c r="K521" s="53"/>
      <c r="L521" s="70">
        <f aca="true" t="shared" si="109" ref="L521:P522">+L529</f>
        <v>28303.6</v>
      </c>
      <c r="M521" s="23">
        <f t="shared" si="109"/>
        <v>1113.4</v>
      </c>
      <c r="N521" s="70">
        <f t="shared" si="109"/>
        <v>14190.6</v>
      </c>
      <c r="O521" s="70">
        <f t="shared" si="109"/>
        <v>102371.1</v>
      </c>
      <c r="P521" s="23">
        <f t="shared" si="109"/>
        <v>0</v>
      </c>
      <c r="Q521" s="23">
        <f>SUM(L521:P521)</f>
        <v>145978.7</v>
      </c>
      <c r="R521" s="23">
        <f aca="true" t="shared" si="110" ref="R521:U522">+R529</f>
        <v>0</v>
      </c>
      <c r="S521" s="70">
        <f t="shared" si="110"/>
        <v>27.8</v>
      </c>
      <c r="T521" s="70">
        <f t="shared" si="110"/>
        <v>0</v>
      </c>
      <c r="U521" s="70">
        <f t="shared" si="110"/>
        <v>0</v>
      </c>
      <c r="V521" s="23">
        <f>SUM(R521:U521)</f>
        <v>27.8</v>
      </c>
      <c r="W521" s="23">
        <f>+V521+Q521</f>
        <v>146006.5</v>
      </c>
      <c r="X521" s="23">
        <f>(Q521/W521)*100</f>
        <v>99.98095975179187</v>
      </c>
      <c r="Y521" s="23">
        <f>(V521/W521)*100</f>
        <v>0.019040248208127723</v>
      </c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1"/>
      <c r="J522" s="52" t="s">
        <v>52</v>
      </c>
      <c r="K522" s="53"/>
      <c r="L522" s="70">
        <f t="shared" si="109"/>
        <v>26506.1</v>
      </c>
      <c r="M522" s="23">
        <f t="shared" si="109"/>
        <v>862.5</v>
      </c>
      <c r="N522" s="70">
        <f t="shared" si="109"/>
        <v>10789</v>
      </c>
      <c r="O522" s="70">
        <f t="shared" si="109"/>
        <v>102117.9</v>
      </c>
      <c r="P522" s="23">
        <f t="shared" si="109"/>
        <v>0</v>
      </c>
      <c r="Q522" s="23">
        <f>SUM(L522:P522)</f>
        <v>140275.5</v>
      </c>
      <c r="R522" s="23">
        <f t="shared" si="110"/>
        <v>0</v>
      </c>
      <c r="S522" s="70">
        <f t="shared" si="110"/>
        <v>14.8</v>
      </c>
      <c r="T522" s="70">
        <f t="shared" si="110"/>
        <v>0</v>
      </c>
      <c r="U522" s="70">
        <f t="shared" si="110"/>
        <v>0</v>
      </c>
      <c r="V522" s="23">
        <f>SUM(R522:U522)</f>
        <v>14.8</v>
      </c>
      <c r="W522" s="23">
        <f>+V522+Q522</f>
        <v>140290.3</v>
      </c>
      <c r="X522" s="23">
        <f>(Q522/W522)*100</f>
        <v>99.98945044668093</v>
      </c>
      <c r="Y522" s="23">
        <f>(V522/W522)*100</f>
        <v>0.010549553319081934</v>
      </c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1"/>
      <c r="J523" s="52" t="s">
        <v>53</v>
      </c>
      <c r="K523" s="53"/>
      <c r="L523" s="70">
        <f>(L522/L520)*100</f>
        <v>101.57617609638703</v>
      </c>
      <c r="M523" s="23">
        <f>(M522/M520)*100</f>
        <v>93.94401481320116</v>
      </c>
      <c r="N523" s="70">
        <f>(N522/N520)*100</f>
        <v>7.311929104988432</v>
      </c>
      <c r="O523" s="70">
        <f>(O522/O520)*100</f>
        <v>17366.989795918365</v>
      </c>
      <c r="P523" s="23"/>
      <c r="Q523" s="23">
        <f>(Q522/Q520)*100</f>
        <v>80.0868148826492</v>
      </c>
      <c r="R523" s="23"/>
      <c r="S523" s="70">
        <f>(S522/S520)*100</f>
        <v>1.2951780869869607</v>
      </c>
      <c r="T523" s="70"/>
      <c r="U523" s="70"/>
      <c r="V523" s="23">
        <f>(V522/V520)*100</f>
        <v>1.2951780869869607</v>
      </c>
      <c r="W523" s="23">
        <f>(W522/W520)*100</f>
        <v>79.5761130365236</v>
      </c>
      <c r="X523" s="23"/>
      <c r="Y523" s="23"/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1"/>
      <c r="J524" s="52" t="s">
        <v>54</v>
      </c>
      <c r="K524" s="53"/>
      <c r="L524" s="70">
        <f aca="true" t="shared" si="111" ref="L524:W524">(L522/L521)*100</f>
        <v>93.64921776735115</v>
      </c>
      <c r="M524" s="23">
        <f t="shared" si="111"/>
        <v>77.46542123226153</v>
      </c>
      <c r="N524" s="70">
        <f t="shared" si="111"/>
        <v>76.02920242977746</v>
      </c>
      <c r="O524" s="70">
        <f t="shared" si="111"/>
        <v>99.75266457037189</v>
      </c>
      <c r="P524" s="23"/>
      <c r="Q524" s="23">
        <f t="shared" si="111"/>
        <v>96.0931286550709</v>
      </c>
      <c r="R524" s="23"/>
      <c r="S524" s="70">
        <f t="shared" si="111"/>
        <v>53.23741007194245</v>
      </c>
      <c r="T524" s="70"/>
      <c r="U524" s="70"/>
      <c r="V524" s="23">
        <f t="shared" si="111"/>
        <v>53.23741007194245</v>
      </c>
      <c r="W524" s="23">
        <f t="shared" si="111"/>
        <v>96.0849688198813</v>
      </c>
      <c r="X524" s="23"/>
      <c r="Y524" s="23"/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1"/>
      <c r="J525" s="52"/>
      <c r="K525" s="53"/>
      <c r="L525" s="70"/>
      <c r="M525" s="23"/>
      <c r="N525" s="70"/>
      <c r="O525" s="70"/>
      <c r="P525" s="23"/>
      <c r="Q525" s="23"/>
      <c r="R525" s="23"/>
      <c r="S525" s="70"/>
      <c r="T525" s="70"/>
      <c r="U525" s="70"/>
      <c r="V525" s="23"/>
      <c r="W525" s="23"/>
      <c r="X525" s="23"/>
      <c r="Y525" s="23"/>
      <c r="Z525" s="4"/>
    </row>
    <row r="526" spans="1:26" ht="23.25">
      <c r="A526" s="4"/>
      <c r="B526" s="51"/>
      <c r="C526" s="51"/>
      <c r="D526" s="51"/>
      <c r="E526" s="51"/>
      <c r="F526" s="51"/>
      <c r="G526" s="75" t="s">
        <v>62</v>
      </c>
      <c r="H526" s="51"/>
      <c r="I526" s="61"/>
      <c r="J526" s="52" t="s">
        <v>63</v>
      </c>
      <c r="K526" s="53"/>
      <c r="L526" s="70"/>
      <c r="M526" s="23"/>
      <c r="N526" s="70"/>
      <c r="O526" s="70"/>
      <c r="P526" s="23"/>
      <c r="Q526" s="23"/>
      <c r="R526" s="23"/>
      <c r="S526" s="70"/>
      <c r="T526" s="70"/>
      <c r="U526" s="70"/>
      <c r="V526" s="23"/>
      <c r="W526" s="23"/>
      <c r="X526" s="23"/>
      <c r="Y526" s="23"/>
      <c r="Z526" s="4"/>
    </row>
    <row r="527" spans="1:26" ht="23.25">
      <c r="A527" s="4"/>
      <c r="B527" s="56"/>
      <c r="C527" s="57"/>
      <c r="D527" s="57"/>
      <c r="E527" s="57"/>
      <c r="F527" s="57"/>
      <c r="G527" s="57"/>
      <c r="H527" s="57"/>
      <c r="I527" s="52"/>
      <c r="J527" s="52" t="s">
        <v>64</v>
      </c>
      <c r="K527" s="53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1"/>
      <c r="J528" s="52" t="s">
        <v>50</v>
      </c>
      <c r="K528" s="53"/>
      <c r="L528" s="70">
        <f aca="true" t="shared" si="112" ref="L528:P530">+L536</f>
        <v>26094.8</v>
      </c>
      <c r="M528" s="23">
        <f t="shared" si="112"/>
        <v>918.1</v>
      </c>
      <c r="N528" s="70">
        <f t="shared" si="112"/>
        <v>147553.4</v>
      </c>
      <c r="O528" s="70">
        <f t="shared" si="112"/>
        <v>588</v>
      </c>
      <c r="P528" s="23">
        <f t="shared" si="112"/>
        <v>0</v>
      </c>
      <c r="Q528" s="23">
        <f>SUM(L528:P528)</f>
        <v>175154.3</v>
      </c>
      <c r="R528" s="23">
        <f aca="true" t="shared" si="113" ref="R528:U530">+R536</f>
        <v>0</v>
      </c>
      <c r="S528" s="70">
        <f t="shared" si="113"/>
        <v>1142.7</v>
      </c>
      <c r="T528" s="70">
        <f t="shared" si="113"/>
        <v>0</v>
      </c>
      <c r="U528" s="70">
        <f t="shared" si="113"/>
        <v>0</v>
      </c>
      <c r="V528" s="23">
        <f>SUM(R528:U528)</f>
        <v>1142.7</v>
      </c>
      <c r="W528" s="23">
        <f>+V528+Q528</f>
        <v>176297</v>
      </c>
      <c r="X528" s="23">
        <f>(Q528/W528)*100</f>
        <v>99.35183241915631</v>
      </c>
      <c r="Y528" s="23">
        <f>(V528/W528)*100</f>
        <v>0.6481675808436899</v>
      </c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1"/>
      <c r="J529" s="52" t="s">
        <v>51</v>
      </c>
      <c r="K529" s="53"/>
      <c r="L529" s="70">
        <f t="shared" si="112"/>
        <v>28303.6</v>
      </c>
      <c r="M529" s="23">
        <f t="shared" si="112"/>
        <v>1113.4</v>
      </c>
      <c r="N529" s="70">
        <f t="shared" si="112"/>
        <v>14190.6</v>
      </c>
      <c r="O529" s="70">
        <f t="shared" si="112"/>
        <v>102371.1</v>
      </c>
      <c r="P529" s="23">
        <f t="shared" si="112"/>
        <v>0</v>
      </c>
      <c r="Q529" s="23">
        <f>SUM(L529:P529)</f>
        <v>145978.7</v>
      </c>
      <c r="R529" s="23">
        <f t="shared" si="113"/>
        <v>0</v>
      </c>
      <c r="S529" s="70">
        <f t="shared" si="113"/>
        <v>27.8</v>
      </c>
      <c r="T529" s="70">
        <f t="shared" si="113"/>
        <v>0</v>
      </c>
      <c r="U529" s="70">
        <f t="shared" si="113"/>
        <v>0</v>
      </c>
      <c r="V529" s="23">
        <f>SUM(R529:U529)</f>
        <v>27.8</v>
      </c>
      <c r="W529" s="23">
        <f>+V529+Q529</f>
        <v>146006.5</v>
      </c>
      <c r="X529" s="23">
        <f>(Q529/W529)*100</f>
        <v>99.98095975179187</v>
      </c>
      <c r="Y529" s="23">
        <f>(V529/W529)*100</f>
        <v>0.019040248208127723</v>
      </c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1"/>
      <c r="J530" s="52" t="s">
        <v>52</v>
      </c>
      <c r="K530" s="53"/>
      <c r="L530" s="70">
        <f t="shared" si="112"/>
        <v>26506.1</v>
      </c>
      <c r="M530" s="23">
        <f t="shared" si="112"/>
        <v>862.5</v>
      </c>
      <c r="N530" s="70">
        <f t="shared" si="112"/>
        <v>10789</v>
      </c>
      <c r="O530" s="70">
        <f t="shared" si="112"/>
        <v>102117.9</v>
      </c>
      <c r="P530" s="23">
        <f t="shared" si="112"/>
        <v>0</v>
      </c>
      <c r="Q530" s="23">
        <f>SUM(L530:P530)</f>
        <v>140275.5</v>
      </c>
      <c r="R530" s="23">
        <f t="shared" si="113"/>
        <v>0</v>
      </c>
      <c r="S530" s="70">
        <f t="shared" si="113"/>
        <v>14.8</v>
      </c>
      <c r="T530" s="70">
        <f t="shared" si="113"/>
        <v>0</v>
      </c>
      <c r="U530" s="70">
        <f t="shared" si="113"/>
        <v>0</v>
      </c>
      <c r="V530" s="23">
        <f>SUM(R530:U530)</f>
        <v>14.8</v>
      </c>
      <c r="W530" s="23">
        <f>+V530+Q530</f>
        <v>140290.3</v>
      </c>
      <c r="X530" s="23">
        <f>(Q530/W530)*100</f>
        <v>99.98945044668093</v>
      </c>
      <c r="Y530" s="23">
        <f>(V530/W530)*100</f>
        <v>0.010549553319081934</v>
      </c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1"/>
      <c r="J531" s="52" t="s">
        <v>53</v>
      </c>
      <c r="K531" s="53"/>
      <c r="L531" s="70">
        <f aca="true" t="shared" si="114" ref="L531:W531">(L530/L528)*100</f>
        <v>101.57617609638703</v>
      </c>
      <c r="M531" s="23">
        <f t="shared" si="114"/>
        <v>93.94401481320116</v>
      </c>
      <c r="N531" s="70">
        <f t="shared" si="114"/>
        <v>7.311929104988432</v>
      </c>
      <c r="O531" s="70">
        <f t="shared" si="114"/>
        <v>17366.989795918365</v>
      </c>
      <c r="P531" s="23"/>
      <c r="Q531" s="23">
        <f t="shared" si="114"/>
        <v>80.0868148826492</v>
      </c>
      <c r="R531" s="23"/>
      <c r="S531" s="70">
        <f t="shared" si="114"/>
        <v>1.2951780869869607</v>
      </c>
      <c r="T531" s="70"/>
      <c r="U531" s="70"/>
      <c r="V531" s="23">
        <f t="shared" si="114"/>
        <v>1.2951780869869607</v>
      </c>
      <c r="W531" s="23">
        <f t="shared" si="114"/>
        <v>79.5761130365236</v>
      </c>
      <c r="X531" s="23"/>
      <c r="Y531" s="23"/>
      <c r="Z531" s="4"/>
    </row>
    <row r="532" spans="1:26" ht="23.25">
      <c r="A532" s="4"/>
      <c r="B532" s="56"/>
      <c r="C532" s="56"/>
      <c r="D532" s="56"/>
      <c r="E532" s="56"/>
      <c r="F532" s="56"/>
      <c r="G532" s="56"/>
      <c r="H532" s="56"/>
      <c r="I532" s="61"/>
      <c r="J532" s="52" t="s">
        <v>54</v>
      </c>
      <c r="K532" s="53"/>
      <c r="L532" s="70">
        <f aca="true" t="shared" si="115" ref="L532:W532">(L530/L529)*100</f>
        <v>93.64921776735115</v>
      </c>
      <c r="M532" s="23">
        <f t="shared" si="115"/>
        <v>77.46542123226153</v>
      </c>
      <c r="N532" s="70">
        <f t="shared" si="115"/>
        <v>76.02920242977746</v>
      </c>
      <c r="O532" s="70">
        <f t="shared" si="115"/>
        <v>99.75266457037189</v>
      </c>
      <c r="P532" s="23"/>
      <c r="Q532" s="23">
        <f t="shared" si="115"/>
        <v>96.0931286550709</v>
      </c>
      <c r="R532" s="23"/>
      <c r="S532" s="70">
        <f t="shared" si="115"/>
        <v>53.23741007194245</v>
      </c>
      <c r="T532" s="70"/>
      <c r="U532" s="70"/>
      <c r="V532" s="23">
        <f t="shared" si="115"/>
        <v>53.23741007194245</v>
      </c>
      <c r="W532" s="23">
        <f t="shared" si="115"/>
        <v>96.0849688198813</v>
      </c>
      <c r="X532" s="23"/>
      <c r="Y532" s="23"/>
      <c r="Z532" s="4"/>
    </row>
    <row r="533" spans="1:26" ht="23.25">
      <c r="A533" s="4"/>
      <c r="B533" s="56"/>
      <c r="C533" s="57"/>
      <c r="D533" s="57"/>
      <c r="E533" s="57"/>
      <c r="F533" s="57"/>
      <c r="G533" s="57"/>
      <c r="H533" s="57"/>
      <c r="I533" s="52"/>
      <c r="J533" s="52"/>
      <c r="K533" s="53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4"/>
    </row>
    <row r="534" spans="1:26" ht="23.25">
      <c r="A534" s="4"/>
      <c r="B534" s="56"/>
      <c r="C534" s="56"/>
      <c r="D534" s="56"/>
      <c r="E534" s="56"/>
      <c r="F534" s="56"/>
      <c r="G534" s="56"/>
      <c r="H534" s="76" t="s">
        <v>157</v>
      </c>
      <c r="I534" s="61"/>
      <c r="J534" s="52" t="s">
        <v>158</v>
      </c>
      <c r="K534" s="53"/>
      <c r="L534" s="70"/>
      <c r="M534" s="23"/>
      <c r="N534" s="70"/>
      <c r="O534" s="70"/>
      <c r="P534" s="23"/>
      <c r="Q534" s="23"/>
      <c r="R534" s="23"/>
      <c r="S534" s="70"/>
      <c r="T534" s="70"/>
      <c r="U534" s="70"/>
      <c r="V534" s="23"/>
      <c r="W534" s="23"/>
      <c r="X534" s="23"/>
      <c r="Y534" s="23"/>
      <c r="Z534" s="4"/>
    </row>
    <row r="535" spans="1:26" ht="23.25">
      <c r="A535" s="4"/>
      <c r="B535" s="56"/>
      <c r="C535" s="56"/>
      <c r="D535" s="56"/>
      <c r="E535" s="56"/>
      <c r="F535" s="56"/>
      <c r="G535" s="56"/>
      <c r="H535" s="56"/>
      <c r="I535" s="61"/>
      <c r="J535" s="52" t="s">
        <v>159</v>
      </c>
      <c r="K535" s="53"/>
      <c r="L535" s="70"/>
      <c r="M535" s="23"/>
      <c r="N535" s="70"/>
      <c r="O535" s="70"/>
      <c r="P535" s="23"/>
      <c r="Q535" s="23"/>
      <c r="R535" s="23"/>
      <c r="S535" s="70"/>
      <c r="T535" s="70"/>
      <c r="U535" s="70"/>
      <c r="V535" s="23"/>
      <c r="W535" s="23"/>
      <c r="X535" s="23"/>
      <c r="Y535" s="23"/>
      <c r="Z535" s="4"/>
    </row>
    <row r="536" spans="1:26" ht="23.25">
      <c r="A536" s="4"/>
      <c r="B536" s="56"/>
      <c r="C536" s="56"/>
      <c r="D536" s="56"/>
      <c r="E536" s="56"/>
      <c r="F536" s="56"/>
      <c r="G536" s="56"/>
      <c r="H536" s="56"/>
      <c r="I536" s="61"/>
      <c r="J536" s="52" t="s">
        <v>50</v>
      </c>
      <c r="K536" s="53"/>
      <c r="L536" s="70">
        <v>26094.8</v>
      </c>
      <c r="M536" s="23">
        <v>918.1</v>
      </c>
      <c r="N536" s="70">
        <v>147553.4</v>
      </c>
      <c r="O536" s="70">
        <v>588</v>
      </c>
      <c r="P536" s="23"/>
      <c r="Q536" s="23">
        <f>SUM(L536:P536)</f>
        <v>175154.3</v>
      </c>
      <c r="R536" s="23"/>
      <c r="S536" s="70">
        <v>1142.7</v>
      </c>
      <c r="T536" s="70"/>
      <c r="U536" s="70"/>
      <c r="V536" s="23">
        <f>SUM(R536:U536)</f>
        <v>1142.7</v>
      </c>
      <c r="W536" s="23">
        <f>+V536+Q536</f>
        <v>176297</v>
      </c>
      <c r="X536" s="23">
        <f>(Q536/W536)*100</f>
        <v>99.35183241915631</v>
      </c>
      <c r="Y536" s="23">
        <f>(V536/W536)*100</f>
        <v>0.6481675808436899</v>
      </c>
      <c r="Z536" s="4"/>
    </row>
    <row r="537" spans="1:26" ht="23.25">
      <c r="A537" s="4"/>
      <c r="B537" s="56"/>
      <c r="C537" s="56"/>
      <c r="D537" s="56"/>
      <c r="E537" s="56"/>
      <c r="F537" s="56"/>
      <c r="G537" s="56"/>
      <c r="H537" s="56"/>
      <c r="I537" s="61"/>
      <c r="J537" s="52" t="s">
        <v>51</v>
      </c>
      <c r="K537" s="53"/>
      <c r="L537" s="70">
        <v>28303.6</v>
      </c>
      <c r="M537" s="23">
        <v>1113.4</v>
      </c>
      <c r="N537" s="70">
        <v>14190.6</v>
      </c>
      <c r="O537" s="70">
        <v>102371.1</v>
      </c>
      <c r="P537" s="23"/>
      <c r="Q537" s="23">
        <f>SUM(L537:P537)</f>
        <v>145978.7</v>
      </c>
      <c r="R537" s="23"/>
      <c r="S537" s="70">
        <v>27.8</v>
      </c>
      <c r="T537" s="70"/>
      <c r="U537" s="70"/>
      <c r="V537" s="23">
        <f>SUM(R537:U537)</f>
        <v>27.8</v>
      </c>
      <c r="W537" s="23">
        <f>+V537+Q537</f>
        <v>146006.5</v>
      </c>
      <c r="X537" s="23">
        <f>(Q537/W537)*100</f>
        <v>99.98095975179187</v>
      </c>
      <c r="Y537" s="23">
        <f>(V537/W537)*100</f>
        <v>0.019040248208127723</v>
      </c>
      <c r="Z537" s="4"/>
    </row>
    <row r="538" spans="1:26" ht="23.25">
      <c r="A538" s="4"/>
      <c r="B538" s="56"/>
      <c r="C538" s="56"/>
      <c r="D538" s="56"/>
      <c r="E538" s="56"/>
      <c r="F538" s="56"/>
      <c r="G538" s="56"/>
      <c r="H538" s="56"/>
      <c r="I538" s="61"/>
      <c r="J538" s="52" t="s">
        <v>52</v>
      </c>
      <c r="K538" s="53"/>
      <c r="L538" s="70">
        <v>26506.1</v>
      </c>
      <c r="M538" s="23">
        <v>862.5</v>
      </c>
      <c r="N538" s="70">
        <v>10789</v>
      </c>
      <c r="O538" s="70">
        <v>102117.9</v>
      </c>
      <c r="P538" s="23"/>
      <c r="Q538" s="23">
        <f>SUM(L538:P538)</f>
        <v>140275.5</v>
      </c>
      <c r="R538" s="23"/>
      <c r="S538" s="70">
        <v>14.8</v>
      </c>
      <c r="T538" s="70"/>
      <c r="U538" s="70"/>
      <c r="V538" s="23">
        <f>SUM(R538:U538)</f>
        <v>14.8</v>
      </c>
      <c r="W538" s="23">
        <f>+V538+Q538</f>
        <v>140290.3</v>
      </c>
      <c r="X538" s="23">
        <f>(Q538/W538)*100</f>
        <v>99.98945044668093</v>
      </c>
      <c r="Y538" s="23">
        <f>(V538/W538)*100</f>
        <v>0.010549553319081934</v>
      </c>
      <c r="Z538" s="4"/>
    </row>
    <row r="539" spans="1:26" ht="23.25">
      <c r="A539" s="4"/>
      <c r="B539" s="56"/>
      <c r="C539" s="56"/>
      <c r="D539" s="56"/>
      <c r="E539" s="56"/>
      <c r="F539" s="56"/>
      <c r="G539" s="56"/>
      <c r="H539" s="56"/>
      <c r="I539" s="61"/>
      <c r="J539" s="52" t="s">
        <v>53</v>
      </c>
      <c r="K539" s="53"/>
      <c r="L539" s="70">
        <f aca="true" t="shared" si="116" ref="L539:W539">(L538/L536)*100</f>
        <v>101.57617609638703</v>
      </c>
      <c r="M539" s="23">
        <f t="shared" si="116"/>
        <v>93.94401481320116</v>
      </c>
      <c r="N539" s="70">
        <f t="shared" si="116"/>
        <v>7.311929104988432</v>
      </c>
      <c r="O539" s="70">
        <f t="shared" si="116"/>
        <v>17366.989795918365</v>
      </c>
      <c r="P539" s="23"/>
      <c r="Q539" s="23">
        <f t="shared" si="116"/>
        <v>80.0868148826492</v>
      </c>
      <c r="R539" s="23"/>
      <c r="S539" s="70">
        <f t="shared" si="116"/>
        <v>1.2951780869869607</v>
      </c>
      <c r="T539" s="70"/>
      <c r="U539" s="70"/>
      <c r="V539" s="23">
        <f t="shared" si="116"/>
        <v>1.2951780869869607</v>
      </c>
      <c r="W539" s="23">
        <f t="shared" si="116"/>
        <v>79.5761130365236</v>
      </c>
      <c r="X539" s="23"/>
      <c r="Y539" s="23"/>
      <c r="Z539" s="4"/>
    </row>
    <row r="540" spans="1:26" ht="23.25">
      <c r="A540" s="4"/>
      <c r="B540" s="62"/>
      <c r="C540" s="62"/>
      <c r="D540" s="62"/>
      <c r="E540" s="62"/>
      <c r="F540" s="62"/>
      <c r="G540" s="62"/>
      <c r="H540" s="62"/>
      <c r="I540" s="63"/>
      <c r="J540" s="59"/>
      <c r="K540" s="60"/>
      <c r="L540" s="73"/>
      <c r="M540" s="71"/>
      <c r="N540" s="73"/>
      <c r="O540" s="73"/>
      <c r="P540" s="71"/>
      <c r="Q540" s="71"/>
      <c r="R540" s="71"/>
      <c r="S540" s="73"/>
      <c r="T540" s="73"/>
      <c r="U540" s="73"/>
      <c r="V540" s="71"/>
      <c r="W540" s="71"/>
      <c r="X540" s="71"/>
      <c r="Y540" s="71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386</v>
      </c>
      <c r="Z542" s="4"/>
    </row>
    <row r="543" spans="1:26" ht="23.25">
      <c r="A543" s="4"/>
      <c r="B543" s="64" t="s">
        <v>37</v>
      </c>
      <c r="C543" s="65"/>
      <c r="D543" s="65"/>
      <c r="E543" s="65"/>
      <c r="F543" s="65"/>
      <c r="G543" s="65"/>
      <c r="H543" s="66"/>
      <c r="I543" s="10"/>
      <c r="J543" s="11"/>
      <c r="K543" s="12"/>
      <c r="L543" s="13" t="s">
        <v>1</v>
      </c>
      <c r="M543" s="13"/>
      <c r="N543" s="13"/>
      <c r="O543" s="13"/>
      <c r="P543" s="13"/>
      <c r="Q543" s="13"/>
      <c r="R543" s="14" t="s">
        <v>2</v>
      </c>
      <c r="S543" s="13"/>
      <c r="T543" s="13"/>
      <c r="U543" s="13"/>
      <c r="V543" s="15"/>
      <c r="W543" s="13" t="s">
        <v>39</v>
      </c>
      <c r="X543" s="13"/>
      <c r="Y543" s="16"/>
      <c r="Z543" s="4"/>
    </row>
    <row r="544" spans="1:26" ht="23.25">
      <c r="A544" s="4"/>
      <c r="B544" s="17" t="s">
        <v>38</v>
      </c>
      <c r="C544" s="18"/>
      <c r="D544" s="18"/>
      <c r="E544" s="18"/>
      <c r="F544" s="18"/>
      <c r="G544" s="18"/>
      <c r="H544" s="67"/>
      <c r="I544" s="19"/>
      <c r="J544" s="20"/>
      <c r="K544" s="21"/>
      <c r="L544" s="22"/>
      <c r="M544" s="23"/>
      <c r="N544" s="24"/>
      <c r="O544" s="25" t="s">
        <v>3</v>
      </c>
      <c r="P544" s="26"/>
      <c r="Q544" s="27"/>
      <c r="R544" s="28" t="s">
        <v>3</v>
      </c>
      <c r="S544" s="24"/>
      <c r="T544" s="22"/>
      <c r="U544" s="29"/>
      <c r="V544" s="27"/>
      <c r="W544" s="27"/>
      <c r="X544" s="30" t="s">
        <v>4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5</v>
      </c>
      <c r="K545" s="21"/>
      <c r="L545" s="34" t="s">
        <v>6</v>
      </c>
      <c r="M545" s="35" t="s">
        <v>7</v>
      </c>
      <c r="N545" s="36" t="s">
        <v>6</v>
      </c>
      <c r="O545" s="34" t="s">
        <v>8</v>
      </c>
      <c r="P545" s="26" t="s">
        <v>9</v>
      </c>
      <c r="Q545" s="23"/>
      <c r="R545" s="37" t="s">
        <v>8</v>
      </c>
      <c r="S545" s="35" t="s">
        <v>10</v>
      </c>
      <c r="T545" s="34" t="s">
        <v>11</v>
      </c>
      <c r="U545" s="29" t="s">
        <v>12</v>
      </c>
      <c r="V545" s="27"/>
      <c r="W545" s="27"/>
      <c r="X545" s="27"/>
      <c r="Y545" s="35"/>
      <c r="Z545" s="4"/>
    </row>
    <row r="546" spans="1:26" ht="23.25">
      <c r="A546" s="4"/>
      <c r="B546" s="38" t="s">
        <v>30</v>
      </c>
      <c r="C546" s="38" t="s">
        <v>31</v>
      </c>
      <c r="D546" s="38" t="s">
        <v>32</v>
      </c>
      <c r="E546" s="38" t="s">
        <v>33</v>
      </c>
      <c r="F546" s="38" t="s">
        <v>34</v>
      </c>
      <c r="G546" s="38" t="s">
        <v>35</v>
      </c>
      <c r="H546" s="38" t="s">
        <v>36</v>
      </c>
      <c r="I546" s="19"/>
      <c r="J546" s="39"/>
      <c r="K546" s="21"/>
      <c r="L546" s="34" t="s">
        <v>13</v>
      </c>
      <c r="M546" s="35" t="s">
        <v>14</v>
      </c>
      <c r="N546" s="36" t="s">
        <v>15</v>
      </c>
      <c r="O546" s="34" t="s">
        <v>16</v>
      </c>
      <c r="P546" s="26" t="s">
        <v>17</v>
      </c>
      <c r="Q546" s="35" t="s">
        <v>18</v>
      </c>
      <c r="R546" s="37" t="s">
        <v>16</v>
      </c>
      <c r="S546" s="35" t="s">
        <v>19</v>
      </c>
      <c r="T546" s="34" t="s">
        <v>20</v>
      </c>
      <c r="U546" s="29" t="s">
        <v>21</v>
      </c>
      <c r="V546" s="26" t="s">
        <v>18</v>
      </c>
      <c r="W546" s="26" t="s">
        <v>22</v>
      </c>
      <c r="X546" s="26" t="s">
        <v>23</v>
      </c>
      <c r="Y546" s="35" t="s">
        <v>24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25</v>
      </c>
      <c r="P547" s="47"/>
      <c r="Q547" s="48"/>
      <c r="R547" s="49" t="s">
        <v>25</v>
      </c>
      <c r="S547" s="44" t="s">
        <v>26</v>
      </c>
      <c r="T547" s="43"/>
      <c r="U547" s="50" t="s">
        <v>27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1"/>
      <c r="J548" s="52"/>
      <c r="K548" s="53"/>
      <c r="L548" s="22"/>
      <c r="M548" s="23"/>
      <c r="N548" s="24"/>
      <c r="O548" s="3"/>
      <c r="P548" s="27"/>
      <c r="Q548" s="27"/>
      <c r="R548" s="23"/>
      <c r="S548" s="24"/>
      <c r="T548" s="22"/>
      <c r="U548" s="72"/>
      <c r="V548" s="27"/>
      <c r="W548" s="27"/>
      <c r="X548" s="27"/>
      <c r="Y548" s="23"/>
      <c r="Z548" s="4"/>
    </row>
    <row r="549" spans="1:26" ht="23.25">
      <c r="A549" s="4"/>
      <c r="B549" s="75" t="s">
        <v>71</v>
      </c>
      <c r="C549" s="75" t="s">
        <v>48</v>
      </c>
      <c r="D549" s="75" t="s">
        <v>75</v>
      </c>
      <c r="E549" s="76" t="s">
        <v>57</v>
      </c>
      <c r="F549" s="77" t="s">
        <v>154</v>
      </c>
      <c r="G549" s="75" t="s">
        <v>62</v>
      </c>
      <c r="H549" s="76" t="s">
        <v>157</v>
      </c>
      <c r="I549" s="61"/>
      <c r="J549" s="54" t="s">
        <v>54</v>
      </c>
      <c r="K549" s="55"/>
      <c r="L549" s="70">
        <f aca="true" t="shared" si="117" ref="L549:W549">(L538/L537)*100</f>
        <v>93.64921776735115</v>
      </c>
      <c r="M549" s="70">
        <f t="shared" si="117"/>
        <v>77.46542123226153</v>
      </c>
      <c r="N549" s="70">
        <f t="shared" si="117"/>
        <v>76.02920242977746</v>
      </c>
      <c r="O549" s="70">
        <f t="shared" si="117"/>
        <v>99.75266457037189</v>
      </c>
      <c r="P549" s="70"/>
      <c r="Q549" s="70">
        <f t="shared" si="117"/>
        <v>96.0931286550709</v>
      </c>
      <c r="R549" s="70"/>
      <c r="S549" s="70">
        <f t="shared" si="117"/>
        <v>53.23741007194245</v>
      </c>
      <c r="T549" s="70"/>
      <c r="U549" s="74"/>
      <c r="V549" s="23">
        <f t="shared" si="117"/>
        <v>53.23741007194245</v>
      </c>
      <c r="W549" s="23">
        <f t="shared" si="117"/>
        <v>96.0849688198813</v>
      </c>
      <c r="X549" s="23"/>
      <c r="Y549" s="23"/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1"/>
      <c r="J550" s="54"/>
      <c r="K550" s="55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23"/>
      <c r="W550" s="23"/>
      <c r="X550" s="23"/>
      <c r="Y550" s="23"/>
      <c r="Z550" s="4"/>
    </row>
    <row r="551" spans="1:26" ht="23.25">
      <c r="A551" s="4"/>
      <c r="B551" s="51"/>
      <c r="C551" s="51"/>
      <c r="D551" s="51"/>
      <c r="E551" s="51"/>
      <c r="F551" s="75" t="s">
        <v>160</v>
      </c>
      <c r="G551" s="51"/>
      <c r="H551" s="51"/>
      <c r="I551" s="61"/>
      <c r="J551" s="52" t="s">
        <v>161</v>
      </c>
      <c r="K551" s="53"/>
      <c r="L551" s="70"/>
      <c r="M551" s="70"/>
      <c r="N551" s="70"/>
      <c r="O551" s="70"/>
      <c r="P551" s="70"/>
      <c r="Q551" s="23"/>
      <c r="R551" s="70"/>
      <c r="S551" s="70"/>
      <c r="T551" s="70"/>
      <c r="U551" s="70"/>
      <c r="V551" s="23"/>
      <c r="W551" s="23"/>
      <c r="X551" s="23"/>
      <c r="Y551" s="23"/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1"/>
      <c r="J552" s="52" t="s">
        <v>162</v>
      </c>
      <c r="K552" s="53"/>
      <c r="L552" s="70"/>
      <c r="M552" s="23"/>
      <c r="N552" s="70"/>
      <c r="O552" s="70"/>
      <c r="P552" s="23"/>
      <c r="Q552" s="23"/>
      <c r="R552" s="23"/>
      <c r="S552" s="70"/>
      <c r="T552" s="70"/>
      <c r="U552" s="70"/>
      <c r="V552" s="23"/>
      <c r="W552" s="23"/>
      <c r="X552" s="23"/>
      <c r="Y552" s="23"/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/>
      <c r="I553" s="61"/>
      <c r="J553" s="52" t="s">
        <v>50</v>
      </c>
      <c r="K553" s="53"/>
      <c r="L553" s="70">
        <f aca="true" t="shared" si="118" ref="L553:P555">+L560+L576</f>
        <v>33437.1</v>
      </c>
      <c r="M553" s="23">
        <f t="shared" si="118"/>
        <v>1221.6</v>
      </c>
      <c r="N553" s="70">
        <f t="shared" si="118"/>
        <v>6050.9</v>
      </c>
      <c r="O553" s="70">
        <f t="shared" si="118"/>
        <v>0</v>
      </c>
      <c r="P553" s="23">
        <f t="shared" si="118"/>
        <v>0</v>
      </c>
      <c r="Q553" s="23">
        <f>SUM(L553:P553)</f>
        <v>40709.6</v>
      </c>
      <c r="R553" s="23">
        <f aca="true" t="shared" si="119" ref="R553:U555">+R560+R576</f>
        <v>0</v>
      </c>
      <c r="S553" s="70">
        <f t="shared" si="119"/>
        <v>0</v>
      </c>
      <c r="T553" s="70">
        <f t="shared" si="119"/>
        <v>0</v>
      </c>
      <c r="U553" s="70">
        <f t="shared" si="119"/>
        <v>0</v>
      </c>
      <c r="V553" s="23">
        <f>SUM(R553:U553)</f>
        <v>0</v>
      </c>
      <c r="W553" s="23">
        <f>+V553+Q553</f>
        <v>40709.6</v>
      </c>
      <c r="X553" s="23">
        <f>(Q553/W553)*100</f>
        <v>100</v>
      </c>
      <c r="Y553" s="23">
        <f>(V553/W553)*100</f>
        <v>0</v>
      </c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/>
      <c r="I554" s="61"/>
      <c r="J554" s="52" t="s">
        <v>51</v>
      </c>
      <c r="K554" s="53"/>
      <c r="L554" s="70">
        <f t="shared" si="118"/>
        <v>36375.8</v>
      </c>
      <c r="M554" s="23">
        <f t="shared" si="118"/>
        <v>1136</v>
      </c>
      <c r="N554" s="70">
        <f t="shared" si="118"/>
        <v>1720.2</v>
      </c>
      <c r="O554" s="70">
        <f t="shared" si="118"/>
        <v>0</v>
      </c>
      <c r="P554" s="23">
        <f t="shared" si="118"/>
        <v>0</v>
      </c>
      <c r="Q554" s="23">
        <f>SUM(L554:P554)</f>
        <v>39232</v>
      </c>
      <c r="R554" s="23">
        <f t="shared" si="119"/>
        <v>0</v>
      </c>
      <c r="S554" s="70">
        <f t="shared" si="119"/>
        <v>0</v>
      </c>
      <c r="T554" s="70">
        <f t="shared" si="119"/>
        <v>0</v>
      </c>
      <c r="U554" s="70">
        <f t="shared" si="119"/>
        <v>0</v>
      </c>
      <c r="V554" s="23">
        <f>SUM(R554:U554)</f>
        <v>0</v>
      </c>
      <c r="W554" s="23">
        <f>+V554+Q554</f>
        <v>39232</v>
      </c>
      <c r="X554" s="23">
        <f>(Q554/W554)*100</f>
        <v>100</v>
      </c>
      <c r="Y554" s="23">
        <f>(V554/W554)*100</f>
        <v>0</v>
      </c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1"/>
      <c r="J555" s="52" t="s">
        <v>52</v>
      </c>
      <c r="K555" s="53"/>
      <c r="L555" s="70">
        <f t="shared" si="118"/>
        <v>34668.8</v>
      </c>
      <c r="M555" s="23">
        <f t="shared" si="118"/>
        <v>781.1</v>
      </c>
      <c r="N555" s="70">
        <f t="shared" si="118"/>
        <v>943.4</v>
      </c>
      <c r="O555" s="70">
        <f t="shared" si="118"/>
        <v>0</v>
      </c>
      <c r="P555" s="23">
        <f t="shared" si="118"/>
        <v>0</v>
      </c>
      <c r="Q555" s="23">
        <f>SUM(L555:P555)</f>
        <v>36393.3</v>
      </c>
      <c r="R555" s="23">
        <f t="shared" si="119"/>
        <v>0</v>
      </c>
      <c r="S555" s="70">
        <f t="shared" si="119"/>
        <v>0</v>
      </c>
      <c r="T555" s="70">
        <f t="shared" si="119"/>
        <v>0</v>
      </c>
      <c r="U555" s="70">
        <f t="shared" si="119"/>
        <v>0</v>
      </c>
      <c r="V555" s="23">
        <f>SUM(R555:U555)</f>
        <v>0</v>
      </c>
      <c r="W555" s="23">
        <f>+V555+Q555</f>
        <v>36393.3</v>
      </c>
      <c r="X555" s="23">
        <f>(Q555/W555)*100</f>
        <v>100</v>
      </c>
      <c r="Y555" s="23">
        <f>(V555/W555)*100</f>
        <v>0</v>
      </c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1"/>
      <c r="J556" s="52" t="s">
        <v>53</v>
      </c>
      <c r="K556" s="53"/>
      <c r="L556" s="70">
        <f>(L555/L553)*100</f>
        <v>103.68363285093506</v>
      </c>
      <c r="M556" s="23">
        <f>(M555/M553)*100</f>
        <v>63.940733464309105</v>
      </c>
      <c r="N556" s="70">
        <f>(N555/N553)*100</f>
        <v>15.591069097159101</v>
      </c>
      <c r="O556" s="70"/>
      <c r="P556" s="23"/>
      <c r="Q556" s="23">
        <f>(Q555/Q553)*100</f>
        <v>89.39734116768527</v>
      </c>
      <c r="R556" s="23"/>
      <c r="S556" s="70"/>
      <c r="T556" s="70"/>
      <c r="U556" s="70"/>
      <c r="V556" s="23"/>
      <c r="W556" s="23">
        <f>(W555/W553)*100</f>
        <v>89.39734116768527</v>
      </c>
      <c r="X556" s="23"/>
      <c r="Y556" s="23"/>
      <c r="Z556" s="4"/>
    </row>
    <row r="557" spans="1:26" ht="23.25">
      <c r="A557" s="4"/>
      <c r="B557" s="51"/>
      <c r="C557" s="51"/>
      <c r="D557" s="51"/>
      <c r="E557" s="51"/>
      <c r="F557" s="51"/>
      <c r="G557" s="51"/>
      <c r="H557" s="51"/>
      <c r="I557" s="61"/>
      <c r="J557" s="52" t="s">
        <v>54</v>
      </c>
      <c r="K557" s="53"/>
      <c r="L557" s="70">
        <f>(L555/L554)*100</f>
        <v>95.30731970155983</v>
      </c>
      <c r="M557" s="23">
        <f>(M555/M554)*100</f>
        <v>68.75880281690141</v>
      </c>
      <c r="N557" s="70">
        <f>(N555/N554)*100</f>
        <v>54.84246017904895</v>
      </c>
      <c r="O557" s="70"/>
      <c r="P557" s="23"/>
      <c r="Q557" s="23">
        <f>(Q555/Q554)*100</f>
        <v>92.76432504078305</v>
      </c>
      <c r="R557" s="23"/>
      <c r="S557" s="70"/>
      <c r="T557" s="70"/>
      <c r="U557" s="70"/>
      <c r="V557" s="23"/>
      <c r="W557" s="23">
        <f>(W555/W554)*100</f>
        <v>92.76432504078305</v>
      </c>
      <c r="X557" s="23"/>
      <c r="Y557" s="23"/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1"/>
      <c r="J558" s="52"/>
      <c r="K558" s="53"/>
      <c r="L558" s="70"/>
      <c r="M558" s="23"/>
      <c r="N558" s="70"/>
      <c r="O558" s="70"/>
      <c r="P558" s="23"/>
      <c r="Q558" s="23"/>
      <c r="R558" s="23"/>
      <c r="S558" s="70"/>
      <c r="T558" s="70"/>
      <c r="U558" s="70"/>
      <c r="V558" s="23"/>
      <c r="W558" s="23"/>
      <c r="X558" s="23"/>
      <c r="Y558" s="23"/>
      <c r="Z558" s="4"/>
    </row>
    <row r="559" spans="1:26" ht="23.25">
      <c r="A559" s="4"/>
      <c r="B559" s="51"/>
      <c r="C559" s="51"/>
      <c r="D559" s="51"/>
      <c r="E559" s="51"/>
      <c r="F559" s="51"/>
      <c r="G559" s="75" t="s">
        <v>163</v>
      </c>
      <c r="H559" s="51"/>
      <c r="I559" s="61"/>
      <c r="J559" s="52" t="s">
        <v>164</v>
      </c>
      <c r="K559" s="53"/>
      <c r="L559" s="70"/>
      <c r="M559" s="23"/>
      <c r="N559" s="70"/>
      <c r="O559" s="70"/>
      <c r="P559" s="23"/>
      <c r="Q559" s="23"/>
      <c r="R559" s="23"/>
      <c r="S559" s="70"/>
      <c r="T559" s="70"/>
      <c r="U559" s="70"/>
      <c r="V559" s="23"/>
      <c r="W559" s="23"/>
      <c r="X559" s="23"/>
      <c r="Y559" s="23"/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/>
      <c r="I560" s="61"/>
      <c r="J560" s="52" t="s">
        <v>50</v>
      </c>
      <c r="K560" s="53"/>
      <c r="L560" s="70">
        <f aca="true" t="shared" si="120" ref="L560:P562">+L568</f>
        <v>0</v>
      </c>
      <c r="M560" s="23">
        <f t="shared" si="120"/>
        <v>1221.6</v>
      </c>
      <c r="N560" s="70">
        <f t="shared" si="120"/>
        <v>6050.9</v>
      </c>
      <c r="O560" s="70">
        <f t="shared" si="120"/>
        <v>0</v>
      </c>
      <c r="P560" s="23">
        <f t="shared" si="120"/>
        <v>0</v>
      </c>
      <c r="Q560" s="23">
        <f>SUM(L560:P560)</f>
        <v>7272.5</v>
      </c>
      <c r="R560" s="23">
        <f aca="true" t="shared" si="121" ref="R560:U562">+R568</f>
        <v>0</v>
      </c>
      <c r="S560" s="70">
        <f t="shared" si="121"/>
        <v>0</v>
      </c>
      <c r="T560" s="70">
        <f t="shared" si="121"/>
        <v>0</v>
      </c>
      <c r="U560" s="70">
        <f t="shared" si="121"/>
        <v>0</v>
      </c>
      <c r="V560" s="23">
        <f>SUM(R560:U560)</f>
        <v>0</v>
      </c>
      <c r="W560" s="23">
        <f>+V560+Q560</f>
        <v>7272.5</v>
      </c>
      <c r="X560" s="23">
        <f>(Q560/W560)*100</f>
        <v>100</v>
      </c>
      <c r="Y560" s="23">
        <f>(V560/W560)*100</f>
        <v>0</v>
      </c>
      <c r="Z560" s="4"/>
    </row>
    <row r="561" spans="1:26" ht="23.25">
      <c r="A561" s="4"/>
      <c r="B561" s="51"/>
      <c r="C561" s="51"/>
      <c r="D561" s="51"/>
      <c r="E561" s="51"/>
      <c r="F561" s="51"/>
      <c r="G561" s="51"/>
      <c r="H561" s="51"/>
      <c r="I561" s="61"/>
      <c r="J561" s="52" t="s">
        <v>51</v>
      </c>
      <c r="K561" s="53"/>
      <c r="L561" s="70">
        <f t="shared" si="120"/>
        <v>0</v>
      </c>
      <c r="M561" s="23">
        <f t="shared" si="120"/>
        <v>856.3</v>
      </c>
      <c r="N561" s="70">
        <f t="shared" si="120"/>
        <v>938.5</v>
      </c>
      <c r="O561" s="70">
        <f t="shared" si="120"/>
        <v>0</v>
      </c>
      <c r="P561" s="23">
        <f t="shared" si="120"/>
        <v>0</v>
      </c>
      <c r="Q561" s="23">
        <f>SUM(L561:P561)</f>
        <v>1794.8</v>
      </c>
      <c r="R561" s="23">
        <f t="shared" si="121"/>
        <v>0</v>
      </c>
      <c r="S561" s="70">
        <f t="shared" si="121"/>
        <v>0</v>
      </c>
      <c r="T561" s="70">
        <f t="shared" si="121"/>
        <v>0</v>
      </c>
      <c r="U561" s="70">
        <f t="shared" si="121"/>
        <v>0</v>
      </c>
      <c r="V561" s="23">
        <f>SUM(R561:U561)</f>
        <v>0</v>
      </c>
      <c r="W561" s="23">
        <f>+V561+Q561</f>
        <v>1794.8</v>
      </c>
      <c r="X561" s="23">
        <f>(Q561/W561)*100</f>
        <v>100</v>
      </c>
      <c r="Y561" s="23">
        <f>(V561/W561)*100</f>
        <v>0</v>
      </c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1"/>
      <c r="J562" s="52" t="s">
        <v>52</v>
      </c>
      <c r="K562" s="53"/>
      <c r="L562" s="70">
        <f t="shared" si="120"/>
        <v>0</v>
      </c>
      <c r="M562" s="23">
        <f t="shared" si="120"/>
        <v>709</v>
      </c>
      <c r="N562" s="70">
        <f t="shared" si="120"/>
        <v>788.3</v>
      </c>
      <c r="O562" s="70">
        <f t="shared" si="120"/>
        <v>0</v>
      </c>
      <c r="P562" s="23">
        <f t="shared" si="120"/>
        <v>0</v>
      </c>
      <c r="Q562" s="23">
        <f>SUM(L562:P562)</f>
        <v>1497.3</v>
      </c>
      <c r="R562" s="23">
        <f t="shared" si="121"/>
        <v>0</v>
      </c>
      <c r="S562" s="70">
        <f t="shared" si="121"/>
        <v>0</v>
      </c>
      <c r="T562" s="70">
        <f t="shared" si="121"/>
        <v>0</v>
      </c>
      <c r="U562" s="70">
        <f t="shared" si="121"/>
        <v>0</v>
      </c>
      <c r="V562" s="23">
        <f>SUM(R562:U562)</f>
        <v>0</v>
      </c>
      <c r="W562" s="23">
        <f>+V562+Q562</f>
        <v>1497.3</v>
      </c>
      <c r="X562" s="23">
        <f>(Q562/W562)*100</f>
        <v>100</v>
      </c>
      <c r="Y562" s="23">
        <f>(V562/W562)*100</f>
        <v>0</v>
      </c>
      <c r="Z562" s="4"/>
    </row>
    <row r="563" spans="1:26" ht="23.25">
      <c r="A563" s="4"/>
      <c r="B563" s="56"/>
      <c r="C563" s="57"/>
      <c r="D563" s="57"/>
      <c r="E563" s="57"/>
      <c r="F563" s="57"/>
      <c r="G563" s="57"/>
      <c r="H563" s="57"/>
      <c r="I563" s="52"/>
      <c r="J563" s="52" t="s">
        <v>53</v>
      </c>
      <c r="K563" s="53"/>
      <c r="L563" s="21"/>
      <c r="M563" s="21">
        <f>(M562/M560)*100</f>
        <v>58.038637851997386</v>
      </c>
      <c r="N563" s="21">
        <f>(N562/N560)*100</f>
        <v>13.027814044191773</v>
      </c>
      <c r="O563" s="21"/>
      <c r="P563" s="21"/>
      <c r="Q563" s="21">
        <f>(Q562/Q560)*100</f>
        <v>20.588518391199724</v>
      </c>
      <c r="R563" s="21"/>
      <c r="S563" s="21"/>
      <c r="T563" s="21"/>
      <c r="U563" s="21"/>
      <c r="V563" s="21"/>
      <c r="W563" s="21">
        <f>(W562/W560)*100</f>
        <v>20.588518391199724</v>
      </c>
      <c r="X563" s="21"/>
      <c r="Y563" s="21"/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1"/>
      <c r="J564" s="52" t="s">
        <v>54</v>
      </c>
      <c r="K564" s="53"/>
      <c r="L564" s="70"/>
      <c r="M564" s="23">
        <f>(M562/M561)*100</f>
        <v>82.79808478337031</v>
      </c>
      <c r="N564" s="70">
        <f>(N562/N561)*100</f>
        <v>83.99573787959508</v>
      </c>
      <c r="O564" s="70"/>
      <c r="P564" s="23"/>
      <c r="Q564" s="23">
        <f>(Q562/Q561)*100</f>
        <v>83.42433697347894</v>
      </c>
      <c r="R564" s="23"/>
      <c r="S564" s="70"/>
      <c r="T564" s="70"/>
      <c r="U564" s="70"/>
      <c r="V564" s="23"/>
      <c r="W564" s="23">
        <f>(W562/W561)*100</f>
        <v>83.42433697347894</v>
      </c>
      <c r="X564" s="23"/>
      <c r="Y564" s="23"/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1"/>
      <c r="J565" s="52"/>
      <c r="K565" s="53"/>
      <c r="L565" s="70"/>
      <c r="M565" s="23"/>
      <c r="N565" s="70"/>
      <c r="O565" s="70"/>
      <c r="P565" s="23"/>
      <c r="Q565" s="23"/>
      <c r="R565" s="23"/>
      <c r="S565" s="70"/>
      <c r="T565" s="70"/>
      <c r="U565" s="70"/>
      <c r="V565" s="23"/>
      <c r="W565" s="23"/>
      <c r="X565" s="23"/>
      <c r="Y565" s="23"/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75" t="s">
        <v>165</v>
      </c>
      <c r="I566" s="61"/>
      <c r="J566" s="52" t="s">
        <v>166</v>
      </c>
      <c r="K566" s="53"/>
      <c r="L566" s="70"/>
      <c r="M566" s="23"/>
      <c r="N566" s="70"/>
      <c r="O566" s="70"/>
      <c r="P566" s="23"/>
      <c r="Q566" s="23"/>
      <c r="R566" s="23"/>
      <c r="S566" s="70"/>
      <c r="T566" s="70"/>
      <c r="U566" s="70"/>
      <c r="V566" s="23"/>
      <c r="W566" s="23"/>
      <c r="X566" s="23"/>
      <c r="Y566" s="23"/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1"/>
      <c r="J567" s="52" t="s">
        <v>167</v>
      </c>
      <c r="K567" s="53"/>
      <c r="L567" s="70"/>
      <c r="M567" s="23"/>
      <c r="N567" s="70"/>
      <c r="O567" s="70"/>
      <c r="P567" s="23"/>
      <c r="Q567" s="23"/>
      <c r="R567" s="23"/>
      <c r="S567" s="70"/>
      <c r="T567" s="70"/>
      <c r="U567" s="70"/>
      <c r="V567" s="23"/>
      <c r="W567" s="23"/>
      <c r="X567" s="23"/>
      <c r="Y567" s="23"/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1"/>
      <c r="J568" s="52" t="s">
        <v>50</v>
      </c>
      <c r="K568" s="53"/>
      <c r="L568" s="70"/>
      <c r="M568" s="23">
        <v>1221.6</v>
      </c>
      <c r="N568" s="70">
        <v>6050.9</v>
      </c>
      <c r="O568" s="70"/>
      <c r="P568" s="23"/>
      <c r="Q568" s="23">
        <f>SUM(L568:P568)</f>
        <v>7272.5</v>
      </c>
      <c r="R568" s="23"/>
      <c r="S568" s="70"/>
      <c r="T568" s="70"/>
      <c r="U568" s="70"/>
      <c r="V568" s="23">
        <f>SUM(R568:U568)</f>
        <v>0</v>
      </c>
      <c r="W568" s="23">
        <f>+V568+Q568</f>
        <v>7272.5</v>
      </c>
      <c r="X568" s="23">
        <f>(Q568/W568)*100</f>
        <v>100</v>
      </c>
      <c r="Y568" s="23">
        <f>(V568/W568)*100</f>
        <v>0</v>
      </c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/>
      <c r="I569" s="61"/>
      <c r="J569" s="52" t="s">
        <v>51</v>
      </c>
      <c r="K569" s="53"/>
      <c r="L569" s="70"/>
      <c r="M569" s="23">
        <v>856.3</v>
      </c>
      <c r="N569" s="70">
        <v>938.5</v>
      </c>
      <c r="O569" s="70"/>
      <c r="P569" s="23"/>
      <c r="Q569" s="23">
        <f>SUM(L569:P569)</f>
        <v>1794.8</v>
      </c>
      <c r="R569" s="23"/>
      <c r="S569" s="70"/>
      <c r="T569" s="70"/>
      <c r="U569" s="70"/>
      <c r="V569" s="23">
        <f>SUM(R569:U569)</f>
        <v>0</v>
      </c>
      <c r="W569" s="23">
        <f>+V569+Q569</f>
        <v>1794.8</v>
      </c>
      <c r="X569" s="23">
        <f>(Q569/W569)*100</f>
        <v>100</v>
      </c>
      <c r="Y569" s="23">
        <f>(V569/W569)*100</f>
        <v>0</v>
      </c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1"/>
      <c r="J570" s="52" t="s">
        <v>52</v>
      </c>
      <c r="K570" s="53"/>
      <c r="L570" s="70"/>
      <c r="M570" s="23">
        <v>709</v>
      </c>
      <c r="N570" s="70">
        <v>788.3</v>
      </c>
      <c r="O570" s="70"/>
      <c r="P570" s="23"/>
      <c r="Q570" s="23">
        <f>SUM(L570:P570)</f>
        <v>1497.3</v>
      </c>
      <c r="R570" s="23"/>
      <c r="S570" s="70"/>
      <c r="T570" s="70"/>
      <c r="U570" s="70"/>
      <c r="V570" s="23">
        <f>SUM(R570:U570)</f>
        <v>0</v>
      </c>
      <c r="W570" s="23">
        <f>+V570+Q570</f>
        <v>1497.3</v>
      </c>
      <c r="X570" s="23">
        <f>(Q570/W570)*100</f>
        <v>100</v>
      </c>
      <c r="Y570" s="23">
        <f>(V570/W570)*100</f>
        <v>0</v>
      </c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1"/>
      <c r="J571" s="52" t="s">
        <v>53</v>
      </c>
      <c r="K571" s="53"/>
      <c r="L571" s="70"/>
      <c r="M571" s="23">
        <f>(M570/M568)*100</f>
        <v>58.038637851997386</v>
      </c>
      <c r="N571" s="70">
        <f>(N570/N568)*100</f>
        <v>13.027814044191773</v>
      </c>
      <c r="O571" s="70"/>
      <c r="P571" s="23"/>
      <c r="Q571" s="23">
        <f>(Q570/Q568)*100</f>
        <v>20.588518391199724</v>
      </c>
      <c r="R571" s="23"/>
      <c r="S571" s="70"/>
      <c r="T571" s="70"/>
      <c r="U571" s="70"/>
      <c r="V571" s="23"/>
      <c r="W571" s="23">
        <f>(W570/W568)*100</f>
        <v>20.588518391199724</v>
      </c>
      <c r="X571" s="23"/>
      <c r="Y571" s="23"/>
      <c r="Z571" s="4"/>
    </row>
    <row r="572" spans="1:26" ht="23.25">
      <c r="A572" s="4"/>
      <c r="B572" s="56"/>
      <c r="C572" s="57"/>
      <c r="D572" s="57"/>
      <c r="E572" s="57"/>
      <c r="F572" s="57"/>
      <c r="G572" s="57"/>
      <c r="H572" s="57"/>
      <c r="I572" s="52"/>
      <c r="J572" s="52" t="s">
        <v>54</v>
      </c>
      <c r="K572" s="53"/>
      <c r="L572" s="21"/>
      <c r="M572" s="21">
        <f>(M570/M569)*100</f>
        <v>82.79808478337031</v>
      </c>
      <c r="N572" s="21">
        <f>(N570/N569)*100</f>
        <v>83.99573787959508</v>
      </c>
      <c r="O572" s="21"/>
      <c r="P572" s="21"/>
      <c r="Q572" s="21">
        <f>(Q570/Q569)*100</f>
        <v>83.42433697347894</v>
      </c>
      <c r="R572" s="21"/>
      <c r="S572" s="21"/>
      <c r="T572" s="21"/>
      <c r="U572" s="21"/>
      <c r="V572" s="21"/>
      <c r="W572" s="21">
        <f>(W570/W569)*100</f>
        <v>83.42433697347894</v>
      </c>
      <c r="X572" s="21"/>
      <c r="Y572" s="21"/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1"/>
      <c r="J573" s="52"/>
      <c r="K573" s="53"/>
      <c r="L573" s="70"/>
      <c r="M573" s="23"/>
      <c r="N573" s="70"/>
      <c r="O573" s="70"/>
      <c r="P573" s="23"/>
      <c r="Q573" s="23"/>
      <c r="R573" s="23"/>
      <c r="S573" s="70"/>
      <c r="T573" s="70"/>
      <c r="U573" s="70"/>
      <c r="V573" s="23"/>
      <c r="W573" s="23"/>
      <c r="X573" s="23"/>
      <c r="Y573" s="23"/>
      <c r="Z573" s="4"/>
    </row>
    <row r="574" spans="1:26" ht="23.25">
      <c r="A574" s="4"/>
      <c r="B574" s="51"/>
      <c r="C574" s="51"/>
      <c r="D574" s="51"/>
      <c r="E574" s="51"/>
      <c r="F574" s="51"/>
      <c r="G574" s="75" t="s">
        <v>62</v>
      </c>
      <c r="H574" s="51"/>
      <c r="I574" s="61"/>
      <c r="J574" s="52" t="s">
        <v>63</v>
      </c>
      <c r="K574" s="53"/>
      <c r="L574" s="70"/>
      <c r="M574" s="23"/>
      <c r="N574" s="70"/>
      <c r="O574" s="70"/>
      <c r="P574" s="23"/>
      <c r="Q574" s="23"/>
      <c r="R574" s="23"/>
      <c r="S574" s="70"/>
      <c r="T574" s="70"/>
      <c r="U574" s="70"/>
      <c r="V574" s="23"/>
      <c r="W574" s="23"/>
      <c r="X574" s="23"/>
      <c r="Y574" s="23"/>
      <c r="Z574" s="4"/>
    </row>
    <row r="575" spans="1:26" ht="23.25">
      <c r="A575" s="4"/>
      <c r="B575" s="51"/>
      <c r="C575" s="51"/>
      <c r="D575" s="51"/>
      <c r="E575" s="51"/>
      <c r="F575" s="51"/>
      <c r="G575" s="51"/>
      <c r="H575" s="51"/>
      <c r="I575" s="61"/>
      <c r="J575" s="52" t="s">
        <v>64</v>
      </c>
      <c r="K575" s="53"/>
      <c r="L575" s="70"/>
      <c r="M575" s="23"/>
      <c r="N575" s="70"/>
      <c r="O575" s="70"/>
      <c r="P575" s="23"/>
      <c r="Q575" s="23"/>
      <c r="R575" s="23"/>
      <c r="S575" s="70"/>
      <c r="T575" s="70"/>
      <c r="U575" s="70"/>
      <c r="V575" s="23"/>
      <c r="W575" s="23"/>
      <c r="X575" s="23"/>
      <c r="Y575" s="23"/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/>
      <c r="I576" s="61"/>
      <c r="J576" s="52" t="s">
        <v>50</v>
      </c>
      <c r="K576" s="53"/>
      <c r="L576" s="70">
        <f>+L584</f>
        <v>33437.1</v>
      </c>
      <c r="M576" s="23">
        <f>+M584</f>
        <v>0</v>
      </c>
      <c r="N576" s="70">
        <f>+N584</f>
        <v>0</v>
      </c>
      <c r="O576" s="70">
        <f>+O584</f>
        <v>0</v>
      </c>
      <c r="P576" s="23">
        <f>+P584</f>
        <v>0</v>
      </c>
      <c r="Q576" s="23">
        <f>SUM(L576:P576)</f>
        <v>33437.1</v>
      </c>
      <c r="R576" s="23">
        <f>+R584</f>
        <v>0</v>
      </c>
      <c r="S576" s="70">
        <f>+S584</f>
        <v>0</v>
      </c>
      <c r="T576" s="70">
        <f>+T584</f>
        <v>0</v>
      </c>
      <c r="U576" s="70">
        <f>+U584</f>
        <v>0</v>
      </c>
      <c r="V576" s="23">
        <f>SUM(R576:U576)</f>
        <v>0</v>
      </c>
      <c r="W576" s="23">
        <f>+V576+Q576</f>
        <v>33437.1</v>
      </c>
      <c r="X576" s="23">
        <f>(Q576/W576)*100</f>
        <v>100</v>
      </c>
      <c r="Y576" s="23">
        <f>(V576/W576)*100</f>
        <v>0</v>
      </c>
      <c r="Z576" s="4"/>
    </row>
    <row r="577" spans="1:26" ht="23.25">
      <c r="A577" s="4"/>
      <c r="B577" s="56"/>
      <c r="C577" s="56"/>
      <c r="D577" s="56"/>
      <c r="E577" s="56"/>
      <c r="F577" s="56"/>
      <c r="G577" s="56"/>
      <c r="H577" s="56"/>
      <c r="I577" s="61"/>
      <c r="J577" s="52" t="s">
        <v>51</v>
      </c>
      <c r="K577" s="53"/>
      <c r="L577" s="70">
        <f aca="true" t="shared" si="122" ref="L577:P578">+L594</f>
        <v>36375.8</v>
      </c>
      <c r="M577" s="23">
        <f t="shared" si="122"/>
        <v>279.7</v>
      </c>
      <c r="N577" s="70">
        <f t="shared" si="122"/>
        <v>781.7</v>
      </c>
      <c r="O577" s="70">
        <f t="shared" si="122"/>
        <v>0</v>
      </c>
      <c r="P577" s="23">
        <f t="shared" si="122"/>
        <v>0</v>
      </c>
      <c r="Q577" s="23">
        <f>SUM(L577:P577)</f>
        <v>37437.2</v>
      </c>
      <c r="R577" s="23">
        <f aca="true" t="shared" si="123" ref="R577:U578">+R594</f>
        <v>0</v>
      </c>
      <c r="S577" s="70">
        <f t="shared" si="123"/>
        <v>0</v>
      </c>
      <c r="T577" s="70">
        <f t="shared" si="123"/>
        <v>0</v>
      </c>
      <c r="U577" s="70">
        <f t="shared" si="123"/>
        <v>0</v>
      </c>
      <c r="V577" s="23">
        <f>SUM(R577:U577)</f>
        <v>0</v>
      </c>
      <c r="W577" s="23">
        <f>+V577+Q577</f>
        <v>37437.2</v>
      </c>
      <c r="X577" s="23">
        <f>(Q577/W577)*100</f>
        <v>100</v>
      </c>
      <c r="Y577" s="23">
        <f>(V577/W577)*100</f>
        <v>0</v>
      </c>
      <c r="Z577" s="4"/>
    </row>
    <row r="578" spans="1:26" ht="23.25">
      <c r="A578" s="4"/>
      <c r="B578" s="56"/>
      <c r="C578" s="57"/>
      <c r="D578" s="57"/>
      <c r="E578" s="57"/>
      <c r="F578" s="57"/>
      <c r="G578" s="57"/>
      <c r="H578" s="57"/>
      <c r="I578" s="52"/>
      <c r="J578" s="52" t="s">
        <v>52</v>
      </c>
      <c r="K578" s="53"/>
      <c r="L578" s="21">
        <f t="shared" si="122"/>
        <v>34668.8</v>
      </c>
      <c r="M578" s="21">
        <f t="shared" si="122"/>
        <v>72.1</v>
      </c>
      <c r="N578" s="21">
        <f t="shared" si="122"/>
        <v>155.1</v>
      </c>
      <c r="O578" s="21">
        <f t="shared" si="122"/>
        <v>0</v>
      </c>
      <c r="P578" s="21">
        <f t="shared" si="122"/>
        <v>0</v>
      </c>
      <c r="Q578" s="21">
        <f>SUM(L578:P578)</f>
        <v>34896</v>
      </c>
      <c r="R578" s="21">
        <f t="shared" si="123"/>
        <v>0</v>
      </c>
      <c r="S578" s="21">
        <f t="shared" si="123"/>
        <v>0</v>
      </c>
      <c r="T578" s="21">
        <f t="shared" si="123"/>
        <v>0</v>
      </c>
      <c r="U578" s="21">
        <f t="shared" si="123"/>
        <v>0</v>
      </c>
      <c r="V578" s="21">
        <f>SUM(R578:U578)</f>
        <v>0</v>
      </c>
      <c r="W578" s="21">
        <f>+V578+Q578</f>
        <v>34896</v>
      </c>
      <c r="X578" s="21">
        <f>(Q578/W578)*100</f>
        <v>100</v>
      </c>
      <c r="Y578" s="21">
        <f>(V578/W578)*100</f>
        <v>0</v>
      </c>
      <c r="Z578" s="4"/>
    </row>
    <row r="579" spans="1:26" ht="23.25">
      <c r="A579" s="4"/>
      <c r="B579" s="56"/>
      <c r="C579" s="56"/>
      <c r="D579" s="56"/>
      <c r="E579" s="56"/>
      <c r="F579" s="56"/>
      <c r="G579" s="56"/>
      <c r="H579" s="56"/>
      <c r="I579" s="61"/>
      <c r="J579" s="52" t="s">
        <v>53</v>
      </c>
      <c r="K579" s="53"/>
      <c r="L579" s="70">
        <f>(L578/L576)*100</f>
        <v>103.68363285093506</v>
      </c>
      <c r="M579" s="23"/>
      <c r="N579" s="70"/>
      <c r="O579" s="70"/>
      <c r="P579" s="23"/>
      <c r="Q579" s="23">
        <f>(Q578/Q576)*100</f>
        <v>104.36311761486492</v>
      </c>
      <c r="R579" s="23"/>
      <c r="S579" s="70"/>
      <c r="T579" s="70"/>
      <c r="U579" s="70"/>
      <c r="V579" s="23"/>
      <c r="W579" s="23">
        <f>(W578/W576)*100</f>
        <v>104.36311761486492</v>
      </c>
      <c r="X579" s="23"/>
      <c r="Y579" s="23"/>
      <c r="Z579" s="4"/>
    </row>
    <row r="580" spans="1:26" ht="23.25">
      <c r="A580" s="4"/>
      <c r="B580" s="56"/>
      <c r="C580" s="56"/>
      <c r="D580" s="56"/>
      <c r="E580" s="56"/>
      <c r="F580" s="56"/>
      <c r="G580" s="56"/>
      <c r="H580" s="56"/>
      <c r="I580" s="61"/>
      <c r="J580" s="52" t="s">
        <v>54</v>
      </c>
      <c r="K580" s="53"/>
      <c r="L580" s="70">
        <f>(L578/L577)*100</f>
        <v>95.30731970155983</v>
      </c>
      <c r="M580" s="23">
        <f>(M578/M577)*100</f>
        <v>25.777618877368607</v>
      </c>
      <c r="N580" s="70">
        <f>(N578/N577)*100</f>
        <v>19.841371370090826</v>
      </c>
      <c r="O580" s="70"/>
      <c r="P580" s="23"/>
      <c r="Q580" s="23">
        <f>(Q578/Q577)*100</f>
        <v>93.21209919545265</v>
      </c>
      <c r="R580" s="23"/>
      <c r="S580" s="70"/>
      <c r="T580" s="70"/>
      <c r="U580" s="70"/>
      <c r="V580" s="23"/>
      <c r="W580" s="23">
        <f>(W578/W577)*100</f>
        <v>93.21209919545265</v>
      </c>
      <c r="X580" s="23"/>
      <c r="Y580" s="23"/>
      <c r="Z580" s="4"/>
    </row>
    <row r="581" spans="1:26" ht="23.25">
      <c r="A581" s="4"/>
      <c r="B581" s="56"/>
      <c r="C581" s="56"/>
      <c r="D581" s="56"/>
      <c r="E581" s="56"/>
      <c r="F581" s="56"/>
      <c r="G581" s="56"/>
      <c r="H581" s="56"/>
      <c r="I581" s="61"/>
      <c r="J581" s="52"/>
      <c r="K581" s="53"/>
      <c r="L581" s="70"/>
      <c r="M581" s="23"/>
      <c r="N581" s="70"/>
      <c r="O581" s="70"/>
      <c r="P581" s="23"/>
      <c r="Q581" s="23"/>
      <c r="R581" s="23"/>
      <c r="S581" s="70"/>
      <c r="T581" s="70"/>
      <c r="U581" s="70"/>
      <c r="V581" s="23"/>
      <c r="W581" s="23"/>
      <c r="X581" s="23"/>
      <c r="Y581" s="23"/>
      <c r="Z581" s="4"/>
    </row>
    <row r="582" spans="1:26" ht="23.25">
      <c r="A582" s="4"/>
      <c r="B582" s="56"/>
      <c r="C582" s="56"/>
      <c r="D582" s="56"/>
      <c r="E582" s="56"/>
      <c r="F582" s="56"/>
      <c r="G582" s="56"/>
      <c r="H582" s="76" t="s">
        <v>165</v>
      </c>
      <c r="I582" s="61"/>
      <c r="J582" s="52" t="s">
        <v>168</v>
      </c>
      <c r="K582" s="53"/>
      <c r="L582" s="70"/>
      <c r="M582" s="23"/>
      <c r="N582" s="70"/>
      <c r="O582" s="70"/>
      <c r="P582" s="23"/>
      <c r="Q582" s="23"/>
      <c r="R582" s="23"/>
      <c r="S582" s="70"/>
      <c r="T582" s="70"/>
      <c r="U582" s="70"/>
      <c r="V582" s="23"/>
      <c r="W582" s="23"/>
      <c r="X582" s="23"/>
      <c r="Y582" s="23"/>
      <c r="Z582" s="4"/>
    </row>
    <row r="583" spans="1:26" ht="23.25">
      <c r="A583" s="4"/>
      <c r="B583" s="56"/>
      <c r="C583" s="56"/>
      <c r="D583" s="56"/>
      <c r="E583" s="56"/>
      <c r="F583" s="56"/>
      <c r="G583" s="56"/>
      <c r="H583" s="56"/>
      <c r="I583" s="61"/>
      <c r="J583" s="52" t="s">
        <v>167</v>
      </c>
      <c r="K583" s="53"/>
      <c r="L583" s="70"/>
      <c r="M583" s="23"/>
      <c r="N583" s="70"/>
      <c r="O583" s="70"/>
      <c r="P583" s="23"/>
      <c r="Q583" s="23"/>
      <c r="R583" s="23"/>
      <c r="S583" s="70"/>
      <c r="T583" s="70"/>
      <c r="U583" s="70"/>
      <c r="V583" s="23"/>
      <c r="W583" s="23"/>
      <c r="X583" s="23"/>
      <c r="Y583" s="23"/>
      <c r="Z583" s="4"/>
    </row>
    <row r="584" spans="1:26" ht="23.25">
      <c r="A584" s="4"/>
      <c r="B584" s="56"/>
      <c r="C584" s="56"/>
      <c r="D584" s="56"/>
      <c r="E584" s="56"/>
      <c r="F584" s="56"/>
      <c r="G584" s="56"/>
      <c r="H584" s="56"/>
      <c r="I584" s="61"/>
      <c r="J584" s="52" t="s">
        <v>50</v>
      </c>
      <c r="K584" s="53"/>
      <c r="L584" s="70">
        <v>33437.1</v>
      </c>
      <c r="M584" s="23">
        <v>0</v>
      </c>
      <c r="N584" s="70">
        <v>0</v>
      </c>
      <c r="O584" s="70"/>
      <c r="P584" s="23"/>
      <c r="Q584" s="23">
        <f>SUM(L584:P584)</f>
        <v>33437.1</v>
      </c>
      <c r="R584" s="23"/>
      <c r="S584" s="70"/>
      <c r="T584" s="70"/>
      <c r="U584" s="70"/>
      <c r="V584" s="23">
        <f>SUM(R584:U584)</f>
        <v>0</v>
      </c>
      <c r="W584" s="23">
        <f>+V584+Q584</f>
        <v>33437.1</v>
      </c>
      <c r="X584" s="23">
        <f>(Q584/W584)*100</f>
        <v>100</v>
      </c>
      <c r="Y584" s="23">
        <f>(V584/W584)*100</f>
        <v>0</v>
      </c>
      <c r="Z584" s="4"/>
    </row>
    <row r="585" spans="1:26" ht="23.25">
      <c r="A585" s="4"/>
      <c r="B585" s="62"/>
      <c r="C585" s="62"/>
      <c r="D585" s="62"/>
      <c r="E585" s="62"/>
      <c r="F585" s="62"/>
      <c r="G585" s="62"/>
      <c r="H585" s="62"/>
      <c r="I585" s="63"/>
      <c r="J585" s="59"/>
      <c r="K585" s="60"/>
      <c r="L585" s="73"/>
      <c r="M585" s="71"/>
      <c r="N585" s="73"/>
      <c r="O585" s="73"/>
      <c r="P585" s="71"/>
      <c r="Q585" s="71"/>
      <c r="R585" s="71"/>
      <c r="S585" s="73"/>
      <c r="T585" s="73"/>
      <c r="U585" s="73"/>
      <c r="V585" s="71"/>
      <c r="W585" s="71"/>
      <c r="X585" s="71"/>
      <c r="Y585" s="71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387</v>
      </c>
      <c r="Z587" s="4"/>
    </row>
    <row r="588" spans="1:26" ht="23.25">
      <c r="A588" s="4"/>
      <c r="B588" s="64" t="s">
        <v>37</v>
      </c>
      <c r="C588" s="65"/>
      <c r="D588" s="65"/>
      <c r="E588" s="65"/>
      <c r="F588" s="65"/>
      <c r="G588" s="65"/>
      <c r="H588" s="66"/>
      <c r="I588" s="10"/>
      <c r="J588" s="11"/>
      <c r="K588" s="12"/>
      <c r="L588" s="13" t="s">
        <v>1</v>
      </c>
      <c r="M588" s="13"/>
      <c r="N588" s="13"/>
      <c r="O588" s="13"/>
      <c r="P588" s="13"/>
      <c r="Q588" s="13"/>
      <c r="R588" s="14" t="s">
        <v>2</v>
      </c>
      <c r="S588" s="13"/>
      <c r="T588" s="13"/>
      <c r="U588" s="13"/>
      <c r="V588" s="15"/>
      <c r="W588" s="13" t="s">
        <v>39</v>
      </c>
      <c r="X588" s="13"/>
      <c r="Y588" s="16"/>
      <c r="Z588" s="4"/>
    </row>
    <row r="589" spans="1:26" ht="23.25">
      <c r="A589" s="4"/>
      <c r="B589" s="17" t="s">
        <v>38</v>
      </c>
      <c r="C589" s="18"/>
      <c r="D589" s="18"/>
      <c r="E589" s="18"/>
      <c r="F589" s="18"/>
      <c r="G589" s="18"/>
      <c r="H589" s="67"/>
      <c r="I589" s="19"/>
      <c r="J589" s="20"/>
      <c r="K589" s="21"/>
      <c r="L589" s="22"/>
      <c r="M589" s="23"/>
      <c r="N589" s="24"/>
      <c r="O589" s="25" t="s">
        <v>3</v>
      </c>
      <c r="P589" s="26"/>
      <c r="Q589" s="27"/>
      <c r="R589" s="28" t="s">
        <v>3</v>
      </c>
      <c r="S589" s="24"/>
      <c r="T589" s="22"/>
      <c r="U589" s="29"/>
      <c r="V589" s="27"/>
      <c r="W589" s="27"/>
      <c r="X589" s="30" t="s">
        <v>4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5</v>
      </c>
      <c r="K590" s="21"/>
      <c r="L590" s="34" t="s">
        <v>6</v>
      </c>
      <c r="M590" s="35" t="s">
        <v>7</v>
      </c>
      <c r="N590" s="36" t="s">
        <v>6</v>
      </c>
      <c r="O590" s="34" t="s">
        <v>8</v>
      </c>
      <c r="P590" s="26" t="s">
        <v>9</v>
      </c>
      <c r="Q590" s="23"/>
      <c r="R590" s="37" t="s">
        <v>8</v>
      </c>
      <c r="S590" s="35" t="s">
        <v>10</v>
      </c>
      <c r="T590" s="34" t="s">
        <v>11</v>
      </c>
      <c r="U590" s="29" t="s">
        <v>12</v>
      </c>
      <c r="V590" s="27"/>
      <c r="W590" s="27"/>
      <c r="X590" s="27"/>
      <c r="Y590" s="35"/>
      <c r="Z590" s="4"/>
    </row>
    <row r="591" spans="1:26" ht="23.25">
      <c r="A591" s="4"/>
      <c r="B591" s="38" t="s">
        <v>30</v>
      </c>
      <c r="C591" s="38" t="s">
        <v>31</v>
      </c>
      <c r="D591" s="38" t="s">
        <v>32</v>
      </c>
      <c r="E591" s="38" t="s">
        <v>33</v>
      </c>
      <c r="F591" s="38" t="s">
        <v>34</v>
      </c>
      <c r="G591" s="38" t="s">
        <v>35</v>
      </c>
      <c r="H591" s="38" t="s">
        <v>36</v>
      </c>
      <c r="I591" s="19"/>
      <c r="J591" s="39"/>
      <c r="K591" s="21"/>
      <c r="L591" s="34" t="s">
        <v>13</v>
      </c>
      <c r="M591" s="35" t="s">
        <v>14</v>
      </c>
      <c r="N591" s="36" t="s">
        <v>15</v>
      </c>
      <c r="O591" s="34" t="s">
        <v>16</v>
      </c>
      <c r="P591" s="26" t="s">
        <v>17</v>
      </c>
      <c r="Q591" s="35" t="s">
        <v>18</v>
      </c>
      <c r="R591" s="37" t="s">
        <v>16</v>
      </c>
      <c r="S591" s="35" t="s">
        <v>19</v>
      </c>
      <c r="T591" s="34" t="s">
        <v>20</v>
      </c>
      <c r="U591" s="29" t="s">
        <v>21</v>
      </c>
      <c r="V591" s="26" t="s">
        <v>18</v>
      </c>
      <c r="W591" s="26" t="s">
        <v>22</v>
      </c>
      <c r="X591" s="26" t="s">
        <v>23</v>
      </c>
      <c r="Y591" s="35" t="s">
        <v>24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25</v>
      </c>
      <c r="P592" s="47"/>
      <c r="Q592" s="48"/>
      <c r="R592" s="49" t="s">
        <v>25</v>
      </c>
      <c r="S592" s="44" t="s">
        <v>26</v>
      </c>
      <c r="T592" s="43"/>
      <c r="U592" s="50" t="s">
        <v>27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1"/>
      <c r="J593" s="52"/>
      <c r="K593" s="53"/>
      <c r="L593" s="22"/>
      <c r="M593" s="23"/>
      <c r="N593" s="24"/>
      <c r="O593" s="3"/>
      <c r="P593" s="27"/>
      <c r="Q593" s="27"/>
      <c r="R593" s="23"/>
      <c r="S593" s="24"/>
      <c r="T593" s="22"/>
      <c r="U593" s="72"/>
      <c r="V593" s="27"/>
      <c r="W593" s="27"/>
      <c r="X593" s="27"/>
      <c r="Y593" s="23"/>
      <c r="Z593" s="4"/>
    </row>
    <row r="594" spans="1:26" ht="23.25">
      <c r="A594" s="4"/>
      <c r="B594" s="75" t="s">
        <v>71</v>
      </c>
      <c r="C594" s="75" t="s">
        <v>48</v>
      </c>
      <c r="D594" s="75" t="s">
        <v>75</v>
      </c>
      <c r="E594" s="76" t="s">
        <v>57</v>
      </c>
      <c r="F594" s="75" t="s">
        <v>160</v>
      </c>
      <c r="G594" s="75" t="s">
        <v>62</v>
      </c>
      <c r="H594" s="76" t="s">
        <v>165</v>
      </c>
      <c r="I594" s="61"/>
      <c r="J594" s="54" t="s">
        <v>51</v>
      </c>
      <c r="K594" s="55"/>
      <c r="L594" s="70">
        <v>36375.8</v>
      </c>
      <c r="M594" s="70">
        <v>279.7</v>
      </c>
      <c r="N594" s="70">
        <v>781.7</v>
      </c>
      <c r="O594" s="70"/>
      <c r="P594" s="70"/>
      <c r="Q594" s="70">
        <f>SUM(L594:P594)</f>
        <v>37437.2</v>
      </c>
      <c r="R594" s="70"/>
      <c r="S594" s="70"/>
      <c r="T594" s="70"/>
      <c r="U594" s="74"/>
      <c r="V594" s="23">
        <f>SUM(R594:U594)</f>
        <v>0</v>
      </c>
      <c r="W594" s="23">
        <f>+V594+Q594</f>
        <v>37437.2</v>
      </c>
      <c r="X594" s="23">
        <f>(Q594/W594)*100</f>
        <v>100</v>
      </c>
      <c r="Y594" s="23">
        <f>(V594/W594)*100</f>
        <v>0</v>
      </c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1"/>
      <c r="J595" s="54" t="s">
        <v>52</v>
      </c>
      <c r="K595" s="55"/>
      <c r="L595" s="70">
        <v>34668.8</v>
      </c>
      <c r="M595" s="70">
        <v>72.1</v>
      </c>
      <c r="N595" s="70">
        <v>155.1</v>
      </c>
      <c r="O595" s="70"/>
      <c r="P595" s="70"/>
      <c r="Q595" s="70">
        <f>SUM(L595:P595)</f>
        <v>34896</v>
      </c>
      <c r="R595" s="70"/>
      <c r="S595" s="70"/>
      <c r="T595" s="70"/>
      <c r="U595" s="70"/>
      <c r="V595" s="23">
        <f>SUM(R595:U595)</f>
        <v>0</v>
      </c>
      <c r="W595" s="23">
        <f>+V595+Q595</f>
        <v>34896</v>
      </c>
      <c r="X595" s="23">
        <f>(Q595/W595)*100</f>
        <v>100</v>
      </c>
      <c r="Y595" s="23">
        <f>(V595/W595)*100</f>
        <v>0</v>
      </c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1"/>
      <c r="J596" s="52" t="s">
        <v>53</v>
      </c>
      <c r="K596" s="53"/>
      <c r="L596" s="70">
        <f>(L595/L584)*100</f>
        <v>103.68363285093506</v>
      </c>
      <c r="M596" s="70"/>
      <c r="N596" s="70"/>
      <c r="O596" s="70"/>
      <c r="P596" s="70"/>
      <c r="Q596" s="23">
        <f>(Q595/Q584)*100</f>
        <v>104.36311761486492</v>
      </c>
      <c r="R596" s="70"/>
      <c r="S596" s="70"/>
      <c r="T596" s="70"/>
      <c r="U596" s="70"/>
      <c r="V596" s="23"/>
      <c r="W596" s="23">
        <f>(W595/W584)*100</f>
        <v>104.36311761486492</v>
      </c>
      <c r="X596" s="23"/>
      <c r="Y596" s="23"/>
      <c r="Z596" s="4"/>
    </row>
    <row r="597" spans="1:26" ht="23.25">
      <c r="A597" s="4"/>
      <c r="B597" s="51"/>
      <c r="C597" s="51"/>
      <c r="D597" s="51"/>
      <c r="E597" s="51"/>
      <c r="F597" s="51"/>
      <c r="G597" s="51"/>
      <c r="H597" s="51"/>
      <c r="I597" s="61"/>
      <c r="J597" s="52" t="s">
        <v>54</v>
      </c>
      <c r="K597" s="53"/>
      <c r="L597" s="70">
        <f>(L595/L594)*100</f>
        <v>95.30731970155983</v>
      </c>
      <c r="M597" s="23">
        <f>(M595/M594)*100</f>
        <v>25.777618877368607</v>
      </c>
      <c r="N597" s="70">
        <f>(N595/N594)*100</f>
        <v>19.841371370090826</v>
      </c>
      <c r="O597" s="70"/>
      <c r="P597" s="23"/>
      <c r="Q597" s="23">
        <f>(Q595/Q594)*100</f>
        <v>93.21209919545265</v>
      </c>
      <c r="R597" s="23"/>
      <c r="S597" s="70"/>
      <c r="T597" s="70"/>
      <c r="U597" s="70"/>
      <c r="V597" s="23"/>
      <c r="W597" s="23">
        <f>(W595/W594)*100</f>
        <v>93.21209919545265</v>
      </c>
      <c r="X597" s="23"/>
      <c r="Y597" s="23"/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1"/>
      <c r="J598" s="52"/>
      <c r="K598" s="53"/>
      <c r="L598" s="70"/>
      <c r="M598" s="23"/>
      <c r="N598" s="70"/>
      <c r="O598" s="70"/>
      <c r="P598" s="23"/>
      <c r="Q598" s="23"/>
      <c r="R598" s="23"/>
      <c r="S598" s="70"/>
      <c r="T598" s="70"/>
      <c r="U598" s="70"/>
      <c r="V598" s="23"/>
      <c r="W598" s="23"/>
      <c r="X598" s="23"/>
      <c r="Y598" s="23"/>
      <c r="Z598" s="4"/>
    </row>
    <row r="599" spans="1:26" ht="23.25">
      <c r="A599" s="4"/>
      <c r="B599" s="51"/>
      <c r="C599" s="51"/>
      <c r="D599" s="51"/>
      <c r="E599" s="51"/>
      <c r="F599" s="75" t="s">
        <v>78</v>
      </c>
      <c r="G599" s="51"/>
      <c r="H599" s="51"/>
      <c r="I599" s="61"/>
      <c r="J599" s="52" t="s">
        <v>79</v>
      </c>
      <c r="K599" s="53"/>
      <c r="L599" s="70"/>
      <c r="M599" s="23"/>
      <c r="N599" s="70"/>
      <c r="O599" s="70"/>
      <c r="P599" s="23"/>
      <c r="Q599" s="23"/>
      <c r="R599" s="23"/>
      <c r="S599" s="70"/>
      <c r="T599" s="70"/>
      <c r="U599" s="70"/>
      <c r="V599" s="23"/>
      <c r="W599" s="23"/>
      <c r="X599" s="23"/>
      <c r="Y599" s="23"/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1"/>
      <c r="J600" s="52" t="s">
        <v>50</v>
      </c>
      <c r="K600" s="53"/>
      <c r="L600" s="70">
        <f aca="true" t="shared" si="124" ref="L600:P602">+L608</f>
        <v>97864.9</v>
      </c>
      <c r="M600" s="23">
        <f t="shared" si="124"/>
        <v>3274.6000000000004</v>
      </c>
      <c r="N600" s="70">
        <f t="shared" si="124"/>
        <v>48357.5</v>
      </c>
      <c r="O600" s="70">
        <f t="shared" si="124"/>
        <v>138278.19999999998</v>
      </c>
      <c r="P600" s="23">
        <f t="shared" si="124"/>
        <v>0</v>
      </c>
      <c r="Q600" s="23">
        <f>SUM(L600:P600)</f>
        <v>287775.19999999995</v>
      </c>
      <c r="R600" s="23">
        <f aca="true" t="shared" si="125" ref="R600:U602">+R608</f>
        <v>0</v>
      </c>
      <c r="S600" s="70">
        <f t="shared" si="125"/>
        <v>6269.1</v>
      </c>
      <c r="T600" s="70">
        <f t="shared" si="125"/>
        <v>0</v>
      </c>
      <c r="U600" s="70">
        <f t="shared" si="125"/>
        <v>0</v>
      </c>
      <c r="V600" s="23">
        <f>SUM(R600:U600)</f>
        <v>6269.1</v>
      </c>
      <c r="W600" s="23">
        <f>+V600+Q600</f>
        <v>294044.29999999993</v>
      </c>
      <c r="X600" s="23">
        <f>(Q600/W600)*100</f>
        <v>97.8679743154348</v>
      </c>
      <c r="Y600" s="23">
        <f>(V600/W600)*100</f>
        <v>2.1320256845652175</v>
      </c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/>
      <c r="I601" s="61"/>
      <c r="J601" s="52" t="s">
        <v>51</v>
      </c>
      <c r="K601" s="53"/>
      <c r="L601" s="70">
        <f t="shared" si="124"/>
        <v>106876.6</v>
      </c>
      <c r="M601" s="23">
        <f t="shared" si="124"/>
        <v>3864.8</v>
      </c>
      <c r="N601" s="70">
        <f t="shared" si="124"/>
        <v>28311.6</v>
      </c>
      <c r="O601" s="70">
        <f t="shared" si="124"/>
        <v>145683.7</v>
      </c>
      <c r="P601" s="23">
        <f t="shared" si="124"/>
        <v>0</v>
      </c>
      <c r="Q601" s="23">
        <f>SUM(L601:P601)</f>
        <v>284736.7</v>
      </c>
      <c r="R601" s="23">
        <f t="shared" si="125"/>
        <v>0</v>
      </c>
      <c r="S601" s="70">
        <f t="shared" si="125"/>
        <v>35.7</v>
      </c>
      <c r="T601" s="70">
        <f t="shared" si="125"/>
        <v>0</v>
      </c>
      <c r="U601" s="70">
        <f t="shared" si="125"/>
        <v>0</v>
      </c>
      <c r="V601" s="23">
        <f>SUM(R601:U601)</f>
        <v>35.7</v>
      </c>
      <c r="W601" s="23">
        <f>+V601+Q601</f>
        <v>284772.4</v>
      </c>
      <c r="X601" s="23">
        <f>(Q601/W601)*100</f>
        <v>99.98746367274356</v>
      </c>
      <c r="Y601" s="23">
        <f>(V601/W601)*100</f>
        <v>0.012536327256433558</v>
      </c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/>
      <c r="I602" s="61"/>
      <c r="J602" s="52" t="s">
        <v>52</v>
      </c>
      <c r="K602" s="53"/>
      <c r="L602" s="70">
        <f t="shared" si="124"/>
        <v>101024.9</v>
      </c>
      <c r="M602" s="23">
        <f t="shared" si="124"/>
        <v>2672.6000000000004</v>
      </c>
      <c r="N602" s="70">
        <f t="shared" si="124"/>
        <v>26280.6</v>
      </c>
      <c r="O602" s="70">
        <f t="shared" si="124"/>
        <v>136232.9</v>
      </c>
      <c r="P602" s="23">
        <f t="shared" si="124"/>
        <v>0</v>
      </c>
      <c r="Q602" s="23">
        <f>SUM(L602:P602)</f>
        <v>266211</v>
      </c>
      <c r="R602" s="23">
        <f t="shared" si="125"/>
        <v>0</v>
      </c>
      <c r="S602" s="70">
        <f t="shared" si="125"/>
        <v>22.700000000000003</v>
      </c>
      <c r="T602" s="70">
        <f t="shared" si="125"/>
        <v>0</v>
      </c>
      <c r="U602" s="70">
        <f t="shared" si="125"/>
        <v>0</v>
      </c>
      <c r="V602" s="23">
        <f>SUM(R602:U602)</f>
        <v>22.700000000000003</v>
      </c>
      <c r="W602" s="23">
        <f>+V602+Q602</f>
        <v>266233.7</v>
      </c>
      <c r="X602" s="23">
        <f>(Q602/W602)*100</f>
        <v>99.9914736564154</v>
      </c>
      <c r="Y602" s="23">
        <f>(V602/W602)*100</f>
        <v>0.00852634358460255</v>
      </c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1"/>
      <c r="J603" s="52" t="s">
        <v>53</v>
      </c>
      <c r="K603" s="53"/>
      <c r="L603" s="70">
        <f aca="true" t="shared" si="126" ref="L603:W603">(L602/L600)*100</f>
        <v>103.22894112189356</v>
      </c>
      <c r="M603" s="23">
        <f t="shared" si="126"/>
        <v>81.61607524583155</v>
      </c>
      <c r="N603" s="70">
        <f t="shared" si="126"/>
        <v>54.34648193144807</v>
      </c>
      <c r="O603" s="70">
        <f t="shared" si="126"/>
        <v>98.52088037015235</v>
      </c>
      <c r="P603" s="23"/>
      <c r="Q603" s="23">
        <f t="shared" si="126"/>
        <v>92.50658152613569</v>
      </c>
      <c r="R603" s="23"/>
      <c r="S603" s="70">
        <f t="shared" si="126"/>
        <v>0.3620934424399037</v>
      </c>
      <c r="T603" s="70"/>
      <c r="U603" s="70"/>
      <c r="V603" s="23">
        <f t="shared" si="126"/>
        <v>0.3620934424399037</v>
      </c>
      <c r="W603" s="23">
        <f t="shared" si="126"/>
        <v>90.54203737328017</v>
      </c>
      <c r="X603" s="23"/>
      <c r="Y603" s="23"/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/>
      <c r="I604" s="61"/>
      <c r="J604" s="52" t="s">
        <v>54</v>
      </c>
      <c r="K604" s="53"/>
      <c r="L604" s="70">
        <f aca="true" t="shared" si="127" ref="L604:W604">(L602/L601)*100</f>
        <v>94.52480711399875</v>
      </c>
      <c r="M604" s="23">
        <f t="shared" si="127"/>
        <v>69.15234941006003</v>
      </c>
      <c r="N604" s="70">
        <f t="shared" si="127"/>
        <v>92.82626202687237</v>
      </c>
      <c r="O604" s="70">
        <f t="shared" si="127"/>
        <v>93.51279518573456</v>
      </c>
      <c r="P604" s="23"/>
      <c r="Q604" s="23">
        <f t="shared" si="127"/>
        <v>93.49374351813447</v>
      </c>
      <c r="R604" s="23"/>
      <c r="S604" s="70">
        <f t="shared" si="127"/>
        <v>63.585434173669476</v>
      </c>
      <c r="T604" s="70"/>
      <c r="U604" s="70"/>
      <c r="V604" s="23">
        <f t="shared" si="127"/>
        <v>63.585434173669476</v>
      </c>
      <c r="W604" s="23">
        <f t="shared" si="127"/>
        <v>93.48999411459819</v>
      </c>
      <c r="X604" s="23"/>
      <c r="Y604" s="23"/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1"/>
      <c r="J605" s="52"/>
      <c r="K605" s="53"/>
      <c r="L605" s="70"/>
      <c r="M605" s="23"/>
      <c r="N605" s="70"/>
      <c r="O605" s="70"/>
      <c r="P605" s="23"/>
      <c r="Q605" s="23"/>
      <c r="R605" s="23"/>
      <c r="S605" s="70"/>
      <c r="T605" s="70"/>
      <c r="U605" s="70"/>
      <c r="V605" s="23"/>
      <c r="W605" s="23"/>
      <c r="X605" s="23"/>
      <c r="Y605" s="23"/>
      <c r="Z605" s="4"/>
    </row>
    <row r="606" spans="1:26" ht="23.25">
      <c r="A606" s="4"/>
      <c r="B606" s="51"/>
      <c r="C606" s="51"/>
      <c r="D606" s="51"/>
      <c r="E606" s="51"/>
      <c r="F606" s="51"/>
      <c r="G606" s="75" t="s">
        <v>62</v>
      </c>
      <c r="H606" s="51"/>
      <c r="I606" s="61"/>
      <c r="J606" s="52" t="s">
        <v>63</v>
      </c>
      <c r="K606" s="53"/>
      <c r="L606" s="70"/>
      <c r="M606" s="23"/>
      <c r="N606" s="70"/>
      <c r="O606" s="70"/>
      <c r="P606" s="23"/>
      <c r="Q606" s="23"/>
      <c r="R606" s="23"/>
      <c r="S606" s="70"/>
      <c r="T606" s="70"/>
      <c r="U606" s="70"/>
      <c r="V606" s="23"/>
      <c r="W606" s="23"/>
      <c r="X606" s="23"/>
      <c r="Y606" s="23"/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/>
      <c r="I607" s="61"/>
      <c r="J607" s="52" t="s">
        <v>64</v>
      </c>
      <c r="K607" s="53"/>
      <c r="L607" s="70"/>
      <c r="M607" s="23"/>
      <c r="N607" s="70"/>
      <c r="O607" s="70"/>
      <c r="P607" s="23"/>
      <c r="Q607" s="23"/>
      <c r="R607" s="23"/>
      <c r="S607" s="70"/>
      <c r="T607" s="70"/>
      <c r="U607" s="70"/>
      <c r="V607" s="23"/>
      <c r="W607" s="23"/>
      <c r="X607" s="23"/>
      <c r="Y607" s="23"/>
      <c r="Z607" s="4"/>
    </row>
    <row r="608" spans="1:26" ht="23.25">
      <c r="A608" s="4"/>
      <c r="B608" s="56"/>
      <c r="C608" s="57"/>
      <c r="D608" s="57"/>
      <c r="E608" s="57"/>
      <c r="F608" s="57"/>
      <c r="G608" s="57"/>
      <c r="H608" s="57"/>
      <c r="I608" s="52"/>
      <c r="J608" s="52" t="s">
        <v>50</v>
      </c>
      <c r="K608" s="53"/>
      <c r="L608" s="21">
        <f>+L615+L622+L629+L646</f>
        <v>97864.9</v>
      </c>
      <c r="M608" s="21">
        <f>+M615+M622+M629+M646</f>
        <v>3274.6000000000004</v>
      </c>
      <c r="N608" s="21">
        <f>+N615+N622+N629+N646</f>
        <v>48357.5</v>
      </c>
      <c r="O608" s="21">
        <f>+O615+O622+O629+O646</f>
        <v>138278.19999999998</v>
      </c>
      <c r="P608" s="21">
        <f>+P615+P622+P629+P646</f>
        <v>0</v>
      </c>
      <c r="Q608" s="21">
        <f>SUM(L608:P608)</f>
        <v>287775.19999999995</v>
      </c>
      <c r="R608" s="21">
        <f>+R615+R622+R629+R646</f>
        <v>0</v>
      </c>
      <c r="S608" s="21">
        <f>+S615+S622+S629+S646</f>
        <v>6269.1</v>
      </c>
      <c r="T608" s="21">
        <f>+T615+T622+T629+T646</f>
        <v>0</v>
      </c>
      <c r="U608" s="21">
        <f>+U615+U622+U629+U646</f>
        <v>0</v>
      </c>
      <c r="V608" s="21">
        <f>SUM(R608:U608)</f>
        <v>6269.1</v>
      </c>
      <c r="W608" s="21">
        <f>+V608+Q608</f>
        <v>294044.29999999993</v>
      </c>
      <c r="X608" s="21">
        <f>(Q608/W608)*100</f>
        <v>97.8679743154348</v>
      </c>
      <c r="Y608" s="21">
        <f>(V608/W608)*100</f>
        <v>2.1320256845652175</v>
      </c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/>
      <c r="I609" s="61"/>
      <c r="J609" s="52" t="s">
        <v>51</v>
      </c>
      <c r="K609" s="53"/>
      <c r="L609" s="70">
        <f aca="true" t="shared" si="128" ref="L609:P610">+L616+L623+L639+L647</f>
        <v>106876.6</v>
      </c>
      <c r="M609" s="23">
        <f t="shared" si="128"/>
        <v>3864.8</v>
      </c>
      <c r="N609" s="70">
        <f t="shared" si="128"/>
        <v>28311.6</v>
      </c>
      <c r="O609" s="70">
        <f t="shared" si="128"/>
        <v>145683.7</v>
      </c>
      <c r="P609" s="23">
        <f t="shared" si="128"/>
        <v>0</v>
      </c>
      <c r="Q609" s="23">
        <f>SUM(L609:P609)</f>
        <v>284736.7</v>
      </c>
      <c r="R609" s="23">
        <f aca="true" t="shared" si="129" ref="R609:U610">+R616+R623+R639+R647</f>
        <v>0</v>
      </c>
      <c r="S609" s="70">
        <f t="shared" si="129"/>
        <v>35.7</v>
      </c>
      <c r="T609" s="70">
        <f t="shared" si="129"/>
        <v>0</v>
      </c>
      <c r="U609" s="70">
        <f t="shared" si="129"/>
        <v>0</v>
      </c>
      <c r="V609" s="23">
        <f>SUM(R609:U609)</f>
        <v>35.7</v>
      </c>
      <c r="W609" s="23">
        <f>+V609+Q609</f>
        <v>284772.4</v>
      </c>
      <c r="X609" s="23">
        <f>(Q609/W609)*100</f>
        <v>99.98746367274356</v>
      </c>
      <c r="Y609" s="23">
        <f>(V609/W609)*100</f>
        <v>0.012536327256433558</v>
      </c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1"/>
      <c r="J610" s="52" t="s">
        <v>52</v>
      </c>
      <c r="K610" s="53"/>
      <c r="L610" s="70">
        <f t="shared" si="128"/>
        <v>101024.9</v>
      </c>
      <c r="M610" s="23">
        <f t="shared" si="128"/>
        <v>2672.6000000000004</v>
      </c>
      <c r="N610" s="70">
        <f t="shared" si="128"/>
        <v>26280.6</v>
      </c>
      <c r="O610" s="70">
        <f t="shared" si="128"/>
        <v>136232.9</v>
      </c>
      <c r="P610" s="23">
        <f t="shared" si="128"/>
        <v>0</v>
      </c>
      <c r="Q610" s="23">
        <f>SUM(L610:P610)</f>
        <v>266211</v>
      </c>
      <c r="R610" s="23">
        <f t="shared" si="129"/>
        <v>0</v>
      </c>
      <c r="S610" s="70">
        <f t="shared" si="129"/>
        <v>22.700000000000003</v>
      </c>
      <c r="T610" s="70">
        <f t="shared" si="129"/>
        <v>0</v>
      </c>
      <c r="U610" s="70">
        <f t="shared" si="129"/>
        <v>0</v>
      </c>
      <c r="V610" s="23">
        <f>SUM(R610:U610)</f>
        <v>22.700000000000003</v>
      </c>
      <c r="W610" s="23">
        <f>+V610+Q610</f>
        <v>266233.7</v>
      </c>
      <c r="X610" s="23">
        <f>(Q610/W610)*100</f>
        <v>99.9914736564154</v>
      </c>
      <c r="Y610" s="23">
        <f>(V610/W610)*100</f>
        <v>0.00852634358460255</v>
      </c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1"/>
      <c r="J611" s="52" t="s">
        <v>53</v>
      </c>
      <c r="K611" s="53"/>
      <c r="L611" s="70">
        <f aca="true" t="shared" si="130" ref="L611:W611">(L610/L608)*100</f>
        <v>103.22894112189356</v>
      </c>
      <c r="M611" s="23">
        <f t="shared" si="130"/>
        <v>81.61607524583155</v>
      </c>
      <c r="N611" s="70">
        <f t="shared" si="130"/>
        <v>54.34648193144807</v>
      </c>
      <c r="O611" s="70">
        <f t="shared" si="130"/>
        <v>98.52088037015235</v>
      </c>
      <c r="P611" s="23"/>
      <c r="Q611" s="23">
        <f t="shared" si="130"/>
        <v>92.50658152613569</v>
      </c>
      <c r="R611" s="23"/>
      <c r="S611" s="70">
        <f t="shared" si="130"/>
        <v>0.3620934424399037</v>
      </c>
      <c r="T611" s="70"/>
      <c r="U611" s="70"/>
      <c r="V611" s="23">
        <f t="shared" si="130"/>
        <v>0.3620934424399037</v>
      </c>
      <c r="W611" s="23">
        <f t="shared" si="130"/>
        <v>90.54203737328017</v>
      </c>
      <c r="X611" s="23"/>
      <c r="Y611" s="23"/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1"/>
      <c r="J612" s="52" t="s">
        <v>54</v>
      </c>
      <c r="K612" s="53"/>
      <c r="L612" s="70">
        <f aca="true" t="shared" si="131" ref="L612:W612">(L610/L609)*100</f>
        <v>94.52480711399875</v>
      </c>
      <c r="M612" s="23">
        <f t="shared" si="131"/>
        <v>69.15234941006003</v>
      </c>
      <c r="N612" s="70">
        <f t="shared" si="131"/>
        <v>92.82626202687237</v>
      </c>
      <c r="O612" s="70">
        <f t="shared" si="131"/>
        <v>93.51279518573456</v>
      </c>
      <c r="P612" s="23"/>
      <c r="Q612" s="23">
        <f t="shared" si="131"/>
        <v>93.49374351813447</v>
      </c>
      <c r="R612" s="23"/>
      <c r="S612" s="70">
        <f t="shared" si="131"/>
        <v>63.585434173669476</v>
      </c>
      <c r="T612" s="70"/>
      <c r="U612" s="70"/>
      <c r="V612" s="23">
        <f t="shared" si="131"/>
        <v>63.585434173669476</v>
      </c>
      <c r="W612" s="23">
        <f t="shared" si="131"/>
        <v>93.48999411459819</v>
      </c>
      <c r="X612" s="23"/>
      <c r="Y612" s="23"/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1"/>
      <c r="J613" s="52"/>
      <c r="K613" s="53"/>
      <c r="L613" s="70"/>
      <c r="M613" s="23"/>
      <c r="N613" s="70"/>
      <c r="O613" s="70"/>
      <c r="P613" s="23"/>
      <c r="Q613" s="23"/>
      <c r="R613" s="23"/>
      <c r="S613" s="70"/>
      <c r="T613" s="70"/>
      <c r="U613" s="70"/>
      <c r="V613" s="23"/>
      <c r="W613" s="23"/>
      <c r="X613" s="23"/>
      <c r="Y613" s="23"/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75" t="s">
        <v>169</v>
      </c>
      <c r="I614" s="61"/>
      <c r="J614" s="52" t="s">
        <v>170</v>
      </c>
      <c r="K614" s="53"/>
      <c r="L614" s="70"/>
      <c r="M614" s="23"/>
      <c r="N614" s="70"/>
      <c r="O614" s="70"/>
      <c r="P614" s="23"/>
      <c r="Q614" s="23"/>
      <c r="R614" s="23"/>
      <c r="S614" s="70"/>
      <c r="T614" s="70"/>
      <c r="U614" s="70"/>
      <c r="V614" s="23"/>
      <c r="W614" s="23"/>
      <c r="X614" s="23"/>
      <c r="Y614" s="23"/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1"/>
      <c r="J615" s="52" t="s">
        <v>50</v>
      </c>
      <c r="K615" s="53"/>
      <c r="L615" s="70">
        <v>35174</v>
      </c>
      <c r="M615" s="23">
        <v>1088.7</v>
      </c>
      <c r="N615" s="70">
        <v>26897.3</v>
      </c>
      <c r="O615" s="70"/>
      <c r="P615" s="23"/>
      <c r="Q615" s="23">
        <f>SUM(L615:P615)</f>
        <v>63160</v>
      </c>
      <c r="R615" s="23"/>
      <c r="S615" s="70">
        <v>4974.1</v>
      </c>
      <c r="T615" s="70"/>
      <c r="U615" s="70"/>
      <c r="V615" s="23">
        <f>SUM(R615:U615)</f>
        <v>4974.1</v>
      </c>
      <c r="W615" s="23">
        <f>+V615+Q615</f>
        <v>68134.1</v>
      </c>
      <c r="X615" s="23">
        <f>(Q615/W615)*100</f>
        <v>92.69954398751872</v>
      </c>
      <c r="Y615" s="23">
        <f>(V615/W615)*100</f>
        <v>7.300456012481268</v>
      </c>
      <c r="Z615" s="4"/>
    </row>
    <row r="616" spans="1:26" ht="23.25">
      <c r="A616" s="4"/>
      <c r="B616" s="51"/>
      <c r="C616" s="51"/>
      <c r="D616" s="51"/>
      <c r="E616" s="51"/>
      <c r="F616" s="51"/>
      <c r="G616" s="51"/>
      <c r="H616" s="51"/>
      <c r="I616" s="61"/>
      <c r="J616" s="52" t="s">
        <v>51</v>
      </c>
      <c r="K616" s="53"/>
      <c r="L616" s="70">
        <v>33350.2</v>
      </c>
      <c r="M616" s="23">
        <v>1558.9</v>
      </c>
      <c r="N616" s="70">
        <v>13933.7</v>
      </c>
      <c r="O616" s="70"/>
      <c r="P616" s="23"/>
      <c r="Q616" s="23">
        <f>SUM(L616:P616)</f>
        <v>48842.8</v>
      </c>
      <c r="R616" s="23"/>
      <c r="S616" s="70"/>
      <c r="T616" s="70"/>
      <c r="U616" s="70"/>
      <c r="V616" s="23">
        <f>SUM(R616:U616)</f>
        <v>0</v>
      </c>
      <c r="W616" s="23">
        <f>+V616+Q616</f>
        <v>48842.8</v>
      </c>
      <c r="X616" s="23">
        <f>(Q616/W616)*100</f>
        <v>100</v>
      </c>
      <c r="Y616" s="23">
        <f>(V616/W616)*100</f>
        <v>0</v>
      </c>
      <c r="Z616" s="4"/>
    </row>
    <row r="617" spans="1:26" ht="23.25">
      <c r="A617" s="4"/>
      <c r="B617" s="56"/>
      <c r="C617" s="57"/>
      <c r="D617" s="57"/>
      <c r="E617" s="57"/>
      <c r="F617" s="57"/>
      <c r="G617" s="57"/>
      <c r="H617" s="57"/>
      <c r="I617" s="52"/>
      <c r="J617" s="52" t="s">
        <v>52</v>
      </c>
      <c r="K617" s="53"/>
      <c r="L617" s="21">
        <v>31040.9</v>
      </c>
      <c r="M617" s="21">
        <v>1088.7</v>
      </c>
      <c r="N617" s="21">
        <v>13231</v>
      </c>
      <c r="O617" s="21"/>
      <c r="P617" s="21"/>
      <c r="Q617" s="21">
        <f>SUM(L617:P617)</f>
        <v>45360.600000000006</v>
      </c>
      <c r="R617" s="21"/>
      <c r="S617" s="21"/>
      <c r="T617" s="21"/>
      <c r="U617" s="21"/>
      <c r="V617" s="21">
        <f>SUM(R617:U617)</f>
        <v>0</v>
      </c>
      <c r="W617" s="21">
        <f>+V617+Q617</f>
        <v>45360.600000000006</v>
      </c>
      <c r="X617" s="21">
        <f>(Q617/W617)*100</f>
        <v>100</v>
      </c>
      <c r="Y617" s="21">
        <f>(V617/W617)*100</f>
        <v>0</v>
      </c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/>
      <c r="I618" s="61"/>
      <c r="J618" s="52" t="s">
        <v>53</v>
      </c>
      <c r="K618" s="53"/>
      <c r="L618" s="70">
        <f aca="true" t="shared" si="132" ref="L618:W618">(L617/L615)*100</f>
        <v>88.24955933359868</v>
      </c>
      <c r="M618" s="23">
        <f t="shared" si="132"/>
        <v>100</v>
      </c>
      <c r="N618" s="70">
        <f t="shared" si="132"/>
        <v>49.19081097359215</v>
      </c>
      <c r="O618" s="70"/>
      <c r="P618" s="23"/>
      <c r="Q618" s="23">
        <f t="shared" si="132"/>
        <v>71.81855604813174</v>
      </c>
      <c r="R618" s="23"/>
      <c r="S618" s="70">
        <f t="shared" si="132"/>
        <v>0</v>
      </c>
      <c r="T618" s="70"/>
      <c r="U618" s="70"/>
      <c r="V618" s="23">
        <f t="shared" si="132"/>
        <v>0</v>
      </c>
      <c r="W618" s="23">
        <f t="shared" si="132"/>
        <v>66.57547395503866</v>
      </c>
      <c r="X618" s="23"/>
      <c r="Y618" s="23"/>
      <c r="Z618" s="4"/>
    </row>
    <row r="619" spans="1:26" ht="23.25">
      <c r="A619" s="4"/>
      <c r="B619" s="51"/>
      <c r="C619" s="51"/>
      <c r="D619" s="51"/>
      <c r="E619" s="51"/>
      <c r="F619" s="51"/>
      <c r="G619" s="51"/>
      <c r="H619" s="51"/>
      <c r="I619" s="61"/>
      <c r="J619" s="52" t="s">
        <v>54</v>
      </c>
      <c r="K619" s="53"/>
      <c r="L619" s="70">
        <f>(L617/L616)*100</f>
        <v>93.0756037445053</v>
      </c>
      <c r="M619" s="23">
        <f>(M617/M616)*100</f>
        <v>69.83770607479633</v>
      </c>
      <c r="N619" s="70">
        <f>(N617/N616)*100</f>
        <v>94.95683127955962</v>
      </c>
      <c r="O619" s="70"/>
      <c r="P619" s="23"/>
      <c r="Q619" s="23">
        <f>(Q617/Q616)*100</f>
        <v>92.87059709926541</v>
      </c>
      <c r="R619" s="23"/>
      <c r="S619" s="70"/>
      <c r="T619" s="70"/>
      <c r="U619" s="70"/>
      <c r="V619" s="23"/>
      <c r="W619" s="23">
        <f>(W617/W616)*100</f>
        <v>92.87059709926541</v>
      </c>
      <c r="X619" s="23"/>
      <c r="Y619" s="23"/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1"/>
      <c r="J620" s="52"/>
      <c r="K620" s="53"/>
      <c r="L620" s="70"/>
      <c r="M620" s="23"/>
      <c r="N620" s="70"/>
      <c r="O620" s="70"/>
      <c r="P620" s="23"/>
      <c r="Q620" s="23"/>
      <c r="R620" s="23"/>
      <c r="S620" s="70"/>
      <c r="T620" s="70"/>
      <c r="U620" s="70"/>
      <c r="V620" s="23"/>
      <c r="W620" s="23"/>
      <c r="X620" s="23"/>
      <c r="Y620" s="23"/>
      <c r="Z620" s="4"/>
    </row>
    <row r="621" spans="1:26" ht="23.25">
      <c r="A621" s="4"/>
      <c r="B621" s="51"/>
      <c r="C621" s="51"/>
      <c r="D621" s="51"/>
      <c r="E621" s="51"/>
      <c r="F621" s="51"/>
      <c r="G621" s="51"/>
      <c r="H621" s="75" t="s">
        <v>171</v>
      </c>
      <c r="I621" s="61"/>
      <c r="J621" s="52" t="s">
        <v>172</v>
      </c>
      <c r="K621" s="53"/>
      <c r="L621" s="70"/>
      <c r="M621" s="23"/>
      <c r="N621" s="70"/>
      <c r="O621" s="70"/>
      <c r="P621" s="23"/>
      <c r="Q621" s="23"/>
      <c r="R621" s="23"/>
      <c r="S621" s="70"/>
      <c r="T621" s="70"/>
      <c r="U621" s="70"/>
      <c r="V621" s="23"/>
      <c r="W621" s="23"/>
      <c r="X621" s="23"/>
      <c r="Y621" s="23"/>
      <c r="Z621" s="4"/>
    </row>
    <row r="622" spans="1:26" ht="23.25">
      <c r="A622" s="4"/>
      <c r="B622" s="56"/>
      <c r="C622" s="56"/>
      <c r="D622" s="56"/>
      <c r="E622" s="56"/>
      <c r="F622" s="56"/>
      <c r="G622" s="56"/>
      <c r="H622" s="56"/>
      <c r="I622" s="61"/>
      <c r="J622" s="52" t="s">
        <v>50</v>
      </c>
      <c r="K622" s="53"/>
      <c r="L622" s="70">
        <v>39579.9</v>
      </c>
      <c r="M622" s="23">
        <v>1517.1</v>
      </c>
      <c r="N622" s="70">
        <v>16751.3</v>
      </c>
      <c r="O622" s="70">
        <v>175.4</v>
      </c>
      <c r="P622" s="23"/>
      <c r="Q622" s="23">
        <f>SUM(L622:P622)</f>
        <v>58023.700000000004</v>
      </c>
      <c r="R622" s="23"/>
      <c r="S622" s="70">
        <v>672.5</v>
      </c>
      <c r="T622" s="70"/>
      <c r="U622" s="70"/>
      <c r="V622" s="23">
        <f>SUM(R622:U622)</f>
        <v>672.5</v>
      </c>
      <c r="W622" s="23">
        <f>+V622+Q622</f>
        <v>58696.200000000004</v>
      </c>
      <c r="X622" s="23">
        <f>(Q622/W622)*100</f>
        <v>98.8542699527397</v>
      </c>
      <c r="Y622" s="23">
        <f>(V622/W622)*100</f>
        <v>1.1457300472602996</v>
      </c>
      <c r="Z622" s="4"/>
    </row>
    <row r="623" spans="1:26" ht="23.25">
      <c r="A623" s="4"/>
      <c r="B623" s="56"/>
      <c r="C623" s="57"/>
      <c r="D623" s="57"/>
      <c r="E623" s="57"/>
      <c r="F623" s="57"/>
      <c r="G623" s="57"/>
      <c r="H623" s="57"/>
      <c r="I623" s="52"/>
      <c r="J623" s="52" t="s">
        <v>51</v>
      </c>
      <c r="K623" s="53"/>
      <c r="L623" s="21">
        <v>49728.8</v>
      </c>
      <c r="M623" s="21">
        <v>1507.6</v>
      </c>
      <c r="N623" s="21">
        <v>11313.4</v>
      </c>
      <c r="O623" s="21">
        <v>15175.4</v>
      </c>
      <c r="P623" s="21"/>
      <c r="Q623" s="21">
        <f>SUM(L623:P623)</f>
        <v>77725.2</v>
      </c>
      <c r="R623" s="21"/>
      <c r="S623" s="21">
        <v>22.8</v>
      </c>
      <c r="T623" s="21"/>
      <c r="U623" s="21"/>
      <c r="V623" s="21">
        <f>SUM(R623:U623)</f>
        <v>22.8</v>
      </c>
      <c r="W623" s="21">
        <f>+V623+Q623</f>
        <v>77748</v>
      </c>
      <c r="X623" s="21">
        <f>(Q623/W623)*100</f>
        <v>99.97067448680352</v>
      </c>
      <c r="Y623" s="21">
        <f>(V623/W623)*100</f>
        <v>0.02932551319648094</v>
      </c>
      <c r="Z623" s="4"/>
    </row>
    <row r="624" spans="1:26" ht="23.25">
      <c r="A624" s="4"/>
      <c r="B624" s="56"/>
      <c r="C624" s="56"/>
      <c r="D624" s="56"/>
      <c r="E624" s="56"/>
      <c r="F624" s="56"/>
      <c r="G624" s="56"/>
      <c r="H624" s="56"/>
      <c r="I624" s="61"/>
      <c r="J624" s="52" t="s">
        <v>52</v>
      </c>
      <c r="K624" s="53"/>
      <c r="L624" s="70">
        <v>48023.4</v>
      </c>
      <c r="M624" s="23">
        <v>1165.6</v>
      </c>
      <c r="N624" s="70">
        <v>10382.8</v>
      </c>
      <c r="O624" s="70">
        <v>15000</v>
      </c>
      <c r="P624" s="23"/>
      <c r="Q624" s="23">
        <f>SUM(L624:P624)</f>
        <v>74571.8</v>
      </c>
      <c r="R624" s="23"/>
      <c r="S624" s="70">
        <v>14.8</v>
      </c>
      <c r="T624" s="70"/>
      <c r="U624" s="70"/>
      <c r="V624" s="23">
        <f>SUM(R624:U624)</f>
        <v>14.8</v>
      </c>
      <c r="W624" s="23">
        <f>+V624+Q624</f>
        <v>74586.6</v>
      </c>
      <c r="X624" s="23">
        <f>(Q624/W624)*100</f>
        <v>99.98015729366936</v>
      </c>
      <c r="Y624" s="23">
        <f>(V624/W624)*100</f>
        <v>0.019842706330627752</v>
      </c>
      <c r="Z624" s="4"/>
    </row>
    <row r="625" spans="1:26" ht="23.25">
      <c r="A625" s="4"/>
      <c r="B625" s="56"/>
      <c r="C625" s="56"/>
      <c r="D625" s="56"/>
      <c r="E625" s="56"/>
      <c r="F625" s="56"/>
      <c r="G625" s="56"/>
      <c r="H625" s="56"/>
      <c r="I625" s="61"/>
      <c r="J625" s="52" t="s">
        <v>53</v>
      </c>
      <c r="K625" s="53"/>
      <c r="L625" s="70">
        <f aca="true" t="shared" si="133" ref="L625:W625">(L624/L622)*100</f>
        <v>121.33279770792751</v>
      </c>
      <c r="M625" s="23">
        <f t="shared" si="133"/>
        <v>76.83079559686243</v>
      </c>
      <c r="N625" s="70">
        <f t="shared" si="133"/>
        <v>61.98205512407991</v>
      </c>
      <c r="O625" s="70">
        <f t="shared" si="133"/>
        <v>8551.88141391106</v>
      </c>
      <c r="P625" s="23"/>
      <c r="Q625" s="23">
        <f t="shared" si="133"/>
        <v>128.5195532170475</v>
      </c>
      <c r="R625" s="23"/>
      <c r="S625" s="70">
        <f t="shared" si="133"/>
        <v>2.200743494423792</v>
      </c>
      <c r="T625" s="70"/>
      <c r="U625" s="70"/>
      <c r="V625" s="23">
        <f t="shared" si="133"/>
        <v>2.200743494423792</v>
      </c>
      <c r="W625" s="23">
        <f t="shared" si="133"/>
        <v>127.07228065871385</v>
      </c>
      <c r="X625" s="23"/>
      <c r="Y625" s="23"/>
      <c r="Z625" s="4"/>
    </row>
    <row r="626" spans="1:26" ht="23.25">
      <c r="A626" s="4"/>
      <c r="B626" s="56"/>
      <c r="C626" s="56"/>
      <c r="D626" s="56"/>
      <c r="E626" s="56"/>
      <c r="F626" s="56"/>
      <c r="G626" s="56"/>
      <c r="H626" s="56"/>
      <c r="I626" s="61"/>
      <c r="J626" s="52" t="s">
        <v>54</v>
      </c>
      <c r="K626" s="53"/>
      <c r="L626" s="70">
        <f aca="true" t="shared" si="134" ref="L626:W626">(L624/L623)*100</f>
        <v>96.57059892858865</v>
      </c>
      <c r="M626" s="23">
        <f t="shared" si="134"/>
        <v>77.31493764924383</v>
      </c>
      <c r="N626" s="70">
        <f t="shared" si="134"/>
        <v>91.77435607332896</v>
      </c>
      <c r="O626" s="70">
        <f t="shared" si="134"/>
        <v>98.84418203144563</v>
      </c>
      <c r="P626" s="23"/>
      <c r="Q626" s="23">
        <f t="shared" si="134"/>
        <v>95.94288596233912</v>
      </c>
      <c r="R626" s="23"/>
      <c r="S626" s="70">
        <f t="shared" si="134"/>
        <v>64.91228070175438</v>
      </c>
      <c r="T626" s="70"/>
      <c r="U626" s="70"/>
      <c r="V626" s="23">
        <f t="shared" si="134"/>
        <v>64.91228070175438</v>
      </c>
      <c r="W626" s="23">
        <f t="shared" si="134"/>
        <v>95.93378607809848</v>
      </c>
      <c r="X626" s="23"/>
      <c r="Y626" s="23"/>
      <c r="Z626" s="4"/>
    </row>
    <row r="627" spans="1:26" ht="23.25">
      <c r="A627" s="4"/>
      <c r="B627" s="56"/>
      <c r="C627" s="56"/>
      <c r="D627" s="56"/>
      <c r="E627" s="56"/>
      <c r="F627" s="56"/>
      <c r="G627" s="56"/>
      <c r="H627" s="56"/>
      <c r="I627" s="61"/>
      <c r="J627" s="52"/>
      <c r="K627" s="53"/>
      <c r="L627" s="70"/>
      <c r="M627" s="23"/>
      <c r="N627" s="70"/>
      <c r="O627" s="70"/>
      <c r="P627" s="23"/>
      <c r="Q627" s="23"/>
      <c r="R627" s="23"/>
      <c r="S627" s="70"/>
      <c r="T627" s="70"/>
      <c r="U627" s="70"/>
      <c r="V627" s="23"/>
      <c r="W627" s="23"/>
      <c r="X627" s="23"/>
      <c r="Y627" s="23"/>
      <c r="Z627" s="4"/>
    </row>
    <row r="628" spans="1:26" ht="23.25">
      <c r="A628" s="4"/>
      <c r="B628" s="56"/>
      <c r="C628" s="56"/>
      <c r="D628" s="56"/>
      <c r="E628" s="56"/>
      <c r="F628" s="56"/>
      <c r="G628" s="56"/>
      <c r="H628" s="76" t="s">
        <v>173</v>
      </c>
      <c r="I628" s="61"/>
      <c r="J628" s="52" t="s">
        <v>174</v>
      </c>
      <c r="K628" s="53"/>
      <c r="L628" s="70"/>
      <c r="M628" s="23"/>
      <c r="N628" s="70"/>
      <c r="O628" s="70"/>
      <c r="P628" s="23"/>
      <c r="Q628" s="23"/>
      <c r="R628" s="23"/>
      <c r="S628" s="70"/>
      <c r="T628" s="70"/>
      <c r="U628" s="70"/>
      <c r="V628" s="23"/>
      <c r="W628" s="23"/>
      <c r="X628" s="23"/>
      <c r="Y628" s="23"/>
      <c r="Z628" s="4"/>
    </row>
    <row r="629" spans="1:26" ht="23.25">
      <c r="A629" s="4"/>
      <c r="B629" s="56"/>
      <c r="C629" s="56"/>
      <c r="D629" s="56"/>
      <c r="E629" s="56"/>
      <c r="F629" s="56"/>
      <c r="G629" s="56"/>
      <c r="H629" s="56"/>
      <c r="I629" s="61"/>
      <c r="J629" s="52" t="s">
        <v>50</v>
      </c>
      <c r="K629" s="53"/>
      <c r="L629" s="70">
        <v>23111</v>
      </c>
      <c r="M629" s="23">
        <v>668.8</v>
      </c>
      <c r="N629" s="70">
        <v>4708.9</v>
      </c>
      <c r="O629" s="70"/>
      <c r="P629" s="23"/>
      <c r="Q629" s="23">
        <f>SUM(L629:P629)</f>
        <v>28488.699999999997</v>
      </c>
      <c r="R629" s="23"/>
      <c r="S629" s="70">
        <v>622.5</v>
      </c>
      <c r="T629" s="70"/>
      <c r="U629" s="70"/>
      <c r="V629" s="23">
        <f>SUM(R629:U629)</f>
        <v>622.5</v>
      </c>
      <c r="W629" s="23">
        <f>+V629+Q629</f>
        <v>29111.199999999997</v>
      </c>
      <c r="X629" s="23">
        <f>(Q629/W629)*100</f>
        <v>97.86164775069389</v>
      </c>
      <c r="Y629" s="23">
        <f>(V629/W629)*100</f>
        <v>2.138352249306109</v>
      </c>
      <c r="Z629" s="4"/>
    </row>
    <row r="630" spans="1:26" ht="23.25">
      <c r="A630" s="4"/>
      <c r="B630" s="62"/>
      <c r="C630" s="62"/>
      <c r="D630" s="62"/>
      <c r="E630" s="62"/>
      <c r="F630" s="62"/>
      <c r="G630" s="62"/>
      <c r="H630" s="62"/>
      <c r="I630" s="63"/>
      <c r="J630" s="59"/>
      <c r="K630" s="60"/>
      <c r="L630" s="73"/>
      <c r="M630" s="71"/>
      <c r="N630" s="73"/>
      <c r="O630" s="73"/>
      <c r="P630" s="71"/>
      <c r="Q630" s="71"/>
      <c r="R630" s="71"/>
      <c r="S630" s="73"/>
      <c r="T630" s="73"/>
      <c r="U630" s="73"/>
      <c r="V630" s="71"/>
      <c r="W630" s="71"/>
      <c r="X630" s="71"/>
      <c r="Y630" s="71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388</v>
      </c>
      <c r="Z632" s="4"/>
    </row>
    <row r="633" spans="1:26" ht="23.25">
      <c r="A633" s="4"/>
      <c r="B633" s="64" t="s">
        <v>37</v>
      </c>
      <c r="C633" s="65"/>
      <c r="D633" s="65"/>
      <c r="E633" s="65"/>
      <c r="F633" s="65"/>
      <c r="G633" s="65"/>
      <c r="H633" s="66"/>
      <c r="I633" s="10"/>
      <c r="J633" s="11"/>
      <c r="K633" s="12"/>
      <c r="L633" s="13" t="s">
        <v>1</v>
      </c>
      <c r="M633" s="13"/>
      <c r="N633" s="13"/>
      <c r="O633" s="13"/>
      <c r="P633" s="13"/>
      <c r="Q633" s="13"/>
      <c r="R633" s="14" t="s">
        <v>2</v>
      </c>
      <c r="S633" s="13"/>
      <c r="T633" s="13"/>
      <c r="U633" s="13"/>
      <c r="V633" s="15"/>
      <c r="W633" s="13" t="s">
        <v>39</v>
      </c>
      <c r="X633" s="13"/>
      <c r="Y633" s="16"/>
      <c r="Z633" s="4"/>
    </row>
    <row r="634" spans="1:26" ht="23.25">
      <c r="A634" s="4"/>
      <c r="B634" s="17" t="s">
        <v>38</v>
      </c>
      <c r="C634" s="18"/>
      <c r="D634" s="18"/>
      <c r="E634" s="18"/>
      <c r="F634" s="18"/>
      <c r="G634" s="18"/>
      <c r="H634" s="67"/>
      <c r="I634" s="19"/>
      <c r="J634" s="20"/>
      <c r="K634" s="21"/>
      <c r="L634" s="22"/>
      <c r="M634" s="23"/>
      <c r="N634" s="24"/>
      <c r="O634" s="25" t="s">
        <v>3</v>
      </c>
      <c r="P634" s="26"/>
      <c r="Q634" s="27"/>
      <c r="R634" s="28" t="s">
        <v>3</v>
      </c>
      <c r="S634" s="24"/>
      <c r="T634" s="22"/>
      <c r="U634" s="29"/>
      <c r="V634" s="27"/>
      <c r="W634" s="27"/>
      <c r="X634" s="30" t="s">
        <v>4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5</v>
      </c>
      <c r="K635" s="21"/>
      <c r="L635" s="34" t="s">
        <v>6</v>
      </c>
      <c r="M635" s="35" t="s">
        <v>7</v>
      </c>
      <c r="N635" s="36" t="s">
        <v>6</v>
      </c>
      <c r="O635" s="34" t="s">
        <v>8</v>
      </c>
      <c r="P635" s="26" t="s">
        <v>9</v>
      </c>
      <c r="Q635" s="23"/>
      <c r="R635" s="37" t="s">
        <v>8</v>
      </c>
      <c r="S635" s="35" t="s">
        <v>10</v>
      </c>
      <c r="T635" s="34" t="s">
        <v>11</v>
      </c>
      <c r="U635" s="29" t="s">
        <v>12</v>
      </c>
      <c r="V635" s="27"/>
      <c r="W635" s="27"/>
      <c r="X635" s="27"/>
      <c r="Y635" s="35"/>
      <c r="Z635" s="4"/>
    </row>
    <row r="636" spans="1:26" ht="23.25">
      <c r="A636" s="4"/>
      <c r="B636" s="38" t="s">
        <v>30</v>
      </c>
      <c r="C636" s="38" t="s">
        <v>31</v>
      </c>
      <c r="D636" s="38" t="s">
        <v>32</v>
      </c>
      <c r="E636" s="38" t="s">
        <v>33</v>
      </c>
      <c r="F636" s="38" t="s">
        <v>34</v>
      </c>
      <c r="G636" s="38" t="s">
        <v>35</v>
      </c>
      <c r="H636" s="38" t="s">
        <v>36</v>
      </c>
      <c r="I636" s="19"/>
      <c r="J636" s="39"/>
      <c r="K636" s="21"/>
      <c r="L636" s="34" t="s">
        <v>13</v>
      </c>
      <c r="M636" s="35" t="s">
        <v>14</v>
      </c>
      <c r="N636" s="36" t="s">
        <v>15</v>
      </c>
      <c r="O636" s="34" t="s">
        <v>16</v>
      </c>
      <c r="P636" s="26" t="s">
        <v>17</v>
      </c>
      <c r="Q636" s="35" t="s">
        <v>18</v>
      </c>
      <c r="R636" s="37" t="s">
        <v>16</v>
      </c>
      <c r="S636" s="35" t="s">
        <v>19</v>
      </c>
      <c r="T636" s="34" t="s">
        <v>20</v>
      </c>
      <c r="U636" s="29" t="s">
        <v>21</v>
      </c>
      <c r="V636" s="26" t="s">
        <v>18</v>
      </c>
      <c r="W636" s="26" t="s">
        <v>22</v>
      </c>
      <c r="X636" s="26" t="s">
        <v>23</v>
      </c>
      <c r="Y636" s="35" t="s">
        <v>24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25</v>
      </c>
      <c r="P637" s="47"/>
      <c r="Q637" s="48"/>
      <c r="R637" s="49" t="s">
        <v>25</v>
      </c>
      <c r="S637" s="44" t="s">
        <v>26</v>
      </c>
      <c r="T637" s="43"/>
      <c r="U637" s="50" t="s">
        <v>27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1"/>
      <c r="J638" s="52"/>
      <c r="K638" s="53"/>
      <c r="L638" s="22"/>
      <c r="M638" s="23"/>
      <c r="N638" s="24"/>
      <c r="O638" s="3"/>
      <c r="P638" s="27"/>
      <c r="Q638" s="27"/>
      <c r="R638" s="23"/>
      <c r="S638" s="24"/>
      <c r="T638" s="22"/>
      <c r="U638" s="72"/>
      <c r="V638" s="27"/>
      <c r="W638" s="27"/>
      <c r="X638" s="27"/>
      <c r="Y638" s="23"/>
      <c r="Z638" s="4"/>
    </row>
    <row r="639" spans="1:26" ht="23.25">
      <c r="A639" s="4"/>
      <c r="B639" s="75" t="s">
        <v>71</v>
      </c>
      <c r="C639" s="75" t="s">
        <v>48</v>
      </c>
      <c r="D639" s="75" t="s">
        <v>75</v>
      </c>
      <c r="E639" s="76" t="s">
        <v>57</v>
      </c>
      <c r="F639" s="75" t="s">
        <v>78</v>
      </c>
      <c r="G639" s="75" t="s">
        <v>62</v>
      </c>
      <c r="H639" s="76" t="s">
        <v>173</v>
      </c>
      <c r="I639" s="61"/>
      <c r="J639" s="54" t="s">
        <v>51</v>
      </c>
      <c r="K639" s="55"/>
      <c r="L639" s="70">
        <v>23797.6</v>
      </c>
      <c r="M639" s="70">
        <v>798.3</v>
      </c>
      <c r="N639" s="70">
        <v>3064.5</v>
      </c>
      <c r="O639" s="70"/>
      <c r="P639" s="70"/>
      <c r="Q639" s="70">
        <f>SUM(L639:P639)</f>
        <v>27660.399999999998</v>
      </c>
      <c r="R639" s="70"/>
      <c r="S639" s="70">
        <v>12.9</v>
      </c>
      <c r="T639" s="70"/>
      <c r="U639" s="74"/>
      <c r="V639" s="23">
        <f>SUM(R639:U639)</f>
        <v>12.9</v>
      </c>
      <c r="W639" s="23">
        <f>+V639+Q639</f>
        <v>27673.3</v>
      </c>
      <c r="X639" s="23">
        <f>(Q639/W639)*100</f>
        <v>99.95338467042238</v>
      </c>
      <c r="Y639" s="23">
        <f>(V639/W639)*100</f>
        <v>0.0466153295776073</v>
      </c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1"/>
      <c r="J640" s="54" t="s">
        <v>52</v>
      </c>
      <c r="K640" s="55"/>
      <c r="L640" s="70">
        <v>21960.6</v>
      </c>
      <c r="M640" s="70">
        <v>418.3</v>
      </c>
      <c r="N640" s="70">
        <v>2666.8</v>
      </c>
      <c r="O640" s="70"/>
      <c r="P640" s="70"/>
      <c r="Q640" s="70">
        <f>SUM(L640:P640)</f>
        <v>25045.699999999997</v>
      </c>
      <c r="R640" s="70"/>
      <c r="S640" s="70">
        <v>7.9</v>
      </c>
      <c r="T640" s="70"/>
      <c r="U640" s="70"/>
      <c r="V640" s="23">
        <f>SUM(R640:U640)</f>
        <v>7.9</v>
      </c>
      <c r="W640" s="23">
        <f>+V640+Q640</f>
        <v>25053.6</v>
      </c>
      <c r="X640" s="23">
        <f>(Q640/W640)*100</f>
        <v>99.96846760545391</v>
      </c>
      <c r="Y640" s="23">
        <f>(V640/W640)*100</f>
        <v>0.031532394546093176</v>
      </c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/>
      <c r="I641" s="61"/>
      <c r="J641" s="52" t="s">
        <v>53</v>
      </c>
      <c r="K641" s="53"/>
      <c r="L641" s="70">
        <f aca="true" t="shared" si="135" ref="L641:W641">(L640/L629)*100</f>
        <v>95.0222837609796</v>
      </c>
      <c r="M641" s="70">
        <f t="shared" si="135"/>
        <v>62.54485645933015</v>
      </c>
      <c r="N641" s="70">
        <f t="shared" si="135"/>
        <v>56.633183970778745</v>
      </c>
      <c r="O641" s="70"/>
      <c r="P641" s="70"/>
      <c r="Q641" s="23">
        <f t="shared" si="135"/>
        <v>87.91450645343592</v>
      </c>
      <c r="R641" s="70"/>
      <c r="S641" s="70">
        <f t="shared" si="135"/>
        <v>1.2690763052208835</v>
      </c>
      <c r="T641" s="70"/>
      <c r="U641" s="70"/>
      <c r="V641" s="23">
        <f t="shared" si="135"/>
        <v>1.2690763052208835</v>
      </c>
      <c r="W641" s="23">
        <f t="shared" si="135"/>
        <v>86.06172194894062</v>
      </c>
      <c r="X641" s="23"/>
      <c r="Y641" s="23"/>
      <c r="Z641" s="4"/>
    </row>
    <row r="642" spans="1:26" ht="23.25">
      <c r="A642" s="4"/>
      <c r="B642" s="51"/>
      <c r="C642" s="51"/>
      <c r="D642" s="51"/>
      <c r="E642" s="51"/>
      <c r="F642" s="51"/>
      <c r="G642" s="51"/>
      <c r="H642" s="51"/>
      <c r="I642" s="61"/>
      <c r="J642" s="52" t="s">
        <v>54</v>
      </c>
      <c r="K642" s="53"/>
      <c r="L642" s="70">
        <f aca="true" t="shared" si="136" ref="L642:W642">(L640/L639)*100</f>
        <v>92.2807341916832</v>
      </c>
      <c r="M642" s="23">
        <f t="shared" si="136"/>
        <v>52.39884755104598</v>
      </c>
      <c r="N642" s="70">
        <f t="shared" si="136"/>
        <v>87.022352749225</v>
      </c>
      <c r="O642" s="70"/>
      <c r="P642" s="23"/>
      <c r="Q642" s="23">
        <f t="shared" si="136"/>
        <v>90.54713597778775</v>
      </c>
      <c r="R642" s="23"/>
      <c r="S642" s="70">
        <f t="shared" si="136"/>
        <v>61.240310077519375</v>
      </c>
      <c r="T642" s="70"/>
      <c r="U642" s="70"/>
      <c r="V642" s="23">
        <f t="shared" si="136"/>
        <v>61.240310077519375</v>
      </c>
      <c r="W642" s="23">
        <f t="shared" si="136"/>
        <v>90.53347450430559</v>
      </c>
      <c r="X642" s="23"/>
      <c r="Y642" s="23"/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1"/>
      <c r="J643" s="52"/>
      <c r="K643" s="53"/>
      <c r="L643" s="70"/>
      <c r="M643" s="23"/>
      <c r="N643" s="70"/>
      <c r="O643" s="70"/>
      <c r="P643" s="23"/>
      <c r="Q643" s="23"/>
      <c r="R643" s="23"/>
      <c r="S643" s="70"/>
      <c r="T643" s="70"/>
      <c r="U643" s="70"/>
      <c r="V643" s="23"/>
      <c r="W643" s="23"/>
      <c r="X643" s="23"/>
      <c r="Y643" s="23"/>
      <c r="Z643" s="4"/>
    </row>
    <row r="644" spans="1:26" ht="23.25">
      <c r="A644" s="4"/>
      <c r="B644" s="51"/>
      <c r="C644" s="51"/>
      <c r="D644" s="51"/>
      <c r="E644" s="51"/>
      <c r="F644" s="51"/>
      <c r="G644" s="51"/>
      <c r="H644" s="75" t="s">
        <v>175</v>
      </c>
      <c r="I644" s="61"/>
      <c r="J644" s="52" t="s">
        <v>176</v>
      </c>
      <c r="K644" s="53"/>
      <c r="L644" s="70"/>
      <c r="M644" s="23"/>
      <c r="N644" s="70"/>
      <c r="O644" s="70"/>
      <c r="P644" s="23"/>
      <c r="Q644" s="23"/>
      <c r="R644" s="23"/>
      <c r="S644" s="70"/>
      <c r="T644" s="70"/>
      <c r="U644" s="70"/>
      <c r="V644" s="23"/>
      <c r="W644" s="23"/>
      <c r="X644" s="23"/>
      <c r="Y644" s="23"/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1"/>
      <c r="J645" s="52" t="s">
        <v>177</v>
      </c>
      <c r="K645" s="53"/>
      <c r="L645" s="70"/>
      <c r="M645" s="23"/>
      <c r="N645" s="70"/>
      <c r="O645" s="70"/>
      <c r="P645" s="23"/>
      <c r="Q645" s="23"/>
      <c r="R645" s="23"/>
      <c r="S645" s="70"/>
      <c r="T645" s="70"/>
      <c r="U645" s="70"/>
      <c r="V645" s="23"/>
      <c r="W645" s="23"/>
      <c r="X645" s="23"/>
      <c r="Y645" s="23"/>
      <c r="Z645" s="4"/>
    </row>
    <row r="646" spans="1:26" ht="23.25">
      <c r="A646" s="4"/>
      <c r="B646" s="51"/>
      <c r="C646" s="51"/>
      <c r="D646" s="51"/>
      <c r="E646" s="51"/>
      <c r="F646" s="51"/>
      <c r="G646" s="51"/>
      <c r="H646" s="51"/>
      <c r="I646" s="61"/>
      <c r="J646" s="52" t="s">
        <v>50</v>
      </c>
      <c r="K646" s="53"/>
      <c r="L646" s="70"/>
      <c r="M646" s="23"/>
      <c r="N646" s="70"/>
      <c r="O646" s="70">
        <v>138102.8</v>
      </c>
      <c r="P646" s="23"/>
      <c r="Q646" s="23">
        <f>SUM(L646:P646)</f>
        <v>138102.8</v>
      </c>
      <c r="R646" s="23"/>
      <c r="S646" s="70"/>
      <c r="T646" s="70"/>
      <c r="U646" s="70"/>
      <c r="V646" s="23">
        <f>SUM(R646:U646)</f>
        <v>0</v>
      </c>
      <c r="W646" s="23">
        <f>+V646+Q646</f>
        <v>138102.8</v>
      </c>
      <c r="X646" s="23">
        <f>(Q646/W646)*100</f>
        <v>100</v>
      </c>
      <c r="Y646" s="23">
        <f>(V646/W646)*100</f>
        <v>0</v>
      </c>
      <c r="Z646" s="4"/>
    </row>
    <row r="647" spans="1:26" ht="23.25">
      <c r="A647" s="4"/>
      <c r="B647" s="51"/>
      <c r="C647" s="51"/>
      <c r="D647" s="51"/>
      <c r="E647" s="51"/>
      <c r="F647" s="51"/>
      <c r="G647" s="51"/>
      <c r="H647" s="51"/>
      <c r="I647" s="61"/>
      <c r="J647" s="52" t="s">
        <v>51</v>
      </c>
      <c r="K647" s="53"/>
      <c r="L647" s="70"/>
      <c r="M647" s="23"/>
      <c r="N647" s="70"/>
      <c r="O647" s="70">
        <v>130508.3</v>
      </c>
      <c r="P647" s="23"/>
      <c r="Q647" s="23">
        <f>SUM(L647:P647)</f>
        <v>130508.3</v>
      </c>
      <c r="R647" s="23"/>
      <c r="S647" s="70"/>
      <c r="T647" s="70"/>
      <c r="U647" s="70"/>
      <c r="V647" s="23">
        <f>SUM(R647:U647)</f>
        <v>0</v>
      </c>
      <c r="W647" s="23">
        <f>+V647+Q647</f>
        <v>130508.3</v>
      </c>
      <c r="X647" s="23">
        <f>(Q647/W647)*100</f>
        <v>100</v>
      </c>
      <c r="Y647" s="23">
        <f>(V647/W647)*100</f>
        <v>0</v>
      </c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1"/>
      <c r="J648" s="52" t="s">
        <v>52</v>
      </c>
      <c r="K648" s="53"/>
      <c r="L648" s="70"/>
      <c r="M648" s="23"/>
      <c r="N648" s="70"/>
      <c r="O648" s="70">
        <v>121232.9</v>
      </c>
      <c r="P648" s="23"/>
      <c r="Q648" s="23">
        <f>SUM(L648:P648)</f>
        <v>121232.9</v>
      </c>
      <c r="R648" s="23"/>
      <c r="S648" s="70"/>
      <c r="T648" s="70"/>
      <c r="U648" s="70"/>
      <c r="V648" s="23">
        <f>SUM(R648:U648)</f>
        <v>0</v>
      </c>
      <c r="W648" s="23">
        <f>+V648+Q648</f>
        <v>121232.9</v>
      </c>
      <c r="X648" s="23">
        <f>(Q648/W648)*100</f>
        <v>100</v>
      </c>
      <c r="Y648" s="23">
        <f>(V648/W648)*100</f>
        <v>0</v>
      </c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1"/>
      <c r="J649" s="52" t="s">
        <v>53</v>
      </c>
      <c r="K649" s="53"/>
      <c r="L649" s="70"/>
      <c r="M649" s="23"/>
      <c r="N649" s="70"/>
      <c r="O649" s="70">
        <f>(O648/O646)*100</f>
        <v>87.78453441928767</v>
      </c>
      <c r="P649" s="23"/>
      <c r="Q649" s="23">
        <f>(Q648/Q646)*100</f>
        <v>87.78453441928767</v>
      </c>
      <c r="R649" s="23"/>
      <c r="S649" s="70"/>
      <c r="T649" s="70"/>
      <c r="U649" s="70"/>
      <c r="V649" s="23"/>
      <c r="W649" s="23">
        <f>(W648/W646)*100</f>
        <v>87.78453441928767</v>
      </c>
      <c r="X649" s="23"/>
      <c r="Y649" s="23"/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1"/>
      <c r="J650" s="52" t="s">
        <v>54</v>
      </c>
      <c r="K650" s="53"/>
      <c r="L650" s="70"/>
      <c r="M650" s="23"/>
      <c r="N650" s="70"/>
      <c r="O650" s="70">
        <f>(O648/O647)*100</f>
        <v>92.8928658177296</v>
      </c>
      <c r="P650" s="23"/>
      <c r="Q650" s="23">
        <f>(Q648/Q647)*100</f>
        <v>92.8928658177296</v>
      </c>
      <c r="R650" s="23"/>
      <c r="S650" s="70"/>
      <c r="T650" s="70"/>
      <c r="U650" s="70"/>
      <c r="V650" s="23"/>
      <c r="W650" s="23">
        <f>(W648/W647)*100</f>
        <v>92.8928658177296</v>
      </c>
      <c r="X650" s="23"/>
      <c r="Y650" s="23"/>
      <c r="Z650" s="4"/>
    </row>
    <row r="651" spans="1:26" ht="23.25">
      <c r="A651" s="4"/>
      <c r="B651" s="51"/>
      <c r="C651" s="51"/>
      <c r="D651" s="51"/>
      <c r="E651" s="51"/>
      <c r="F651" s="51"/>
      <c r="G651" s="51"/>
      <c r="H651" s="51"/>
      <c r="I651" s="61"/>
      <c r="J651" s="52"/>
      <c r="K651" s="53"/>
      <c r="L651" s="70"/>
      <c r="M651" s="23"/>
      <c r="N651" s="70"/>
      <c r="O651" s="70"/>
      <c r="P651" s="23"/>
      <c r="Q651" s="23"/>
      <c r="R651" s="23"/>
      <c r="S651" s="70"/>
      <c r="T651" s="70"/>
      <c r="U651" s="70"/>
      <c r="V651" s="23"/>
      <c r="W651" s="23"/>
      <c r="X651" s="23"/>
      <c r="Y651" s="23"/>
      <c r="Z651" s="4"/>
    </row>
    <row r="652" spans="1:26" ht="23.25">
      <c r="A652" s="4"/>
      <c r="B652" s="51"/>
      <c r="C652" s="51"/>
      <c r="D652" s="51"/>
      <c r="E652" s="51"/>
      <c r="F652" s="75" t="s">
        <v>178</v>
      </c>
      <c r="G652" s="51"/>
      <c r="H652" s="51"/>
      <c r="I652" s="61"/>
      <c r="J652" s="52" t="s">
        <v>179</v>
      </c>
      <c r="K652" s="53"/>
      <c r="L652" s="70"/>
      <c r="M652" s="23"/>
      <c r="N652" s="70"/>
      <c r="O652" s="70"/>
      <c r="P652" s="23"/>
      <c r="Q652" s="23"/>
      <c r="R652" s="23"/>
      <c r="S652" s="70"/>
      <c r="T652" s="70"/>
      <c r="U652" s="70"/>
      <c r="V652" s="23"/>
      <c r="W652" s="23"/>
      <c r="X652" s="23"/>
      <c r="Y652" s="23"/>
      <c r="Z652" s="4"/>
    </row>
    <row r="653" spans="1:26" ht="23.25">
      <c r="A653" s="4"/>
      <c r="B653" s="56"/>
      <c r="C653" s="57"/>
      <c r="D653" s="57"/>
      <c r="E653" s="57"/>
      <c r="F653" s="57"/>
      <c r="G653" s="57"/>
      <c r="H653" s="57"/>
      <c r="I653" s="52"/>
      <c r="J653" s="52" t="s">
        <v>180</v>
      </c>
      <c r="K653" s="53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1"/>
      <c r="J654" s="52" t="s">
        <v>50</v>
      </c>
      <c r="K654" s="53"/>
      <c r="L654" s="70">
        <f aca="true" t="shared" si="137" ref="L654:P656">+L662</f>
        <v>0</v>
      </c>
      <c r="M654" s="23">
        <f t="shared" si="137"/>
        <v>0</v>
      </c>
      <c r="N654" s="70">
        <f t="shared" si="137"/>
        <v>0</v>
      </c>
      <c r="O654" s="70">
        <f t="shared" si="137"/>
        <v>1738982</v>
      </c>
      <c r="P654" s="23">
        <f t="shared" si="137"/>
        <v>0</v>
      </c>
      <c r="Q654" s="23">
        <f>SUM(L654:P654)</f>
        <v>1738982</v>
      </c>
      <c r="R654" s="23">
        <f aca="true" t="shared" si="138" ref="R654:U656">+R662</f>
        <v>0</v>
      </c>
      <c r="S654" s="70">
        <f t="shared" si="138"/>
        <v>0</v>
      </c>
      <c r="T654" s="70">
        <f t="shared" si="138"/>
        <v>0</v>
      </c>
      <c r="U654" s="70">
        <f t="shared" si="138"/>
        <v>0</v>
      </c>
      <c r="V654" s="23">
        <f>SUM(R654:U654)</f>
        <v>0</v>
      </c>
      <c r="W654" s="23">
        <f>+V654+Q654</f>
        <v>1738982</v>
      </c>
      <c r="X654" s="23">
        <f>(Q654/W654)*100</f>
        <v>100</v>
      </c>
      <c r="Y654" s="23">
        <f>(V654/W654)*100</f>
        <v>0</v>
      </c>
      <c r="Z654" s="4"/>
    </row>
    <row r="655" spans="1:26" ht="23.25">
      <c r="A655" s="4"/>
      <c r="B655" s="51"/>
      <c r="C655" s="51"/>
      <c r="D655" s="51"/>
      <c r="E655" s="51"/>
      <c r="F655" s="51"/>
      <c r="G655" s="51"/>
      <c r="H655" s="51"/>
      <c r="I655" s="61"/>
      <c r="J655" s="52" t="s">
        <v>51</v>
      </c>
      <c r="K655" s="53"/>
      <c r="L655" s="70">
        <f t="shared" si="137"/>
        <v>0</v>
      </c>
      <c r="M655" s="23">
        <f t="shared" si="137"/>
        <v>0</v>
      </c>
      <c r="N655" s="70">
        <f t="shared" si="137"/>
        <v>0</v>
      </c>
      <c r="O655" s="70">
        <f t="shared" si="137"/>
        <v>2162765.3</v>
      </c>
      <c r="P655" s="23">
        <f t="shared" si="137"/>
        <v>0</v>
      </c>
      <c r="Q655" s="23">
        <f>SUM(L655:P655)</f>
        <v>2162765.3</v>
      </c>
      <c r="R655" s="23">
        <f t="shared" si="138"/>
        <v>0</v>
      </c>
      <c r="S655" s="70">
        <f t="shared" si="138"/>
        <v>0</v>
      </c>
      <c r="T655" s="70">
        <f t="shared" si="138"/>
        <v>0</v>
      </c>
      <c r="U655" s="70">
        <f t="shared" si="138"/>
        <v>0</v>
      </c>
      <c r="V655" s="23">
        <f>SUM(R655:U655)</f>
        <v>0</v>
      </c>
      <c r="W655" s="23">
        <f>+V655+Q655</f>
        <v>2162765.3</v>
      </c>
      <c r="X655" s="23">
        <f>(Q655/W655)*100</f>
        <v>100</v>
      </c>
      <c r="Y655" s="23">
        <f>(V655/W655)*100</f>
        <v>0</v>
      </c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1"/>
      <c r="J656" s="52" t="s">
        <v>52</v>
      </c>
      <c r="K656" s="53"/>
      <c r="L656" s="70">
        <f t="shared" si="137"/>
        <v>0</v>
      </c>
      <c r="M656" s="23">
        <f t="shared" si="137"/>
        <v>0</v>
      </c>
      <c r="N656" s="70">
        <f t="shared" si="137"/>
        <v>0</v>
      </c>
      <c r="O656" s="70">
        <f t="shared" si="137"/>
        <v>2162765.2</v>
      </c>
      <c r="P656" s="23">
        <f t="shared" si="137"/>
        <v>0</v>
      </c>
      <c r="Q656" s="23">
        <f>SUM(L656:P656)</f>
        <v>2162765.2</v>
      </c>
      <c r="R656" s="23">
        <f t="shared" si="138"/>
        <v>0</v>
      </c>
      <c r="S656" s="70">
        <f t="shared" si="138"/>
        <v>0</v>
      </c>
      <c r="T656" s="70">
        <f t="shared" si="138"/>
        <v>0</v>
      </c>
      <c r="U656" s="70">
        <f t="shared" si="138"/>
        <v>0</v>
      </c>
      <c r="V656" s="23">
        <f>SUM(R656:U656)</f>
        <v>0</v>
      </c>
      <c r="W656" s="23">
        <f>+V656+Q656</f>
        <v>2162765.2</v>
      </c>
      <c r="X656" s="23">
        <f>(Q656/W656)*100</f>
        <v>100</v>
      </c>
      <c r="Y656" s="23">
        <f>(V656/W656)*100</f>
        <v>0</v>
      </c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1"/>
      <c r="J657" s="52" t="s">
        <v>53</v>
      </c>
      <c r="K657" s="53"/>
      <c r="L657" s="70"/>
      <c r="M657" s="23"/>
      <c r="N657" s="70"/>
      <c r="O657" s="70">
        <f>(O656/O654)*100</f>
        <v>124.36961394655034</v>
      </c>
      <c r="P657" s="23"/>
      <c r="Q657" s="23">
        <f>(Q656/Q654)*100</f>
        <v>124.36961394655034</v>
      </c>
      <c r="R657" s="23"/>
      <c r="S657" s="70"/>
      <c r="T657" s="70"/>
      <c r="U657" s="70"/>
      <c r="V657" s="23"/>
      <c r="W657" s="23">
        <f>(W656/W654)*100</f>
        <v>124.36961394655034</v>
      </c>
      <c r="X657" s="23"/>
      <c r="Y657" s="23"/>
      <c r="Z657" s="4"/>
    </row>
    <row r="658" spans="1:26" ht="23.25">
      <c r="A658" s="4"/>
      <c r="B658" s="51"/>
      <c r="C658" s="51"/>
      <c r="D658" s="51"/>
      <c r="E658" s="51"/>
      <c r="F658" s="51"/>
      <c r="G658" s="51"/>
      <c r="H658" s="51"/>
      <c r="I658" s="61"/>
      <c r="J658" s="52" t="s">
        <v>54</v>
      </c>
      <c r="K658" s="53"/>
      <c r="L658" s="70"/>
      <c r="M658" s="23"/>
      <c r="N658" s="70"/>
      <c r="O658" s="70">
        <f>(O656/O655)*100</f>
        <v>99.9999953762898</v>
      </c>
      <c r="P658" s="23"/>
      <c r="Q658" s="23">
        <f>(Q656/Q655)*100</f>
        <v>99.9999953762898</v>
      </c>
      <c r="R658" s="23"/>
      <c r="S658" s="70"/>
      <c r="T658" s="70"/>
      <c r="U658" s="70"/>
      <c r="V658" s="23"/>
      <c r="W658" s="23">
        <f>(W656/W655)*100</f>
        <v>99.9999953762898</v>
      </c>
      <c r="X658" s="23"/>
      <c r="Y658" s="23"/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1"/>
      <c r="J659" s="52"/>
      <c r="K659" s="53"/>
      <c r="L659" s="70"/>
      <c r="M659" s="23"/>
      <c r="N659" s="70"/>
      <c r="O659" s="70"/>
      <c r="P659" s="23"/>
      <c r="Q659" s="23"/>
      <c r="R659" s="23"/>
      <c r="S659" s="70"/>
      <c r="T659" s="70"/>
      <c r="U659" s="70"/>
      <c r="V659" s="23"/>
      <c r="W659" s="23"/>
      <c r="X659" s="23"/>
      <c r="Y659" s="23"/>
      <c r="Z659" s="4"/>
    </row>
    <row r="660" spans="1:26" ht="23.25">
      <c r="A660" s="4"/>
      <c r="B660" s="51"/>
      <c r="C660" s="51"/>
      <c r="D660" s="51"/>
      <c r="E660" s="51"/>
      <c r="F660" s="51"/>
      <c r="G660" s="75" t="s">
        <v>62</v>
      </c>
      <c r="H660" s="51"/>
      <c r="I660" s="61"/>
      <c r="J660" s="52" t="s">
        <v>63</v>
      </c>
      <c r="K660" s="53"/>
      <c r="L660" s="70"/>
      <c r="M660" s="23"/>
      <c r="N660" s="70"/>
      <c r="O660" s="70"/>
      <c r="P660" s="23"/>
      <c r="Q660" s="23"/>
      <c r="R660" s="23"/>
      <c r="S660" s="70"/>
      <c r="T660" s="70"/>
      <c r="U660" s="70"/>
      <c r="V660" s="23"/>
      <c r="W660" s="23"/>
      <c r="X660" s="23"/>
      <c r="Y660" s="23"/>
      <c r="Z660" s="4"/>
    </row>
    <row r="661" spans="1:26" ht="23.25">
      <c r="A661" s="4"/>
      <c r="B661" s="51"/>
      <c r="C661" s="51"/>
      <c r="D661" s="51"/>
      <c r="E661" s="51"/>
      <c r="F661" s="51"/>
      <c r="G661" s="51"/>
      <c r="H661" s="51"/>
      <c r="I661" s="61"/>
      <c r="J661" s="52" t="s">
        <v>64</v>
      </c>
      <c r="K661" s="53"/>
      <c r="L661" s="70"/>
      <c r="M661" s="23"/>
      <c r="N661" s="70"/>
      <c r="O661" s="70"/>
      <c r="P661" s="23"/>
      <c r="Q661" s="23"/>
      <c r="R661" s="23"/>
      <c r="S661" s="70"/>
      <c r="T661" s="70"/>
      <c r="U661" s="70"/>
      <c r="V661" s="23"/>
      <c r="W661" s="23"/>
      <c r="X661" s="23"/>
      <c r="Y661" s="23"/>
      <c r="Z661" s="4"/>
    </row>
    <row r="662" spans="1:26" ht="23.25">
      <c r="A662" s="4"/>
      <c r="B662" s="56"/>
      <c r="C662" s="57"/>
      <c r="D662" s="57"/>
      <c r="E662" s="57"/>
      <c r="F662" s="57"/>
      <c r="G662" s="57"/>
      <c r="H662" s="57"/>
      <c r="I662" s="52"/>
      <c r="J662" s="52" t="s">
        <v>50</v>
      </c>
      <c r="K662" s="53"/>
      <c r="L662" s="21">
        <f aca="true" t="shared" si="139" ref="L662:P664">+L669</f>
        <v>0</v>
      </c>
      <c r="M662" s="21">
        <f t="shared" si="139"/>
        <v>0</v>
      </c>
      <c r="N662" s="21">
        <f t="shared" si="139"/>
        <v>0</v>
      </c>
      <c r="O662" s="21">
        <f>+O669</f>
        <v>1738982</v>
      </c>
      <c r="P662" s="21">
        <f t="shared" si="139"/>
        <v>0</v>
      </c>
      <c r="Q662" s="21">
        <f>SUM(L662:P662)</f>
        <v>1738982</v>
      </c>
      <c r="R662" s="21">
        <f aca="true" t="shared" si="140" ref="R662:U664">+R669</f>
        <v>0</v>
      </c>
      <c r="S662" s="21">
        <f t="shared" si="140"/>
        <v>0</v>
      </c>
      <c r="T662" s="21">
        <f t="shared" si="140"/>
        <v>0</v>
      </c>
      <c r="U662" s="21">
        <f t="shared" si="140"/>
        <v>0</v>
      </c>
      <c r="V662" s="21">
        <f>SUM(R662:U662)</f>
        <v>0</v>
      </c>
      <c r="W662" s="21">
        <f>+V662+Q662</f>
        <v>1738982</v>
      </c>
      <c r="X662" s="21">
        <f>(Q662/W662)*100</f>
        <v>100</v>
      </c>
      <c r="Y662" s="21">
        <f>(V662/W662)*100</f>
        <v>0</v>
      </c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/>
      <c r="I663" s="61"/>
      <c r="J663" s="52" t="s">
        <v>51</v>
      </c>
      <c r="K663" s="53"/>
      <c r="L663" s="70">
        <f t="shared" si="139"/>
        <v>0</v>
      </c>
      <c r="M663" s="23">
        <f t="shared" si="139"/>
        <v>0</v>
      </c>
      <c r="N663" s="70">
        <f t="shared" si="139"/>
        <v>0</v>
      </c>
      <c r="O663" s="70">
        <f>+O670</f>
        <v>2162765.3</v>
      </c>
      <c r="P663" s="23">
        <f t="shared" si="139"/>
        <v>0</v>
      </c>
      <c r="Q663" s="23">
        <f>SUM(L663:P663)</f>
        <v>2162765.3</v>
      </c>
      <c r="R663" s="23">
        <f t="shared" si="140"/>
        <v>0</v>
      </c>
      <c r="S663" s="70">
        <f t="shared" si="140"/>
        <v>0</v>
      </c>
      <c r="T663" s="70">
        <f t="shared" si="140"/>
        <v>0</v>
      </c>
      <c r="U663" s="70">
        <f t="shared" si="140"/>
        <v>0</v>
      </c>
      <c r="V663" s="23">
        <f>SUM(R663:U663)</f>
        <v>0</v>
      </c>
      <c r="W663" s="23">
        <f>+V663+Q663</f>
        <v>2162765.3</v>
      </c>
      <c r="X663" s="23">
        <f>(Q663/W663)*100</f>
        <v>100</v>
      </c>
      <c r="Y663" s="23">
        <f>(V663/W663)*100</f>
        <v>0</v>
      </c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1"/>
      <c r="J664" s="52" t="s">
        <v>52</v>
      </c>
      <c r="K664" s="53"/>
      <c r="L664" s="70">
        <f t="shared" si="139"/>
        <v>0</v>
      </c>
      <c r="M664" s="23">
        <f t="shared" si="139"/>
        <v>0</v>
      </c>
      <c r="N664" s="70">
        <f t="shared" si="139"/>
        <v>0</v>
      </c>
      <c r="O664" s="70">
        <f>+O671</f>
        <v>2162765.2</v>
      </c>
      <c r="P664" s="23">
        <f t="shared" si="139"/>
        <v>0</v>
      </c>
      <c r="Q664" s="23">
        <f>SUM(L664:P664)</f>
        <v>2162765.2</v>
      </c>
      <c r="R664" s="23">
        <f t="shared" si="140"/>
        <v>0</v>
      </c>
      <c r="S664" s="70">
        <f t="shared" si="140"/>
        <v>0</v>
      </c>
      <c r="T664" s="70">
        <f t="shared" si="140"/>
        <v>0</v>
      </c>
      <c r="U664" s="70">
        <f t="shared" si="140"/>
        <v>0</v>
      </c>
      <c r="V664" s="23">
        <f>SUM(R664:U664)</f>
        <v>0</v>
      </c>
      <c r="W664" s="23">
        <f>+V664+Q664</f>
        <v>2162765.2</v>
      </c>
      <c r="X664" s="23">
        <f>(Q664/W664)*100</f>
        <v>100</v>
      </c>
      <c r="Y664" s="23">
        <f>(V664/W664)*100</f>
        <v>0</v>
      </c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1"/>
      <c r="J665" s="52" t="s">
        <v>53</v>
      </c>
      <c r="K665" s="53"/>
      <c r="L665" s="70"/>
      <c r="M665" s="23"/>
      <c r="N665" s="70"/>
      <c r="O665" s="70">
        <f>(O664/O662)*100</f>
        <v>124.36961394655034</v>
      </c>
      <c r="P665" s="23"/>
      <c r="Q665" s="23">
        <f>(Q664/Q662)*100</f>
        <v>124.36961394655034</v>
      </c>
      <c r="R665" s="23"/>
      <c r="S665" s="70"/>
      <c r="T665" s="70"/>
      <c r="U665" s="70"/>
      <c r="V665" s="23"/>
      <c r="W665" s="23">
        <f>(W664/W662)*100</f>
        <v>124.36961394655034</v>
      </c>
      <c r="X665" s="23"/>
      <c r="Y665" s="23"/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/>
      <c r="I666" s="61"/>
      <c r="J666" s="52" t="s">
        <v>54</v>
      </c>
      <c r="K666" s="53"/>
      <c r="L666" s="70"/>
      <c r="M666" s="23"/>
      <c r="N666" s="70"/>
      <c r="O666" s="70">
        <f>(O664/O663)*100</f>
        <v>99.9999953762898</v>
      </c>
      <c r="P666" s="23"/>
      <c r="Q666" s="23">
        <f>(Q664/Q663)*100</f>
        <v>99.9999953762898</v>
      </c>
      <c r="R666" s="23"/>
      <c r="S666" s="70"/>
      <c r="T666" s="70"/>
      <c r="U666" s="70"/>
      <c r="V666" s="23"/>
      <c r="W666" s="23">
        <f>(W664/W663)*100</f>
        <v>99.9999953762898</v>
      </c>
      <c r="X666" s="23"/>
      <c r="Y666" s="23"/>
      <c r="Z666" s="4"/>
    </row>
    <row r="667" spans="1:26" ht="23.25">
      <c r="A667" s="4"/>
      <c r="B667" s="56"/>
      <c r="C667" s="56"/>
      <c r="D667" s="56"/>
      <c r="E667" s="56"/>
      <c r="F667" s="56"/>
      <c r="G667" s="56"/>
      <c r="H667" s="56"/>
      <c r="I667" s="61"/>
      <c r="J667" s="52"/>
      <c r="K667" s="53"/>
      <c r="L667" s="70"/>
      <c r="M667" s="23"/>
      <c r="N667" s="70"/>
      <c r="O667" s="70"/>
      <c r="P667" s="23"/>
      <c r="Q667" s="23"/>
      <c r="R667" s="23"/>
      <c r="S667" s="70"/>
      <c r="T667" s="70"/>
      <c r="U667" s="70"/>
      <c r="V667" s="23"/>
      <c r="W667" s="23"/>
      <c r="X667" s="23"/>
      <c r="Y667" s="23"/>
      <c r="Z667" s="4"/>
    </row>
    <row r="668" spans="1:26" ht="23.25">
      <c r="A668" s="4"/>
      <c r="B668" s="56"/>
      <c r="C668" s="57"/>
      <c r="D668" s="57"/>
      <c r="E668" s="57"/>
      <c r="F668" s="57"/>
      <c r="G668" s="57"/>
      <c r="H668" s="77" t="s">
        <v>181</v>
      </c>
      <c r="I668" s="52"/>
      <c r="J668" s="52" t="s">
        <v>182</v>
      </c>
      <c r="K668" s="53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4"/>
    </row>
    <row r="669" spans="1:26" ht="23.25">
      <c r="A669" s="4"/>
      <c r="B669" s="56"/>
      <c r="C669" s="56"/>
      <c r="D669" s="56"/>
      <c r="E669" s="56"/>
      <c r="F669" s="56"/>
      <c r="G669" s="56"/>
      <c r="H669" s="56"/>
      <c r="I669" s="61"/>
      <c r="J669" s="52" t="s">
        <v>50</v>
      </c>
      <c r="K669" s="53"/>
      <c r="L669" s="70"/>
      <c r="M669" s="23"/>
      <c r="N669" s="70"/>
      <c r="O669" s="70">
        <v>1738982</v>
      </c>
      <c r="P669" s="23"/>
      <c r="Q669" s="23">
        <f>SUM(L669:P669)</f>
        <v>1738982</v>
      </c>
      <c r="R669" s="23"/>
      <c r="S669" s="70"/>
      <c r="T669" s="70"/>
      <c r="U669" s="70"/>
      <c r="V669" s="23">
        <f>SUM(R669:U669)</f>
        <v>0</v>
      </c>
      <c r="W669" s="23">
        <f>+V669+Q669</f>
        <v>1738982</v>
      </c>
      <c r="X669" s="23">
        <f>(Q669/W669)*100</f>
        <v>100</v>
      </c>
      <c r="Y669" s="23">
        <f>(V669/W669)*100</f>
        <v>0</v>
      </c>
      <c r="Z669" s="4"/>
    </row>
    <row r="670" spans="1:26" ht="23.25">
      <c r="A670" s="4"/>
      <c r="B670" s="56"/>
      <c r="C670" s="56"/>
      <c r="D670" s="56"/>
      <c r="E670" s="56"/>
      <c r="F670" s="56"/>
      <c r="G670" s="56"/>
      <c r="H670" s="56"/>
      <c r="I670" s="61"/>
      <c r="J670" s="52" t="s">
        <v>51</v>
      </c>
      <c r="K670" s="53"/>
      <c r="L670" s="70"/>
      <c r="M670" s="23"/>
      <c r="N670" s="70"/>
      <c r="O670" s="70">
        <v>2162765.3</v>
      </c>
      <c r="P670" s="23"/>
      <c r="Q670" s="23">
        <f>SUM(L670:P670)</f>
        <v>2162765.3</v>
      </c>
      <c r="R670" s="23"/>
      <c r="S670" s="70"/>
      <c r="T670" s="70"/>
      <c r="U670" s="70"/>
      <c r="V670" s="23">
        <f>SUM(R670:U670)</f>
        <v>0</v>
      </c>
      <c r="W670" s="23">
        <f>+V670+Q670</f>
        <v>2162765.3</v>
      </c>
      <c r="X670" s="23">
        <f>(Q670/W670)*100</f>
        <v>100</v>
      </c>
      <c r="Y670" s="23">
        <f>(V670/W670)*100</f>
        <v>0</v>
      </c>
      <c r="Z670" s="4"/>
    </row>
    <row r="671" spans="1:26" ht="23.25">
      <c r="A671" s="4"/>
      <c r="B671" s="56"/>
      <c r="C671" s="56"/>
      <c r="D671" s="56"/>
      <c r="E671" s="56"/>
      <c r="F671" s="56"/>
      <c r="G671" s="56"/>
      <c r="H671" s="56"/>
      <c r="I671" s="61"/>
      <c r="J671" s="52" t="s">
        <v>52</v>
      </c>
      <c r="K671" s="53"/>
      <c r="L671" s="70"/>
      <c r="M671" s="23"/>
      <c r="N671" s="70"/>
      <c r="O671" s="70">
        <v>2162765.2</v>
      </c>
      <c r="P671" s="23"/>
      <c r="Q671" s="23">
        <f>SUM(L671:P671)</f>
        <v>2162765.2</v>
      </c>
      <c r="R671" s="23"/>
      <c r="S671" s="70"/>
      <c r="T671" s="70"/>
      <c r="U671" s="70"/>
      <c r="V671" s="23">
        <f>SUM(R671:U671)</f>
        <v>0</v>
      </c>
      <c r="W671" s="23">
        <f>+V671+Q671</f>
        <v>2162765.2</v>
      </c>
      <c r="X671" s="23">
        <f>(Q671/W671)*100</f>
        <v>100</v>
      </c>
      <c r="Y671" s="23">
        <f>(V671/W671)*100</f>
        <v>0</v>
      </c>
      <c r="Z671" s="4"/>
    </row>
    <row r="672" spans="1:26" ht="23.25">
      <c r="A672" s="4"/>
      <c r="B672" s="56"/>
      <c r="C672" s="56"/>
      <c r="D672" s="56"/>
      <c r="E672" s="56"/>
      <c r="F672" s="56"/>
      <c r="G672" s="56"/>
      <c r="H672" s="56"/>
      <c r="I672" s="61"/>
      <c r="J672" s="52" t="s">
        <v>53</v>
      </c>
      <c r="K672" s="53"/>
      <c r="L672" s="70"/>
      <c r="M672" s="23"/>
      <c r="N672" s="70"/>
      <c r="O672" s="70">
        <f>(O671/O669)*100</f>
        <v>124.36961394655034</v>
      </c>
      <c r="P672" s="23"/>
      <c r="Q672" s="23">
        <f>(Q671/Q669)*100</f>
        <v>124.36961394655034</v>
      </c>
      <c r="R672" s="23"/>
      <c r="S672" s="70"/>
      <c r="T672" s="70"/>
      <c r="U672" s="70"/>
      <c r="V672" s="23"/>
      <c r="W672" s="23">
        <f>(W671/W669)*100</f>
        <v>124.36961394655034</v>
      </c>
      <c r="X672" s="23"/>
      <c r="Y672" s="23"/>
      <c r="Z672" s="4"/>
    </row>
    <row r="673" spans="1:26" ht="23.25">
      <c r="A673" s="4"/>
      <c r="B673" s="56"/>
      <c r="C673" s="56"/>
      <c r="D673" s="56"/>
      <c r="E673" s="56"/>
      <c r="F673" s="56"/>
      <c r="G673" s="56"/>
      <c r="H673" s="56"/>
      <c r="I673" s="61"/>
      <c r="J673" s="52" t="s">
        <v>54</v>
      </c>
      <c r="K673" s="53"/>
      <c r="L673" s="70"/>
      <c r="M673" s="23"/>
      <c r="N673" s="70"/>
      <c r="O673" s="70">
        <f>(O671/O670)*100</f>
        <v>99.9999953762898</v>
      </c>
      <c r="P673" s="23"/>
      <c r="Q673" s="23">
        <f>(Q671/Q670)*100</f>
        <v>99.9999953762898</v>
      </c>
      <c r="R673" s="23"/>
      <c r="S673" s="70"/>
      <c r="T673" s="70"/>
      <c r="U673" s="70"/>
      <c r="V673" s="23"/>
      <c r="W673" s="23">
        <f>(W671/W670)*100</f>
        <v>99.9999953762898</v>
      </c>
      <c r="X673" s="23"/>
      <c r="Y673" s="23"/>
      <c r="Z673" s="4"/>
    </row>
    <row r="674" spans="1:26" ht="23.25">
      <c r="A674" s="4"/>
      <c r="B674" s="56"/>
      <c r="C674" s="56"/>
      <c r="D674" s="56"/>
      <c r="E674" s="56"/>
      <c r="F674" s="56"/>
      <c r="G674" s="56"/>
      <c r="H674" s="56"/>
      <c r="I674" s="61"/>
      <c r="J674" s="52"/>
      <c r="K674" s="53"/>
      <c r="L674" s="70"/>
      <c r="M674" s="23"/>
      <c r="N674" s="70"/>
      <c r="O674" s="70"/>
      <c r="P674" s="23"/>
      <c r="Q674" s="23"/>
      <c r="R674" s="23"/>
      <c r="S674" s="70"/>
      <c r="T674" s="70"/>
      <c r="U674" s="70"/>
      <c r="V674" s="23"/>
      <c r="W674" s="23"/>
      <c r="X674" s="23"/>
      <c r="Y674" s="23"/>
      <c r="Z674" s="4"/>
    </row>
    <row r="675" spans="1:26" ht="23.25">
      <c r="A675" s="4"/>
      <c r="B675" s="62"/>
      <c r="C675" s="62"/>
      <c r="D675" s="62"/>
      <c r="E675" s="62"/>
      <c r="F675" s="62"/>
      <c r="G675" s="62"/>
      <c r="H675" s="62"/>
      <c r="I675" s="63"/>
      <c r="J675" s="59"/>
      <c r="K675" s="60"/>
      <c r="L675" s="73"/>
      <c r="M675" s="71"/>
      <c r="N675" s="73"/>
      <c r="O675" s="73"/>
      <c r="P675" s="71"/>
      <c r="Q675" s="71"/>
      <c r="R675" s="71"/>
      <c r="S675" s="73"/>
      <c r="T675" s="73"/>
      <c r="U675" s="73"/>
      <c r="V675" s="71"/>
      <c r="W675" s="71"/>
      <c r="X675" s="71"/>
      <c r="Y675" s="71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389</v>
      </c>
      <c r="Z677" s="4"/>
    </row>
    <row r="678" spans="1:26" ht="23.25">
      <c r="A678" s="4"/>
      <c r="B678" s="64" t="s">
        <v>37</v>
      </c>
      <c r="C678" s="65"/>
      <c r="D678" s="65"/>
      <c r="E678" s="65"/>
      <c r="F678" s="65"/>
      <c r="G678" s="65"/>
      <c r="H678" s="66"/>
      <c r="I678" s="10"/>
      <c r="J678" s="11"/>
      <c r="K678" s="12"/>
      <c r="L678" s="13" t="s">
        <v>1</v>
      </c>
      <c r="M678" s="13"/>
      <c r="N678" s="13"/>
      <c r="O678" s="13"/>
      <c r="P678" s="13"/>
      <c r="Q678" s="13"/>
      <c r="R678" s="14" t="s">
        <v>2</v>
      </c>
      <c r="S678" s="13"/>
      <c r="T678" s="13"/>
      <c r="U678" s="13"/>
      <c r="V678" s="15"/>
      <c r="W678" s="13" t="s">
        <v>39</v>
      </c>
      <c r="X678" s="13"/>
      <c r="Y678" s="16"/>
      <c r="Z678" s="4"/>
    </row>
    <row r="679" spans="1:26" ht="23.25">
      <c r="A679" s="4"/>
      <c r="B679" s="17" t="s">
        <v>38</v>
      </c>
      <c r="C679" s="18"/>
      <c r="D679" s="18"/>
      <c r="E679" s="18"/>
      <c r="F679" s="18"/>
      <c r="G679" s="18"/>
      <c r="H679" s="67"/>
      <c r="I679" s="19"/>
      <c r="J679" s="20"/>
      <c r="K679" s="21"/>
      <c r="L679" s="22"/>
      <c r="M679" s="23"/>
      <c r="N679" s="24"/>
      <c r="O679" s="25" t="s">
        <v>3</v>
      </c>
      <c r="P679" s="26"/>
      <c r="Q679" s="27"/>
      <c r="R679" s="28" t="s">
        <v>3</v>
      </c>
      <c r="S679" s="24"/>
      <c r="T679" s="22"/>
      <c r="U679" s="29"/>
      <c r="V679" s="27"/>
      <c r="W679" s="27"/>
      <c r="X679" s="30" t="s">
        <v>4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5</v>
      </c>
      <c r="K680" s="21"/>
      <c r="L680" s="34" t="s">
        <v>6</v>
      </c>
      <c r="M680" s="35" t="s">
        <v>7</v>
      </c>
      <c r="N680" s="36" t="s">
        <v>6</v>
      </c>
      <c r="O680" s="34" t="s">
        <v>8</v>
      </c>
      <c r="P680" s="26" t="s">
        <v>9</v>
      </c>
      <c r="Q680" s="23"/>
      <c r="R680" s="37" t="s">
        <v>8</v>
      </c>
      <c r="S680" s="35" t="s">
        <v>10</v>
      </c>
      <c r="T680" s="34" t="s">
        <v>11</v>
      </c>
      <c r="U680" s="29" t="s">
        <v>12</v>
      </c>
      <c r="V680" s="27"/>
      <c r="W680" s="27"/>
      <c r="X680" s="27"/>
      <c r="Y680" s="35"/>
      <c r="Z680" s="4"/>
    </row>
    <row r="681" spans="1:26" ht="23.25">
      <c r="A681" s="4"/>
      <c r="B681" s="38" t="s">
        <v>30</v>
      </c>
      <c r="C681" s="38" t="s">
        <v>31</v>
      </c>
      <c r="D681" s="38" t="s">
        <v>32</v>
      </c>
      <c r="E681" s="38" t="s">
        <v>33</v>
      </c>
      <c r="F681" s="38" t="s">
        <v>34</v>
      </c>
      <c r="G681" s="38" t="s">
        <v>35</v>
      </c>
      <c r="H681" s="38" t="s">
        <v>36</v>
      </c>
      <c r="I681" s="19"/>
      <c r="J681" s="39"/>
      <c r="K681" s="21"/>
      <c r="L681" s="34" t="s">
        <v>13</v>
      </c>
      <c r="M681" s="35" t="s">
        <v>14</v>
      </c>
      <c r="N681" s="36" t="s">
        <v>15</v>
      </c>
      <c r="O681" s="34" t="s">
        <v>16</v>
      </c>
      <c r="P681" s="26" t="s">
        <v>17</v>
      </c>
      <c r="Q681" s="35" t="s">
        <v>18</v>
      </c>
      <c r="R681" s="37" t="s">
        <v>16</v>
      </c>
      <c r="S681" s="35" t="s">
        <v>19</v>
      </c>
      <c r="T681" s="34" t="s">
        <v>20</v>
      </c>
      <c r="U681" s="29" t="s">
        <v>21</v>
      </c>
      <c r="V681" s="26" t="s">
        <v>18</v>
      </c>
      <c r="W681" s="26" t="s">
        <v>22</v>
      </c>
      <c r="X681" s="26" t="s">
        <v>23</v>
      </c>
      <c r="Y681" s="35" t="s">
        <v>24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25</v>
      </c>
      <c r="P682" s="47"/>
      <c r="Q682" s="48"/>
      <c r="R682" s="49" t="s">
        <v>25</v>
      </c>
      <c r="S682" s="44" t="s">
        <v>26</v>
      </c>
      <c r="T682" s="43"/>
      <c r="U682" s="50" t="s">
        <v>27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1"/>
      <c r="J683" s="52"/>
      <c r="K683" s="53"/>
      <c r="L683" s="22"/>
      <c r="M683" s="23"/>
      <c r="N683" s="24"/>
      <c r="O683" s="3"/>
      <c r="P683" s="27"/>
      <c r="Q683" s="27"/>
      <c r="R683" s="23"/>
      <c r="S683" s="24"/>
      <c r="T683" s="22"/>
      <c r="U683" s="72"/>
      <c r="V683" s="27"/>
      <c r="W683" s="27"/>
      <c r="X683" s="27"/>
      <c r="Y683" s="23"/>
      <c r="Z683" s="4"/>
    </row>
    <row r="684" spans="1:26" ht="23.25">
      <c r="A684" s="4"/>
      <c r="B684" s="75" t="s">
        <v>71</v>
      </c>
      <c r="C684" s="75" t="s">
        <v>48</v>
      </c>
      <c r="D684" s="75" t="s">
        <v>75</v>
      </c>
      <c r="E684" s="76" t="s">
        <v>57</v>
      </c>
      <c r="F684" s="75" t="s">
        <v>183</v>
      </c>
      <c r="G684" s="51"/>
      <c r="H684" s="51"/>
      <c r="I684" s="61"/>
      <c r="J684" s="54" t="s">
        <v>184</v>
      </c>
      <c r="K684" s="55"/>
      <c r="L684" s="70"/>
      <c r="M684" s="70"/>
      <c r="N684" s="70"/>
      <c r="O684" s="70"/>
      <c r="P684" s="70"/>
      <c r="Q684" s="70"/>
      <c r="R684" s="70"/>
      <c r="S684" s="70"/>
      <c r="T684" s="70"/>
      <c r="U684" s="74"/>
      <c r="V684" s="23"/>
      <c r="W684" s="23"/>
      <c r="X684" s="23"/>
      <c r="Y684" s="23"/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1"/>
      <c r="J685" s="54" t="s">
        <v>50</v>
      </c>
      <c r="K685" s="55"/>
      <c r="L685" s="70">
        <f aca="true" t="shared" si="141" ref="L685:P687">+L693+L708</f>
        <v>172580.8</v>
      </c>
      <c r="M685" s="70">
        <f t="shared" si="141"/>
        <v>6013.8</v>
      </c>
      <c r="N685" s="70">
        <f t="shared" si="141"/>
        <v>217434</v>
      </c>
      <c r="O685" s="70">
        <f t="shared" si="141"/>
        <v>0</v>
      </c>
      <c r="P685" s="70">
        <f t="shared" si="141"/>
        <v>0</v>
      </c>
      <c r="Q685" s="70">
        <f>SUM(L685:P685)</f>
        <v>396028.6</v>
      </c>
      <c r="R685" s="70">
        <f aca="true" t="shared" si="142" ref="R685:U687">+R693+R708</f>
        <v>0</v>
      </c>
      <c r="S685" s="70">
        <f t="shared" si="142"/>
        <v>151356.30000000002</v>
      </c>
      <c r="T685" s="70">
        <f t="shared" si="142"/>
        <v>15860</v>
      </c>
      <c r="U685" s="70">
        <f t="shared" si="142"/>
        <v>0</v>
      </c>
      <c r="V685" s="23">
        <f>SUM(R685:U685)</f>
        <v>167216.30000000002</v>
      </c>
      <c r="W685" s="23">
        <f>+V685+Q685</f>
        <v>563244.9</v>
      </c>
      <c r="X685" s="23">
        <f>(Q685/W685)*100</f>
        <v>70.31197264280598</v>
      </c>
      <c r="Y685" s="23">
        <f>(V685/W685)*100</f>
        <v>29.688027357194002</v>
      </c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1"/>
      <c r="J686" s="52" t="s">
        <v>51</v>
      </c>
      <c r="K686" s="53"/>
      <c r="L686" s="70">
        <f t="shared" si="141"/>
        <v>210939.1</v>
      </c>
      <c r="M686" s="70">
        <f t="shared" si="141"/>
        <v>9021.800000000001</v>
      </c>
      <c r="N686" s="70">
        <f t="shared" si="141"/>
        <v>217491.10000000003</v>
      </c>
      <c r="O686" s="70">
        <f t="shared" si="141"/>
        <v>0</v>
      </c>
      <c r="P686" s="70">
        <f t="shared" si="141"/>
        <v>0</v>
      </c>
      <c r="Q686" s="23">
        <f>SUM(L686:P686)</f>
        <v>437452</v>
      </c>
      <c r="R686" s="70">
        <f t="shared" si="142"/>
        <v>0</v>
      </c>
      <c r="S686" s="70">
        <f t="shared" si="142"/>
        <v>74192.6</v>
      </c>
      <c r="T686" s="70">
        <f t="shared" si="142"/>
        <v>28922</v>
      </c>
      <c r="U686" s="70">
        <f t="shared" si="142"/>
        <v>0</v>
      </c>
      <c r="V686" s="23">
        <f>SUM(R686:U686)</f>
        <v>103114.6</v>
      </c>
      <c r="W686" s="23">
        <f>+V686+Q686</f>
        <v>540566.6</v>
      </c>
      <c r="X686" s="23">
        <f>(Q686/W686)*100</f>
        <v>80.92471861931536</v>
      </c>
      <c r="Y686" s="23">
        <f>(V686/W686)*100</f>
        <v>19.07528138068464</v>
      </c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/>
      <c r="I687" s="61"/>
      <c r="J687" s="52" t="s">
        <v>52</v>
      </c>
      <c r="K687" s="53"/>
      <c r="L687" s="70">
        <f t="shared" si="141"/>
        <v>205201.8</v>
      </c>
      <c r="M687" s="23">
        <f t="shared" si="141"/>
        <v>6071.200000000001</v>
      </c>
      <c r="N687" s="70">
        <f t="shared" si="141"/>
        <v>164538.80000000002</v>
      </c>
      <c r="O687" s="70">
        <f t="shared" si="141"/>
        <v>0</v>
      </c>
      <c r="P687" s="23">
        <f t="shared" si="141"/>
        <v>0</v>
      </c>
      <c r="Q687" s="23">
        <f>SUM(L687:P687)</f>
        <v>375811.80000000005</v>
      </c>
      <c r="R687" s="23">
        <f t="shared" si="142"/>
        <v>0</v>
      </c>
      <c r="S687" s="70">
        <f t="shared" si="142"/>
        <v>11431.2</v>
      </c>
      <c r="T687" s="70">
        <f t="shared" si="142"/>
        <v>25195.5</v>
      </c>
      <c r="U687" s="70">
        <f t="shared" si="142"/>
        <v>0</v>
      </c>
      <c r="V687" s="23">
        <f>SUM(R687:U687)</f>
        <v>36626.7</v>
      </c>
      <c r="W687" s="23">
        <f>+V687+Q687</f>
        <v>412438.50000000006</v>
      </c>
      <c r="X687" s="23">
        <f>(Q687/W687)*100</f>
        <v>91.11947599460282</v>
      </c>
      <c r="Y687" s="23">
        <f>(V687/W687)*100</f>
        <v>8.880524005397167</v>
      </c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1"/>
      <c r="J688" s="52" t="s">
        <v>53</v>
      </c>
      <c r="K688" s="53"/>
      <c r="L688" s="70">
        <f aca="true" t="shared" si="143" ref="L688:W688">(L687/L685)*100</f>
        <v>118.9018708917794</v>
      </c>
      <c r="M688" s="23">
        <f t="shared" si="143"/>
        <v>100.95447138248697</v>
      </c>
      <c r="N688" s="70">
        <f t="shared" si="143"/>
        <v>75.67298582558386</v>
      </c>
      <c r="O688" s="70"/>
      <c r="P688" s="23"/>
      <c r="Q688" s="23">
        <f t="shared" si="143"/>
        <v>94.89511616080254</v>
      </c>
      <c r="R688" s="23"/>
      <c r="S688" s="70">
        <f t="shared" si="143"/>
        <v>7.552510202746763</v>
      </c>
      <c r="T688" s="70">
        <f t="shared" si="143"/>
        <v>158.86191677175282</v>
      </c>
      <c r="U688" s="70"/>
      <c r="V688" s="23">
        <f t="shared" si="143"/>
        <v>21.90378569553327</v>
      </c>
      <c r="W688" s="23">
        <f t="shared" si="143"/>
        <v>73.22543000389352</v>
      </c>
      <c r="X688" s="23"/>
      <c r="Y688" s="23"/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/>
      <c r="I689" s="61"/>
      <c r="J689" s="52" t="s">
        <v>54</v>
      </c>
      <c r="K689" s="53"/>
      <c r="L689" s="70">
        <f aca="true" t="shared" si="144" ref="L689:W689">(L687/L686)*100</f>
        <v>97.28011544564283</v>
      </c>
      <c r="M689" s="23">
        <f t="shared" si="144"/>
        <v>67.29477487862732</v>
      </c>
      <c r="N689" s="70">
        <f t="shared" si="144"/>
        <v>75.65311867933906</v>
      </c>
      <c r="O689" s="70"/>
      <c r="P689" s="23"/>
      <c r="Q689" s="23">
        <f t="shared" si="144"/>
        <v>85.90926547369769</v>
      </c>
      <c r="R689" s="23"/>
      <c r="S689" s="70">
        <f t="shared" si="144"/>
        <v>15.407466512832816</v>
      </c>
      <c r="T689" s="70">
        <f t="shared" si="144"/>
        <v>87.11534472028214</v>
      </c>
      <c r="U689" s="70"/>
      <c r="V689" s="23">
        <f t="shared" si="144"/>
        <v>35.52038217672376</v>
      </c>
      <c r="W689" s="23">
        <f t="shared" si="144"/>
        <v>76.29744420021512</v>
      </c>
      <c r="X689" s="23"/>
      <c r="Y689" s="23"/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1"/>
      <c r="J690" s="52"/>
      <c r="K690" s="53"/>
      <c r="L690" s="70"/>
      <c r="M690" s="23"/>
      <c r="N690" s="70"/>
      <c r="O690" s="70"/>
      <c r="P690" s="23"/>
      <c r="Q690" s="23"/>
      <c r="R690" s="23"/>
      <c r="S690" s="70"/>
      <c r="T690" s="70"/>
      <c r="U690" s="70"/>
      <c r="V690" s="23"/>
      <c r="W690" s="23"/>
      <c r="X690" s="23"/>
      <c r="Y690" s="23"/>
      <c r="Z690" s="4"/>
    </row>
    <row r="691" spans="1:26" ht="23.25">
      <c r="A691" s="4"/>
      <c r="B691" s="51"/>
      <c r="C691" s="51"/>
      <c r="D691" s="51"/>
      <c r="E691" s="51"/>
      <c r="F691" s="51"/>
      <c r="G691" s="75" t="s">
        <v>185</v>
      </c>
      <c r="H691" s="51"/>
      <c r="I691" s="61"/>
      <c r="J691" s="52" t="s">
        <v>186</v>
      </c>
      <c r="K691" s="53"/>
      <c r="L691" s="70"/>
      <c r="M691" s="23"/>
      <c r="N691" s="70"/>
      <c r="O691" s="70"/>
      <c r="P691" s="23"/>
      <c r="Q691" s="23"/>
      <c r="R691" s="23"/>
      <c r="S691" s="70"/>
      <c r="T691" s="70"/>
      <c r="U691" s="70"/>
      <c r="V691" s="23"/>
      <c r="W691" s="23"/>
      <c r="X691" s="23"/>
      <c r="Y691" s="23"/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/>
      <c r="I692" s="61"/>
      <c r="J692" s="52" t="s">
        <v>187</v>
      </c>
      <c r="K692" s="53"/>
      <c r="L692" s="70"/>
      <c r="M692" s="23"/>
      <c r="N692" s="70"/>
      <c r="O692" s="70"/>
      <c r="P692" s="23"/>
      <c r="Q692" s="23"/>
      <c r="R692" s="23"/>
      <c r="S692" s="70"/>
      <c r="T692" s="70"/>
      <c r="U692" s="70"/>
      <c r="V692" s="23"/>
      <c r="W692" s="23"/>
      <c r="X692" s="23"/>
      <c r="Y692" s="23"/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1"/>
      <c r="J693" s="52" t="s">
        <v>50</v>
      </c>
      <c r="K693" s="53"/>
      <c r="L693" s="70">
        <f aca="true" t="shared" si="145" ref="L693:P695">+L700</f>
        <v>0</v>
      </c>
      <c r="M693" s="23">
        <f t="shared" si="145"/>
        <v>0</v>
      </c>
      <c r="N693" s="70">
        <f t="shared" si="145"/>
        <v>105498.3</v>
      </c>
      <c r="O693" s="70">
        <f t="shared" si="145"/>
        <v>0</v>
      </c>
      <c r="P693" s="23">
        <f t="shared" si="145"/>
        <v>0</v>
      </c>
      <c r="Q693" s="23">
        <f>SUM(L693:P693)</f>
        <v>105498.3</v>
      </c>
      <c r="R693" s="23">
        <f aca="true" t="shared" si="146" ref="R693:U695">+R700</f>
        <v>0</v>
      </c>
      <c r="S693" s="70">
        <f t="shared" si="146"/>
        <v>149637.1</v>
      </c>
      <c r="T693" s="70">
        <f t="shared" si="146"/>
        <v>0</v>
      </c>
      <c r="U693" s="70">
        <f t="shared" si="146"/>
        <v>0</v>
      </c>
      <c r="V693" s="23">
        <f>SUM(R693:U693)</f>
        <v>149637.1</v>
      </c>
      <c r="W693" s="23">
        <f>+V693+Q693</f>
        <v>255135.40000000002</v>
      </c>
      <c r="X693" s="23">
        <f>(Q693/W693)*100</f>
        <v>41.34992635283069</v>
      </c>
      <c r="Y693" s="23">
        <f>(V693/W693)*100</f>
        <v>58.6500736471693</v>
      </c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/>
      <c r="I694" s="61"/>
      <c r="J694" s="52" t="s">
        <v>51</v>
      </c>
      <c r="K694" s="53"/>
      <c r="L694" s="70">
        <f t="shared" si="145"/>
        <v>0</v>
      </c>
      <c r="M694" s="23">
        <f t="shared" si="145"/>
        <v>2254</v>
      </c>
      <c r="N694" s="70">
        <f t="shared" si="145"/>
        <v>38623.3</v>
      </c>
      <c r="O694" s="70">
        <f t="shared" si="145"/>
        <v>0</v>
      </c>
      <c r="P694" s="23">
        <f t="shared" si="145"/>
        <v>0</v>
      </c>
      <c r="Q694" s="23">
        <f>SUM(L694:P694)</f>
        <v>40877.3</v>
      </c>
      <c r="R694" s="23">
        <f t="shared" si="146"/>
        <v>0</v>
      </c>
      <c r="S694" s="70">
        <f t="shared" si="146"/>
        <v>57951.7</v>
      </c>
      <c r="T694" s="70">
        <f t="shared" si="146"/>
        <v>19800</v>
      </c>
      <c r="U694" s="70">
        <f t="shared" si="146"/>
        <v>0</v>
      </c>
      <c r="V694" s="23">
        <f>SUM(R694:U694)</f>
        <v>77751.7</v>
      </c>
      <c r="W694" s="23">
        <f>+V694+Q694</f>
        <v>118629</v>
      </c>
      <c r="X694" s="23">
        <f>(Q694/W694)*100</f>
        <v>34.458100464473276</v>
      </c>
      <c r="Y694" s="23">
        <f>(V694/W694)*100</f>
        <v>65.54189953552672</v>
      </c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1"/>
      <c r="J695" s="52" t="s">
        <v>52</v>
      </c>
      <c r="K695" s="53"/>
      <c r="L695" s="70">
        <f t="shared" si="145"/>
        <v>0</v>
      </c>
      <c r="M695" s="23">
        <f t="shared" si="145"/>
        <v>710.6</v>
      </c>
      <c r="N695" s="70">
        <f t="shared" si="145"/>
        <v>2432.2</v>
      </c>
      <c r="O695" s="70">
        <f t="shared" si="145"/>
        <v>0</v>
      </c>
      <c r="P695" s="23">
        <f t="shared" si="145"/>
        <v>0</v>
      </c>
      <c r="Q695" s="23">
        <f>SUM(L695:P695)</f>
        <v>3142.7999999999997</v>
      </c>
      <c r="R695" s="23">
        <f t="shared" si="146"/>
        <v>0</v>
      </c>
      <c r="S695" s="70">
        <f t="shared" si="146"/>
        <v>452.5</v>
      </c>
      <c r="T695" s="70">
        <f t="shared" si="146"/>
        <v>18614.6</v>
      </c>
      <c r="U695" s="70">
        <f t="shared" si="146"/>
        <v>0</v>
      </c>
      <c r="V695" s="23">
        <f>SUM(R695:U695)</f>
        <v>19067.1</v>
      </c>
      <c r="W695" s="23">
        <f>+V695+Q695</f>
        <v>22209.899999999998</v>
      </c>
      <c r="X695" s="23">
        <f>(Q695/W695)*100</f>
        <v>14.150446422541298</v>
      </c>
      <c r="Y695" s="23">
        <f>(V695/W695)*100</f>
        <v>85.8495535774587</v>
      </c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/>
      <c r="I696" s="61"/>
      <c r="J696" s="52" t="s">
        <v>53</v>
      </c>
      <c r="K696" s="53"/>
      <c r="L696" s="70"/>
      <c r="M696" s="23"/>
      <c r="N696" s="70">
        <f>(N695/N693)*100</f>
        <v>2.305439992871923</v>
      </c>
      <c r="O696" s="70"/>
      <c r="P696" s="23"/>
      <c r="Q696" s="23">
        <f>(Q695/Q693)*100</f>
        <v>2.979005348901356</v>
      </c>
      <c r="R696" s="23"/>
      <c r="S696" s="70">
        <f>(S695/S693)*100</f>
        <v>0.30239826887850674</v>
      </c>
      <c r="T696" s="70"/>
      <c r="U696" s="70"/>
      <c r="V696" s="23">
        <f>(V695/V693)*100</f>
        <v>12.742227696206355</v>
      </c>
      <c r="W696" s="23">
        <f>(W695/W693)*100</f>
        <v>8.705142445932628</v>
      </c>
      <c r="X696" s="23"/>
      <c r="Y696" s="23"/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1"/>
      <c r="J697" s="52" t="s">
        <v>54</v>
      </c>
      <c r="K697" s="53"/>
      <c r="L697" s="70"/>
      <c r="M697" s="23">
        <f aca="true" t="shared" si="147" ref="M697:W697">(M695/M694)*100</f>
        <v>31.526175687666374</v>
      </c>
      <c r="N697" s="70">
        <f t="shared" si="147"/>
        <v>6.297235088664095</v>
      </c>
      <c r="O697" s="70"/>
      <c r="P697" s="23"/>
      <c r="Q697" s="23">
        <f t="shared" si="147"/>
        <v>7.688374721422401</v>
      </c>
      <c r="R697" s="23"/>
      <c r="S697" s="70">
        <f t="shared" si="147"/>
        <v>0.7808226505866093</v>
      </c>
      <c r="T697" s="70">
        <f t="shared" si="147"/>
        <v>94.01313131313131</v>
      </c>
      <c r="U697" s="70"/>
      <c r="V697" s="23">
        <f t="shared" si="147"/>
        <v>24.523065090538214</v>
      </c>
      <c r="W697" s="23">
        <f t="shared" si="147"/>
        <v>18.722150570265278</v>
      </c>
      <c r="X697" s="23"/>
      <c r="Y697" s="23"/>
      <c r="Z697" s="4"/>
    </row>
    <row r="698" spans="1:26" ht="23.25">
      <c r="A698" s="4"/>
      <c r="B698" s="56"/>
      <c r="C698" s="57"/>
      <c r="D698" s="57"/>
      <c r="E698" s="57"/>
      <c r="F698" s="57"/>
      <c r="G698" s="57"/>
      <c r="H698" s="57"/>
      <c r="I698" s="52"/>
      <c r="J698" s="52"/>
      <c r="K698" s="53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75" t="s">
        <v>188</v>
      </c>
      <c r="I699" s="61"/>
      <c r="J699" s="52" t="s">
        <v>189</v>
      </c>
      <c r="K699" s="53"/>
      <c r="L699" s="70"/>
      <c r="M699" s="23"/>
      <c r="N699" s="70"/>
      <c r="O699" s="70"/>
      <c r="P699" s="23"/>
      <c r="Q699" s="23"/>
      <c r="R699" s="23"/>
      <c r="S699" s="70"/>
      <c r="T699" s="70"/>
      <c r="U699" s="70"/>
      <c r="V699" s="23"/>
      <c r="W699" s="23"/>
      <c r="X699" s="23"/>
      <c r="Y699" s="23"/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1"/>
      <c r="J700" s="52" t="s">
        <v>50</v>
      </c>
      <c r="K700" s="53"/>
      <c r="L700" s="70"/>
      <c r="M700" s="23">
        <v>0</v>
      </c>
      <c r="N700" s="70">
        <v>105498.3</v>
      </c>
      <c r="O700" s="70"/>
      <c r="P700" s="23"/>
      <c r="Q700" s="23">
        <f>SUM(L700:P700)</f>
        <v>105498.3</v>
      </c>
      <c r="R700" s="23"/>
      <c r="S700" s="70">
        <v>149637.1</v>
      </c>
      <c r="T700" s="70">
        <v>0</v>
      </c>
      <c r="U700" s="70"/>
      <c r="V700" s="23">
        <f>SUM(R700:U700)</f>
        <v>149637.1</v>
      </c>
      <c r="W700" s="23">
        <f>+V700+Q700</f>
        <v>255135.40000000002</v>
      </c>
      <c r="X700" s="23">
        <f>(Q700/W700)*100</f>
        <v>41.34992635283069</v>
      </c>
      <c r="Y700" s="23">
        <f>(V700/W700)*100</f>
        <v>58.6500736471693</v>
      </c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1"/>
      <c r="J701" s="52" t="s">
        <v>51</v>
      </c>
      <c r="K701" s="53"/>
      <c r="L701" s="70"/>
      <c r="M701" s="23">
        <v>2254</v>
      </c>
      <c r="N701" s="70">
        <v>38623.3</v>
      </c>
      <c r="O701" s="70"/>
      <c r="P701" s="23"/>
      <c r="Q701" s="23">
        <f>SUM(L701:P701)</f>
        <v>40877.3</v>
      </c>
      <c r="R701" s="23"/>
      <c r="S701" s="70">
        <v>57951.7</v>
      </c>
      <c r="T701" s="70">
        <v>19800</v>
      </c>
      <c r="U701" s="70"/>
      <c r="V701" s="23">
        <f>SUM(R701:U701)</f>
        <v>77751.7</v>
      </c>
      <c r="W701" s="23">
        <f>+V701+Q701</f>
        <v>118629</v>
      </c>
      <c r="X701" s="23">
        <f>(Q701/W701)*100</f>
        <v>34.458100464473276</v>
      </c>
      <c r="Y701" s="23">
        <f>(V701/W701)*100</f>
        <v>65.54189953552672</v>
      </c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/>
      <c r="I702" s="61"/>
      <c r="J702" s="52" t="s">
        <v>52</v>
      </c>
      <c r="K702" s="53"/>
      <c r="L702" s="70"/>
      <c r="M702" s="23">
        <v>710.6</v>
      </c>
      <c r="N702" s="70">
        <v>2432.2</v>
      </c>
      <c r="O702" s="70"/>
      <c r="P702" s="23"/>
      <c r="Q702" s="23">
        <f>SUM(L702:P702)</f>
        <v>3142.7999999999997</v>
      </c>
      <c r="R702" s="23"/>
      <c r="S702" s="70">
        <v>452.5</v>
      </c>
      <c r="T702" s="70">
        <v>18614.6</v>
      </c>
      <c r="U702" s="70"/>
      <c r="V702" s="23">
        <f>SUM(R702:U702)</f>
        <v>19067.1</v>
      </c>
      <c r="W702" s="23">
        <f>+V702+Q702</f>
        <v>22209.899999999998</v>
      </c>
      <c r="X702" s="23">
        <f>(Q702/W702)*100</f>
        <v>14.150446422541298</v>
      </c>
      <c r="Y702" s="23">
        <f>(V702/W702)*100</f>
        <v>85.8495535774587</v>
      </c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1"/>
      <c r="J703" s="52" t="s">
        <v>53</v>
      </c>
      <c r="K703" s="53"/>
      <c r="L703" s="70"/>
      <c r="M703" s="23"/>
      <c r="N703" s="70">
        <f>(N702/N700)*100</f>
        <v>2.305439992871923</v>
      </c>
      <c r="O703" s="70"/>
      <c r="P703" s="23"/>
      <c r="Q703" s="23">
        <f>(Q702/Q700)*100</f>
        <v>2.979005348901356</v>
      </c>
      <c r="R703" s="23"/>
      <c r="S703" s="70">
        <f>(S702/S700)*100</f>
        <v>0.30239826887850674</v>
      </c>
      <c r="T703" s="70"/>
      <c r="U703" s="70"/>
      <c r="V703" s="23">
        <f>(V702/V700)*100</f>
        <v>12.742227696206355</v>
      </c>
      <c r="W703" s="23">
        <f>(W702/W700)*100</f>
        <v>8.705142445932628</v>
      </c>
      <c r="X703" s="23"/>
      <c r="Y703" s="23"/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1"/>
      <c r="J704" s="52" t="s">
        <v>54</v>
      </c>
      <c r="K704" s="53"/>
      <c r="L704" s="70"/>
      <c r="M704" s="23">
        <f aca="true" t="shared" si="148" ref="M704:W704">(M702/M701)*100</f>
        <v>31.526175687666374</v>
      </c>
      <c r="N704" s="70">
        <f t="shared" si="148"/>
        <v>6.297235088664095</v>
      </c>
      <c r="O704" s="70"/>
      <c r="P704" s="23"/>
      <c r="Q704" s="23">
        <f t="shared" si="148"/>
        <v>7.688374721422401</v>
      </c>
      <c r="R704" s="23"/>
      <c r="S704" s="70">
        <f t="shared" si="148"/>
        <v>0.7808226505866093</v>
      </c>
      <c r="T704" s="70">
        <f t="shared" si="148"/>
        <v>94.01313131313131</v>
      </c>
      <c r="U704" s="70"/>
      <c r="V704" s="23">
        <f t="shared" si="148"/>
        <v>24.523065090538214</v>
      </c>
      <c r="W704" s="23">
        <f t="shared" si="148"/>
        <v>18.722150570265278</v>
      </c>
      <c r="X704" s="23"/>
      <c r="Y704" s="23"/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/>
      <c r="I705" s="61"/>
      <c r="J705" s="52"/>
      <c r="K705" s="53"/>
      <c r="L705" s="70"/>
      <c r="M705" s="23"/>
      <c r="N705" s="70"/>
      <c r="O705" s="70"/>
      <c r="P705" s="23"/>
      <c r="Q705" s="23"/>
      <c r="R705" s="23"/>
      <c r="S705" s="70"/>
      <c r="T705" s="70"/>
      <c r="U705" s="70"/>
      <c r="V705" s="23"/>
      <c r="W705" s="23"/>
      <c r="X705" s="23"/>
      <c r="Y705" s="23"/>
      <c r="Z705" s="4"/>
    </row>
    <row r="706" spans="1:26" ht="23.25">
      <c r="A706" s="4"/>
      <c r="B706" s="51"/>
      <c r="C706" s="51"/>
      <c r="D706" s="51"/>
      <c r="E706" s="51"/>
      <c r="F706" s="51"/>
      <c r="G706" s="75" t="s">
        <v>62</v>
      </c>
      <c r="H706" s="51"/>
      <c r="I706" s="61"/>
      <c r="J706" s="52" t="s">
        <v>63</v>
      </c>
      <c r="K706" s="53"/>
      <c r="L706" s="70"/>
      <c r="M706" s="23"/>
      <c r="N706" s="70"/>
      <c r="O706" s="70"/>
      <c r="P706" s="23"/>
      <c r="Q706" s="23"/>
      <c r="R706" s="23"/>
      <c r="S706" s="70"/>
      <c r="T706" s="70"/>
      <c r="U706" s="70"/>
      <c r="V706" s="23"/>
      <c r="W706" s="23"/>
      <c r="X706" s="23"/>
      <c r="Y706" s="23"/>
      <c r="Z706" s="4"/>
    </row>
    <row r="707" spans="1:26" ht="23.25">
      <c r="A707" s="4"/>
      <c r="B707" s="56"/>
      <c r="C707" s="57"/>
      <c r="D707" s="57"/>
      <c r="E707" s="57"/>
      <c r="F707" s="57"/>
      <c r="G707" s="57"/>
      <c r="H707" s="57"/>
      <c r="I707" s="52"/>
      <c r="J707" s="52" t="s">
        <v>64</v>
      </c>
      <c r="K707" s="53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1"/>
      <c r="J708" s="52" t="s">
        <v>50</v>
      </c>
      <c r="K708" s="53"/>
      <c r="L708" s="70">
        <f aca="true" t="shared" si="149" ref="L708:P710">+L715+L730+L738+L746+L753+L760</f>
        <v>172580.8</v>
      </c>
      <c r="M708" s="23">
        <f t="shared" si="149"/>
        <v>6013.8</v>
      </c>
      <c r="N708" s="70">
        <f t="shared" si="149"/>
        <v>111935.7</v>
      </c>
      <c r="O708" s="70">
        <f t="shared" si="149"/>
        <v>0</v>
      </c>
      <c r="P708" s="23">
        <f t="shared" si="149"/>
        <v>0</v>
      </c>
      <c r="Q708" s="23">
        <f>SUM(L708:P708)</f>
        <v>290530.3</v>
      </c>
      <c r="R708" s="23">
        <f aca="true" t="shared" si="150" ref="R708:U710">+R715+R730+R738+R746+R753+R760</f>
        <v>0</v>
      </c>
      <c r="S708" s="70">
        <f t="shared" si="150"/>
        <v>1719.2</v>
      </c>
      <c r="T708" s="70">
        <f t="shared" si="150"/>
        <v>15860</v>
      </c>
      <c r="U708" s="70">
        <f t="shared" si="150"/>
        <v>0</v>
      </c>
      <c r="V708" s="23">
        <f>SUM(R708:U708)</f>
        <v>17579.2</v>
      </c>
      <c r="W708" s="23">
        <f>+V708+Q708</f>
        <v>308109.5</v>
      </c>
      <c r="X708" s="23">
        <f>(Q708/W708)*100</f>
        <v>94.29449595030339</v>
      </c>
      <c r="Y708" s="23">
        <f>(V708/W708)*100</f>
        <v>5.705504049696618</v>
      </c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1"/>
      <c r="J709" s="52" t="s">
        <v>51</v>
      </c>
      <c r="K709" s="53"/>
      <c r="L709" s="70">
        <f t="shared" si="149"/>
        <v>210939.1</v>
      </c>
      <c r="M709" s="23">
        <f t="shared" si="149"/>
        <v>6767.800000000001</v>
      </c>
      <c r="N709" s="70">
        <f t="shared" si="149"/>
        <v>178867.80000000002</v>
      </c>
      <c r="O709" s="70">
        <f t="shared" si="149"/>
        <v>0</v>
      </c>
      <c r="P709" s="23">
        <f t="shared" si="149"/>
        <v>0</v>
      </c>
      <c r="Q709" s="23">
        <f>SUM(L709:P709)</f>
        <v>396574.7</v>
      </c>
      <c r="R709" s="23">
        <f t="shared" si="150"/>
        <v>0</v>
      </c>
      <c r="S709" s="70">
        <f t="shared" si="150"/>
        <v>16240.900000000001</v>
      </c>
      <c r="T709" s="70">
        <f t="shared" si="150"/>
        <v>9122</v>
      </c>
      <c r="U709" s="70">
        <f t="shared" si="150"/>
        <v>0</v>
      </c>
      <c r="V709" s="23">
        <f>SUM(R709:U709)</f>
        <v>25362.9</v>
      </c>
      <c r="W709" s="23">
        <f>+V709+Q709</f>
        <v>421937.60000000003</v>
      </c>
      <c r="X709" s="23">
        <f>(Q709/W709)*100</f>
        <v>93.98894528480041</v>
      </c>
      <c r="Y709" s="23">
        <f>(V709/W709)*100</f>
        <v>6.0110547151995934</v>
      </c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/>
      <c r="I710" s="61"/>
      <c r="J710" s="52" t="s">
        <v>52</v>
      </c>
      <c r="K710" s="53"/>
      <c r="L710" s="70">
        <f t="shared" si="149"/>
        <v>205201.8</v>
      </c>
      <c r="M710" s="23">
        <f t="shared" si="149"/>
        <v>5360.6</v>
      </c>
      <c r="N710" s="70">
        <f t="shared" si="149"/>
        <v>162106.6</v>
      </c>
      <c r="O710" s="70">
        <f t="shared" si="149"/>
        <v>0</v>
      </c>
      <c r="P710" s="23">
        <f t="shared" si="149"/>
        <v>0</v>
      </c>
      <c r="Q710" s="23">
        <f>SUM(L710:P710)</f>
        <v>372669</v>
      </c>
      <c r="R710" s="23">
        <f t="shared" si="150"/>
        <v>0</v>
      </c>
      <c r="S710" s="70">
        <f t="shared" si="150"/>
        <v>10978.7</v>
      </c>
      <c r="T710" s="70">
        <f t="shared" si="150"/>
        <v>6580.9</v>
      </c>
      <c r="U710" s="70">
        <f t="shared" si="150"/>
        <v>0</v>
      </c>
      <c r="V710" s="23">
        <f>SUM(R710:U710)</f>
        <v>17559.6</v>
      </c>
      <c r="W710" s="23">
        <f>+V710+Q710</f>
        <v>390228.6</v>
      </c>
      <c r="X710" s="23">
        <f>(Q710/W710)*100</f>
        <v>95.5001760506534</v>
      </c>
      <c r="Y710" s="23">
        <f>(V710/W710)*100</f>
        <v>4.499823949346614</v>
      </c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1"/>
      <c r="J711" s="52" t="s">
        <v>53</v>
      </c>
      <c r="K711" s="53"/>
      <c r="L711" s="70">
        <f aca="true" t="shared" si="151" ref="L711:W711">(L710/L708)*100</f>
        <v>118.9018708917794</v>
      </c>
      <c r="M711" s="23">
        <f t="shared" si="151"/>
        <v>89.13831520835413</v>
      </c>
      <c r="N711" s="70">
        <f t="shared" si="151"/>
        <v>144.82117858734972</v>
      </c>
      <c r="O711" s="70"/>
      <c r="P711" s="23"/>
      <c r="Q711" s="23">
        <f t="shared" si="151"/>
        <v>128.27199090766092</v>
      </c>
      <c r="R711" s="23"/>
      <c r="S711" s="70">
        <f t="shared" si="151"/>
        <v>638.5935318752909</v>
      </c>
      <c r="T711" s="70">
        <f t="shared" si="151"/>
        <v>41.4936948297604</v>
      </c>
      <c r="U711" s="70"/>
      <c r="V711" s="23">
        <f t="shared" si="151"/>
        <v>99.88850459634112</v>
      </c>
      <c r="W711" s="23">
        <f t="shared" si="151"/>
        <v>126.65256994672347</v>
      </c>
      <c r="X711" s="23"/>
      <c r="Y711" s="23"/>
      <c r="Z711" s="4"/>
    </row>
    <row r="712" spans="1:26" ht="23.25">
      <c r="A712" s="4"/>
      <c r="B712" s="56"/>
      <c r="C712" s="56"/>
      <c r="D712" s="56"/>
      <c r="E712" s="56"/>
      <c r="F712" s="56"/>
      <c r="G712" s="56"/>
      <c r="H712" s="56"/>
      <c r="I712" s="61"/>
      <c r="J712" s="52" t="s">
        <v>54</v>
      </c>
      <c r="K712" s="53"/>
      <c r="L712" s="70">
        <f aca="true" t="shared" si="152" ref="L712:W712">(L710/L709)*100</f>
        <v>97.28011544564283</v>
      </c>
      <c r="M712" s="23">
        <f t="shared" si="152"/>
        <v>79.20742338721593</v>
      </c>
      <c r="N712" s="70">
        <f t="shared" si="152"/>
        <v>90.6292803959125</v>
      </c>
      <c r="O712" s="70"/>
      <c r="P712" s="23"/>
      <c r="Q712" s="23">
        <f t="shared" si="152"/>
        <v>93.97195534662195</v>
      </c>
      <c r="R712" s="23"/>
      <c r="S712" s="70">
        <f t="shared" si="152"/>
        <v>67.59908625753499</v>
      </c>
      <c r="T712" s="70">
        <f t="shared" si="152"/>
        <v>72.14317035737776</v>
      </c>
      <c r="U712" s="70"/>
      <c r="V712" s="23">
        <f t="shared" si="152"/>
        <v>69.2334078516258</v>
      </c>
      <c r="W712" s="23">
        <f t="shared" si="152"/>
        <v>92.4849077209521</v>
      </c>
      <c r="X712" s="23"/>
      <c r="Y712" s="23"/>
      <c r="Z712" s="4"/>
    </row>
    <row r="713" spans="1:26" ht="23.25">
      <c r="A713" s="4"/>
      <c r="B713" s="56"/>
      <c r="C713" s="57"/>
      <c r="D713" s="57"/>
      <c r="E713" s="57"/>
      <c r="F713" s="57"/>
      <c r="G713" s="57"/>
      <c r="H713" s="57"/>
      <c r="I713" s="52"/>
      <c r="J713" s="52"/>
      <c r="K713" s="53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4"/>
    </row>
    <row r="714" spans="1:26" ht="23.25">
      <c r="A714" s="4"/>
      <c r="B714" s="56"/>
      <c r="C714" s="56"/>
      <c r="D714" s="56"/>
      <c r="E714" s="56"/>
      <c r="F714" s="56"/>
      <c r="G714" s="56"/>
      <c r="H714" s="76" t="s">
        <v>188</v>
      </c>
      <c r="I714" s="61"/>
      <c r="J714" s="52" t="s">
        <v>189</v>
      </c>
      <c r="K714" s="53"/>
      <c r="L714" s="70"/>
      <c r="M714" s="23"/>
      <c r="N714" s="70"/>
      <c r="O714" s="70"/>
      <c r="P714" s="23"/>
      <c r="Q714" s="23"/>
      <c r="R714" s="23"/>
      <c r="S714" s="70"/>
      <c r="T714" s="70"/>
      <c r="U714" s="70"/>
      <c r="V714" s="23"/>
      <c r="W714" s="23"/>
      <c r="X714" s="23"/>
      <c r="Y714" s="23"/>
      <c r="Z714" s="4"/>
    </row>
    <row r="715" spans="1:26" ht="23.25">
      <c r="A715" s="4"/>
      <c r="B715" s="56"/>
      <c r="C715" s="56"/>
      <c r="D715" s="56"/>
      <c r="E715" s="56"/>
      <c r="F715" s="56"/>
      <c r="G715" s="56"/>
      <c r="H715" s="56"/>
      <c r="I715" s="61"/>
      <c r="J715" s="52" t="s">
        <v>50</v>
      </c>
      <c r="K715" s="53"/>
      <c r="L715" s="70">
        <v>172580.8</v>
      </c>
      <c r="M715" s="23">
        <v>2510</v>
      </c>
      <c r="N715" s="70">
        <v>93517</v>
      </c>
      <c r="O715" s="70"/>
      <c r="P715" s="23"/>
      <c r="Q715" s="23">
        <f>SUM(L715:P715)</f>
        <v>268607.8</v>
      </c>
      <c r="R715" s="23"/>
      <c r="S715" s="70">
        <v>1719.2</v>
      </c>
      <c r="T715" s="70">
        <v>15860</v>
      </c>
      <c r="U715" s="70"/>
      <c r="V715" s="23">
        <f>SUM(R715:U715)</f>
        <v>17579.2</v>
      </c>
      <c r="W715" s="23">
        <f>+V715+Q715</f>
        <v>286187</v>
      </c>
      <c r="X715" s="23">
        <f>(Q715/W715)*100</f>
        <v>93.85744286078682</v>
      </c>
      <c r="Y715" s="23">
        <f>(V715/W715)*100</f>
        <v>6.142557139213172</v>
      </c>
      <c r="Z715" s="4"/>
    </row>
    <row r="716" spans="1:26" ht="23.25">
      <c r="A716" s="4"/>
      <c r="B716" s="56"/>
      <c r="C716" s="56"/>
      <c r="D716" s="56"/>
      <c r="E716" s="56"/>
      <c r="F716" s="56"/>
      <c r="G716" s="56"/>
      <c r="H716" s="56"/>
      <c r="I716" s="61"/>
      <c r="J716" s="52" t="s">
        <v>51</v>
      </c>
      <c r="K716" s="53"/>
      <c r="L716" s="70">
        <v>210939.1</v>
      </c>
      <c r="M716" s="23">
        <v>3155.1</v>
      </c>
      <c r="N716" s="70">
        <v>165732.3</v>
      </c>
      <c r="O716" s="70"/>
      <c r="P716" s="23"/>
      <c r="Q716" s="23">
        <f>SUM(L716:P716)</f>
        <v>379826.5</v>
      </c>
      <c r="R716" s="23"/>
      <c r="S716" s="70">
        <v>10733.7</v>
      </c>
      <c r="T716" s="70">
        <v>9122</v>
      </c>
      <c r="U716" s="70"/>
      <c r="V716" s="23">
        <f>SUM(R716:U716)</f>
        <v>19855.7</v>
      </c>
      <c r="W716" s="23">
        <f>+V716+Q716</f>
        <v>399682.2</v>
      </c>
      <c r="X716" s="23">
        <f>(Q716/W716)*100</f>
        <v>95.03212802571643</v>
      </c>
      <c r="Y716" s="23">
        <f>(V716/W716)*100</f>
        <v>4.967871974283568</v>
      </c>
      <c r="Z716" s="4"/>
    </row>
    <row r="717" spans="1:26" ht="23.25">
      <c r="A717" s="4"/>
      <c r="B717" s="56"/>
      <c r="C717" s="56"/>
      <c r="D717" s="56"/>
      <c r="E717" s="56"/>
      <c r="F717" s="56"/>
      <c r="G717" s="56"/>
      <c r="H717" s="56"/>
      <c r="I717" s="61"/>
      <c r="J717" s="52" t="s">
        <v>52</v>
      </c>
      <c r="K717" s="53"/>
      <c r="L717" s="70">
        <v>205201.8</v>
      </c>
      <c r="M717" s="23">
        <v>2671.9</v>
      </c>
      <c r="N717" s="70">
        <v>151954.5</v>
      </c>
      <c r="O717" s="70"/>
      <c r="P717" s="23"/>
      <c r="Q717" s="23">
        <f>SUM(L717:P717)</f>
        <v>359828.19999999995</v>
      </c>
      <c r="R717" s="23"/>
      <c r="S717" s="70">
        <v>5583</v>
      </c>
      <c r="T717" s="70">
        <v>6580.9</v>
      </c>
      <c r="U717" s="70"/>
      <c r="V717" s="23">
        <f>SUM(R717:U717)</f>
        <v>12163.9</v>
      </c>
      <c r="W717" s="23">
        <f>+V717+Q717</f>
        <v>371992.1</v>
      </c>
      <c r="X717" s="23">
        <f>(Q717/W717)*100</f>
        <v>96.73006496643342</v>
      </c>
      <c r="Y717" s="23">
        <f>(V717/W717)*100</f>
        <v>3.2699350335665733</v>
      </c>
      <c r="Z717" s="4"/>
    </row>
    <row r="718" spans="1:26" ht="23.25">
      <c r="A718" s="4"/>
      <c r="B718" s="56"/>
      <c r="C718" s="56"/>
      <c r="D718" s="56"/>
      <c r="E718" s="56"/>
      <c r="F718" s="56"/>
      <c r="G718" s="56"/>
      <c r="H718" s="56"/>
      <c r="I718" s="61"/>
      <c r="J718" s="52" t="s">
        <v>53</v>
      </c>
      <c r="K718" s="53"/>
      <c r="L718" s="70">
        <f aca="true" t="shared" si="153" ref="L718:W718">(L717/L715)*100</f>
        <v>118.9018708917794</v>
      </c>
      <c r="M718" s="23">
        <f t="shared" si="153"/>
        <v>106.45019920318725</v>
      </c>
      <c r="N718" s="70">
        <f t="shared" si="153"/>
        <v>162.4886384293765</v>
      </c>
      <c r="O718" s="70"/>
      <c r="P718" s="23"/>
      <c r="Q718" s="23">
        <f t="shared" si="153"/>
        <v>133.96044344207428</v>
      </c>
      <c r="R718" s="23"/>
      <c r="S718" s="70">
        <f t="shared" si="153"/>
        <v>324.74406700791064</v>
      </c>
      <c r="T718" s="70">
        <f t="shared" si="153"/>
        <v>41.4936948297604</v>
      </c>
      <c r="U718" s="70"/>
      <c r="V718" s="23">
        <f t="shared" si="153"/>
        <v>69.19484390643488</v>
      </c>
      <c r="W718" s="23">
        <f t="shared" si="153"/>
        <v>129.98217948404366</v>
      </c>
      <c r="X718" s="23"/>
      <c r="Y718" s="23"/>
      <c r="Z718" s="4"/>
    </row>
    <row r="719" spans="1:26" ht="23.25">
      <c r="A719" s="4"/>
      <c r="B719" s="56"/>
      <c r="C719" s="56"/>
      <c r="D719" s="56"/>
      <c r="E719" s="56"/>
      <c r="F719" s="56"/>
      <c r="G719" s="56"/>
      <c r="H719" s="56"/>
      <c r="I719" s="61"/>
      <c r="J719" s="52" t="s">
        <v>54</v>
      </c>
      <c r="K719" s="53"/>
      <c r="L719" s="70">
        <f aca="true" t="shared" si="154" ref="L719:W719">(L717/L716)*100</f>
        <v>97.28011544564283</v>
      </c>
      <c r="M719" s="23">
        <f t="shared" si="154"/>
        <v>84.6851129916643</v>
      </c>
      <c r="N719" s="70">
        <f t="shared" si="154"/>
        <v>91.68671405634268</v>
      </c>
      <c r="O719" s="70"/>
      <c r="P719" s="23"/>
      <c r="Q719" s="23">
        <f t="shared" si="154"/>
        <v>94.7348855332632</v>
      </c>
      <c r="R719" s="23"/>
      <c r="S719" s="70">
        <f t="shared" si="154"/>
        <v>52.013751083037526</v>
      </c>
      <c r="T719" s="70">
        <f t="shared" si="154"/>
        <v>72.14317035737776</v>
      </c>
      <c r="U719" s="70"/>
      <c r="V719" s="23">
        <f t="shared" si="154"/>
        <v>61.26150173501815</v>
      </c>
      <c r="W719" s="23">
        <f t="shared" si="154"/>
        <v>93.0719706807058</v>
      </c>
      <c r="X719" s="23"/>
      <c r="Y719" s="23"/>
      <c r="Z719" s="4"/>
    </row>
    <row r="720" spans="1:26" ht="23.25">
      <c r="A720" s="4"/>
      <c r="B720" s="62"/>
      <c r="C720" s="62"/>
      <c r="D720" s="62"/>
      <c r="E720" s="62"/>
      <c r="F720" s="62"/>
      <c r="G720" s="62"/>
      <c r="H720" s="62"/>
      <c r="I720" s="63"/>
      <c r="J720" s="59"/>
      <c r="K720" s="60"/>
      <c r="L720" s="73"/>
      <c r="M720" s="71"/>
      <c r="N720" s="73"/>
      <c r="O720" s="73"/>
      <c r="P720" s="71"/>
      <c r="Q720" s="71"/>
      <c r="R720" s="71"/>
      <c r="S720" s="73"/>
      <c r="T720" s="73"/>
      <c r="U720" s="73"/>
      <c r="V720" s="71"/>
      <c r="W720" s="71"/>
      <c r="X720" s="71"/>
      <c r="Y720" s="71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390</v>
      </c>
      <c r="Z722" s="4"/>
    </row>
    <row r="723" spans="1:26" ht="23.25">
      <c r="A723" s="4"/>
      <c r="B723" s="64" t="s">
        <v>37</v>
      </c>
      <c r="C723" s="65"/>
      <c r="D723" s="65"/>
      <c r="E723" s="65"/>
      <c r="F723" s="65"/>
      <c r="G723" s="65"/>
      <c r="H723" s="66"/>
      <c r="I723" s="10"/>
      <c r="J723" s="11"/>
      <c r="K723" s="12"/>
      <c r="L723" s="13" t="s">
        <v>1</v>
      </c>
      <c r="M723" s="13"/>
      <c r="N723" s="13"/>
      <c r="O723" s="13"/>
      <c r="P723" s="13"/>
      <c r="Q723" s="13"/>
      <c r="R723" s="14" t="s">
        <v>2</v>
      </c>
      <c r="S723" s="13"/>
      <c r="T723" s="13"/>
      <c r="U723" s="13"/>
      <c r="V723" s="15"/>
      <c r="W723" s="13" t="s">
        <v>39</v>
      </c>
      <c r="X723" s="13"/>
      <c r="Y723" s="16"/>
      <c r="Z723" s="4"/>
    </row>
    <row r="724" spans="1:26" ht="23.25">
      <c r="A724" s="4"/>
      <c r="B724" s="17" t="s">
        <v>38</v>
      </c>
      <c r="C724" s="18"/>
      <c r="D724" s="18"/>
      <c r="E724" s="18"/>
      <c r="F724" s="18"/>
      <c r="G724" s="18"/>
      <c r="H724" s="67"/>
      <c r="I724" s="19"/>
      <c r="J724" s="20"/>
      <c r="K724" s="21"/>
      <c r="L724" s="22"/>
      <c r="M724" s="23"/>
      <c r="N724" s="24"/>
      <c r="O724" s="25" t="s">
        <v>3</v>
      </c>
      <c r="P724" s="26"/>
      <c r="Q724" s="27"/>
      <c r="R724" s="28" t="s">
        <v>3</v>
      </c>
      <c r="S724" s="24"/>
      <c r="T724" s="22"/>
      <c r="U724" s="29"/>
      <c r="V724" s="27"/>
      <c r="W724" s="27"/>
      <c r="X724" s="30" t="s">
        <v>4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5</v>
      </c>
      <c r="K725" s="21"/>
      <c r="L725" s="34" t="s">
        <v>6</v>
      </c>
      <c r="M725" s="35" t="s">
        <v>7</v>
      </c>
      <c r="N725" s="36" t="s">
        <v>6</v>
      </c>
      <c r="O725" s="34" t="s">
        <v>8</v>
      </c>
      <c r="P725" s="26" t="s">
        <v>9</v>
      </c>
      <c r="Q725" s="23"/>
      <c r="R725" s="37" t="s">
        <v>8</v>
      </c>
      <c r="S725" s="35" t="s">
        <v>10</v>
      </c>
      <c r="T725" s="34" t="s">
        <v>11</v>
      </c>
      <c r="U725" s="29" t="s">
        <v>12</v>
      </c>
      <c r="V725" s="27"/>
      <c r="W725" s="27"/>
      <c r="X725" s="27"/>
      <c r="Y725" s="35"/>
      <c r="Z725" s="4"/>
    </row>
    <row r="726" spans="1:26" ht="23.25">
      <c r="A726" s="4"/>
      <c r="B726" s="38" t="s">
        <v>30</v>
      </c>
      <c r="C726" s="38" t="s">
        <v>31</v>
      </c>
      <c r="D726" s="38" t="s">
        <v>32</v>
      </c>
      <c r="E726" s="38" t="s">
        <v>33</v>
      </c>
      <c r="F726" s="38" t="s">
        <v>34</v>
      </c>
      <c r="G726" s="38" t="s">
        <v>35</v>
      </c>
      <c r="H726" s="38" t="s">
        <v>36</v>
      </c>
      <c r="I726" s="19"/>
      <c r="J726" s="39"/>
      <c r="K726" s="21"/>
      <c r="L726" s="34" t="s">
        <v>13</v>
      </c>
      <c r="M726" s="35" t="s">
        <v>14</v>
      </c>
      <c r="N726" s="36" t="s">
        <v>15</v>
      </c>
      <c r="O726" s="34" t="s">
        <v>16</v>
      </c>
      <c r="P726" s="26" t="s">
        <v>17</v>
      </c>
      <c r="Q726" s="35" t="s">
        <v>18</v>
      </c>
      <c r="R726" s="37" t="s">
        <v>16</v>
      </c>
      <c r="S726" s="35" t="s">
        <v>19</v>
      </c>
      <c r="T726" s="34" t="s">
        <v>20</v>
      </c>
      <c r="U726" s="29" t="s">
        <v>21</v>
      </c>
      <c r="V726" s="26" t="s">
        <v>18</v>
      </c>
      <c r="W726" s="26" t="s">
        <v>22</v>
      </c>
      <c r="X726" s="26" t="s">
        <v>23</v>
      </c>
      <c r="Y726" s="35" t="s">
        <v>24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25</v>
      </c>
      <c r="P727" s="47"/>
      <c r="Q727" s="48"/>
      <c r="R727" s="49" t="s">
        <v>25</v>
      </c>
      <c r="S727" s="44" t="s">
        <v>26</v>
      </c>
      <c r="T727" s="43"/>
      <c r="U727" s="50" t="s">
        <v>27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1"/>
      <c r="J728" s="52"/>
      <c r="K728" s="53"/>
      <c r="L728" s="22"/>
      <c r="M728" s="23"/>
      <c r="N728" s="24"/>
      <c r="O728" s="3"/>
      <c r="P728" s="27"/>
      <c r="Q728" s="27"/>
      <c r="R728" s="23"/>
      <c r="S728" s="24"/>
      <c r="T728" s="22"/>
      <c r="U728" s="72"/>
      <c r="V728" s="27"/>
      <c r="W728" s="27"/>
      <c r="X728" s="27"/>
      <c r="Y728" s="23"/>
      <c r="Z728" s="4"/>
    </row>
    <row r="729" spans="1:26" ht="23.25">
      <c r="A729" s="4"/>
      <c r="B729" s="75" t="s">
        <v>71</v>
      </c>
      <c r="C729" s="75" t="s">
        <v>48</v>
      </c>
      <c r="D729" s="75" t="s">
        <v>75</v>
      </c>
      <c r="E729" s="76" t="s">
        <v>57</v>
      </c>
      <c r="F729" s="75" t="s">
        <v>183</v>
      </c>
      <c r="G729" s="75" t="s">
        <v>62</v>
      </c>
      <c r="H729" s="75" t="s">
        <v>190</v>
      </c>
      <c r="I729" s="61"/>
      <c r="J729" s="54" t="s">
        <v>191</v>
      </c>
      <c r="K729" s="55"/>
      <c r="L729" s="70"/>
      <c r="M729" s="70"/>
      <c r="N729" s="70"/>
      <c r="O729" s="70"/>
      <c r="P729" s="70"/>
      <c r="Q729" s="70"/>
      <c r="R729" s="70"/>
      <c r="S729" s="70"/>
      <c r="T729" s="70"/>
      <c r="U729" s="74"/>
      <c r="V729" s="23"/>
      <c r="W729" s="23"/>
      <c r="X729" s="23"/>
      <c r="Y729" s="23"/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1"/>
      <c r="J730" s="54" t="s">
        <v>50</v>
      </c>
      <c r="K730" s="55"/>
      <c r="L730" s="70"/>
      <c r="M730" s="70">
        <v>1246.7</v>
      </c>
      <c r="N730" s="70">
        <v>3117.1</v>
      </c>
      <c r="O730" s="70"/>
      <c r="P730" s="70"/>
      <c r="Q730" s="70">
        <f>SUM(L730:P730)</f>
        <v>4363.8</v>
      </c>
      <c r="R730" s="70"/>
      <c r="S730" s="70"/>
      <c r="T730" s="70"/>
      <c r="U730" s="70"/>
      <c r="V730" s="23">
        <f>SUM(R730:U730)</f>
        <v>0</v>
      </c>
      <c r="W730" s="23">
        <f>+V730+Q730</f>
        <v>4363.8</v>
      </c>
      <c r="X730" s="23">
        <f>(Q730/W730)*100</f>
        <v>100</v>
      </c>
      <c r="Y730" s="23">
        <f>(V730/W730)*100</f>
        <v>0</v>
      </c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1"/>
      <c r="J731" s="52" t="s">
        <v>51</v>
      </c>
      <c r="K731" s="53"/>
      <c r="L731" s="70"/>
      <c r="M731" s="70">
        <v>1234</v>
      </c>
      <c r="N731" s="70">
        <v>1220.4</v>
      </c>
      <c r="O731" s="70"/>
      <c r="P731" s="70"/>
      <c r="Q731" s="23">
        <f>SUM(L731:P731)</f>
        <v>2454.4</v>
      </c>
      <c r="R731" s="70"/>
      <c r="S731" s="70">
        <v>8.6</v>
      </c>
      <c r="T731" s="70"/>
      <c r="U731" s="70"/>
      <c r="V731" s="23">
        <f>SUM(R731:U731)</f>
        <v>8.6</v>
      </c>
      <c r="W731" s="23">
        <f>+V731+Q731</f>
        <v>2463</v>
      </c>
      <c r="X731" s="23">
        <f>(Q731/W731)*100</f>
        <v>99.65083231831102</v>
      </c>
      <c r="Y731" s="23">
        <f>(V731/W731)*100</f>
        <v>0.34916768168899714</v>
      </c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1"/>
      <c r="J732" s="52" t="s">
        <v>52</v>
      </c>
      <c r="K732" s="53"/>
      <c r="L732" s="70"/>
      <c r="M732" s="23">
        <v>837.7</v>
      </c>
      <c r="N732" s="70">
        <v>1129.7</v>
      </c>
      <c r="O732" s="70"/>
      <c r="P732" s="23"/>
      <c r="Q732" s="23">
        <f>SUM(L732:P732)</f>
        <v>1967.4</v>
      </c>
      <c r="R732" s="23"/>
      <c r="S732" s="70">
        <v>8.6</v>
      </c>
      <c r="T732" s="70"/>
      <c r="U732" s="70"/>
      <c r="V732" s="23">
        <f>SUM(R732:U732)</f>
        <v>8.6</v>
      </c>
      <c r="W732" s="23">
        <f>+V732+Q732</f>
        <v>1976</v>
      </c>
      <c r="X732" s="23">
        <f>(Q732/W732)*100</f>
        <v>99.56477732793523</v>
      </c>
      <c r="Y732" s="23">
        <f>(V732/W732)*100</f>
        <v>0.4352226720647773</v>
      </c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1"/>
      <c r="J733" s="52" t="s">
        <v>53</v>
      </c>
      <c r="K733" s="53"/>
      <c r="L733" s="70"/>
      <c r="M733" s="23">
        <f>(M732/M730)*100</f>
        <v>67.19339055105479</v>
      </c>
      <c r="N733" s="70">
        <f>(N732/N730)*100</f>
        <v>36.24201982612043</v>
      </c>
      <c r="O733" s="70"/>
      <c r="P733" s="23"/>
      <c r="Q733" s="23">
        <f>(Q732/Q730)*100</f>
        <v>45.08455932902516</v>
      </c>
      <c r="R733" s="23"/>
      <c r="S733" s="70"/>
      <c r="T733" s="70"/>
      <c r="U733" s="70"/>
      <c r="V733" s="23"/>
      <c r="W733" s="23">
        <f>(W732/W730)*100</f>
        <v>45.281635272010625</v>
      </c>
      <c r="X733" s="23"/>
      <c r="Y733" s="23"/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/>
      <c r="I734" s="61"/>
      <c r="J734" s="52" t="s">
        <v>54</v>
      </c>
      <c r="K734" s="53"/>
      <c r="L734" s="70"/>
      <c r="M734" s="23">
        <f aca="true" t="shared" si="155" ref="M734:W734">(M732/M731)*100</f>
        <v>67.88492706645057</v>
      </c>
      <c r="N734" s="70">
        <f t="shared" si="155"/>
        <v>92.56801048836448</v>
      </c>
      <c r="O734" s="70"/>
      <c r="P734" s="23"/>
      <c r="Q734" s="23">
        <f t="shared" si="155"/>
        <v>80.15808344198174</v>
      </c>
      <c r="R734" s="23"/>
      <c r="S734" s="70">
        <f t="shared" si="155"/>
        <v>100</v>
      </c>
      <c r="T734" s="70"/>
      <c r="U734" s="70"/>
      <c r="V734" s="23">
        <f t="shared" si="155"/>
        <v>100</v>
      </c>
      <c r="W734" s="23">
        <f t="shared" si="155"/>
        <v>80.22736500203006</v>
      </c>
      <c r="X734" s="23"/>
      <c r="Y734" s="23"/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1"/>
      <c r="J735" s="52"/>
      <c r="K735" s="53"/>
      <c r="L735" s="70"/>
      <c r="M735" s="23"/>
      <c r="N735" s="70"/>
      <c r="O735" s="70"/>
      <c r="P735" s="23"/>
      <c r="Q735" s="23"/>
      <c r="R735" s="23"/>
      <c r="S735" s="70"/>
      <c r="T735" s="70"/>
      <c r="U735" s="70"/>
      <c r="V735" s="23"/>
      <c r="W735" s="23"/>
      <c r="X735" s="23"/>
      <c r="Y735" s="23"/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75" t="s">
        <v>192</v>
      </c>
      <c r="I736" s="61"/>
      <c r="J736" s="52" t="s">
        <v>193</v>
      </c>
      <c r="K736" s="53"/>
      <c r="L736" s="70"/>
      <c r="M736" s="23"/>
      <c r="N736" s="70"/>
      <c r="O736" s="70"/>
      <c r="P736" s="23"/>
      <c r="Q736" s="23"/>
      <c r="R736" s="23"/>
      <c r="S736" s="70"/>
      <c r="T736" s="70"/>
      <c r="U736" s="70"/>
      <c r="V736" s="23"/>
      <c r="W736" s="23"/>
      <c r="X736" s="23"/>
      <c r="Y736" s="23"/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1"/>
      <c r="J737" s="52" t="s">
        <v>194</v>
      </c>
      <c r="K737" s="53"/>
      <c r="L737" s="70"/>
      <c r="M737" s="23"/>
      <c r="N737" s="70"/>
      <c r="O737" s="70"/>
      <c r="P737" s="23"/>
      <c r="Q737" s="23"/>
      <c r="R737" s="23"/>
      <c r="S737" s="70"/>
      <c r="T737" s="70"/>
      <c r="U737" s="70"/>
      <c r="V737" s="23"/>
      <c r="W737" s="23"/>
      <c r="X737" s="23"/>
      <c r="Y737" s="23"/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1"/>
      <c r="J738" s="52" t="s">
        <v>50</v>
      </c>
      <c r="K738" s="53"/>
      <c r="L738" s="70"/>
      <c r="M738" s="23">
        <v>420.3</v>
      </c>
      <c r="N738" s="70">
        <v>1485.9</v>
      </c>
      <c r="O738" s="70"/>
      <c r="P738" s="23"/>
      <c r="Q738" s="23">
        <f>SUM(L738:P738)</f>
        <v>1906.2</v>
      </c>
      <c r="R738" s="23"/>
      <c r="S738" s="70"/>
      <c r="T738" s="70"/>
      <c r="U738" s="70"/>
      <c r="V738" s="23">
        <f>SUM(R738:U738)</f>
        <v>0</v>
      </c>
      <c r="W738" s="23">
        <f>+V738+Q738</f>
        <v>1906.2</v>
      </c>
      <c r="X738" s="23">
        <f>(Q738/W738)*100</f>
        <v>100</v>
      </c>
      <c r="Y738" s="23">
        <f>(V738/W738)*100</f>
        <v>0</v>
      </c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1"/>
      <c r="J739" s="52" t="s">
        <v>51</v>
      </c>
      <c r="K739" s="53"/>
      <c r="L739" s="70"/>
      <c r="M739" s="23">
        <v>351.6</v>
      </c>
      <c r="N739" s="70">
        <v>687.1</v>
      </c>
      <c r="O739" s="70"/>
      <c r="P739" s="23"/>
      <c r="Q739" s="23">
        <f>SUM(L739:P739)</f>
        <v>1038.7</v>
      </c>
      <c r="R739" s="23"/>
      <c r="S739" s="70">
        <v>8.6</v>
      </c>
      <c r="T739" s="70"/>
      <c r="U739" s="70"/>
      <c r="V739" s="23">
        <f>SUM(R739:U739)</f>
        <v>8.6</v>
      </c>
      <c r="W739" s="23">
        <f>+V739+Q739</f>
        <v>1047.3</v>
      </c>
      <c r="X739" s="23">
        <f>(Q739/W739)*100</f>
        <v>99.17884082879786</v>
      </c>
      <c r="Y739" s="23">
        <f>(V739/W739)*100</f>
        <v>0.8211591712021389</v>
      </c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1"/>
      <c r="J740" s="52" t="s">
        <v>52</v>
      </c>
      <c r="K740" s="53"/>
      <c r="L740" s="70"/>
      <c r="M740" s="23">
        <v>270.6</v>
      </c>
      <c r="N740" s="70">
        <v>628.2</v>
      </c>
      <c r="O740" s="70"/>
      <c r="P740" s="23"/>
      <c r="Q740" s="23">
        <f>SUM(L740:P740)</f>
        <v>898.8000000000001</v>
      </c>
      <c r="R740" s="23"/>
      <c r="S740" s="70">
        <v>8.6</v>
      </c>
      <c r="T740" s="70"/>
      <c r="U740" s="70"/>
      <c r="V740" s="23">
        <f>SUM(R740:U740)</f>
        <v>8.6</v>
      </c>
      <c r="W740" s="23">
        <f>+V740+Q740</f>
        <v>907.4000000000001</v>
      </c>
      <c r="X740" s="23">
        <f>(Q740/W740)*100</f>
        <v>99.05223716111968</v>
      </c>
      <c r="Y740" s="23">
        <f>(V740/W740)*100</f>
        <v>0.9477628388803172</v>
      </c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1"/>
      <c r="J741" s="52" t="s">
        <v>53</v>
      </c>
      <c r="K741" s="53"/>
      <c r="L741" s="70"/>
      <c r="M741" s="23">
        <f>(M740/M738)*100</f>
        <v>64.38258386866525</v>
      </c>
      <c r="N741" s="70">
        <f>(N740/N738)*100</f>
        <v>42.27740763173834</v>
      </c>
      <c r="O741" s="70"/>
      <c r="P741" s="23"/>
      <c r="Q741" s="23">
        <f>(Q740/Q738)*100</f>
        <v>47.15140069247718</v>
      </c>
      <c r="R741" s="23"/>
      <c r="S741" s="70"/>
      <c r="T741" s="70"/>
      <c r="U741" s="70"/>
      <c r="V741" s="23"/>
      <c r="W741" s="23">
        <f>(W740/W738)*100</f>
        <v>47.602560067149305</v>
      </c>
      <c r="X741" s="23"/>
      <c r="Y741" s="23"/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/>
      <c r="I742" s="61"/>
      <c r="J742" s="52" t="s">
        <v>54</v>
      </c>
      <c r="K742" s="53"/>
      <c r="L742" s="70"/>
      <c r="M742" s="23">
        <f aca="true" t="shared" si="156" ref="M742:W742">(M740/M739)*100</f>
        <v>76.96245733788396</v>
      </c>
      <c r="N742" s="70">
        <f t="shared" si="156"/>
        <v>91.4277397758696</v>
      </c>
      <c r="O742" s="70"/>
      <c r="P742" s="23"/>
      <c r="Q742" s="23">
        <f t="shared" si="156"/>
        <v>86.5312409742948</v>
      </c>
      <c r="R742" s="23"/>
      <c r="S742" s="70">
        <f t="shared" si="156"/>
        <v>100</v>
      </c>
      <c r="T742" s="70"/>
      <c r="U742" s="70"/>
      <c r="V742" s="23">
        <f t="shared" si="156"/>
        <v>100</v>
      </c>
      <c r="W742" s="23">
        <f t="shared" si="156"/>
        <v>86.6418409242815</v>
      </c>
      <c r="X742" s="23"/>
      <c r="Y742" s="23"/>
      <c r="Z742" s="4"/>
    </row>
    <row r="743" spans="1:26" ht="23.25">
      <c r="A743" s="4"/>
      <c r="B743" s="56"/>
      <c r="C743" s="57"/>
      <c r="D743" s="57"/>
      <c r="E743" s="57"/>
      <c r="F743" s="57"/>
      <c r="G743" s="57"/>
      <c r="H743" s="57"/>
      <c r="I743" s="52"/>
      <c r="J743" s="52"/>
      <c r="K743" s="53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4"/>
    </row>
    <row r="744" spans="1:26" ht="23.25">
      <c r="A744" s="4"/>
      <c r="B744" s="51"/>
      <c r="C744" s="51"/>
      <c r="D744" s="51"/>
      <c r="E744" s="51"/>
      <c r="F744" s="51"/>
      <c r="G744" s="51"/>
      <c r="H744" s="75" t="s">
        <v>195</v>
      </c>
      <c r="I744" s="61"/>
      <c r="J744" s="52" t="s">
        <v>196</v>
      </c>
      <c r="K744" s="53"/>
      <c r="L744" s="70"/>
      <c r="M744" s="23"/>
      <c r="N744" s="70"/>
      <c r="O744" s="70"/>
      <c r="P744" s="23"/>
      <c r="Q744" s="23"/>
      <c r="R744" s="23"/>
      <c r="S744" s="70"/>
      <c r="T744" s="70"/>
      <c r="U744" s="70"/>
      <c r="V744" s="23"/>
      <c r="W744" s="23"/>
      <c r="X744" s="23"/>
      <c r="Y744" s="23"/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/>
      <c r="I745" s="61"/>
      <c r="J745" s="52" t="s">
        <v>197</v>
      </c>
      <c r="K745" s="53"/>
      <c r="L745" s="70"/>
      <c r="M745" s="23"/>
      <c r="N745" s="70"/>
      <c r="O745" s="70"/>
      <c r="P745" s="23"/>
      <c r="Q745" s="23"/>
      <c r="R745" s="23"/>
      <c r="S745" s="70"/>
      <c r="T745" s="70"/>
      <c r="U745" s="70"/>
      <c r="V745" s="23"/>
      <c r="W745" s="23"/>
      <c r="X745" s="23"/>
      <c r="Y745" s="23"/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1"/>
      <c r="J746" s="52" t="s">
        <v>50</v>
      </c>
      <c r="K746" s="53"/>
      <c r="L746" s="70"/>
      <c r="M746" s="23">
        <v>1193.3</v>
      </c>
      <c r="N746" s="70">
        <v>11412.2</v>
      </c>
      <c r="O746" s="70"/>
      <c r="P746" s="23"/>
      <c r="Q746" s="23">
        <f>SUM(L746:P746)</f>
        <v>12605.5</v>
      </c>
      <c r="R746" s="23"/>
      <c r="S746" s="70"/>
      <c r="T746" s="70"/>
      <c r="U746" s="70"/>
      <c r="V746" s="23">
        <f>SUM(R746:U746)</f>
        <v>0</v>
      </c>
      <c r="W746" s="23">
        <f>+V746+Q746</f>
        <v>12605.5</v>
      </c>
      <c r="X746" s="23">
        <f>(Q746/W746)*100</f>
        <v>100</v>
      </c>
      <c r="Y746" s="23">
        <f>(V746/W746)*100</f>
        <v>0</v>
      </c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1"/>
      <c r="J747" s="52" t="s">
        <v>51</v>
      </c>
      <c r="K747" s="53"/>
      <c r="L747" s="70"/>
      <c r="M747" s="23">
        <v>1080.3</v>
      </c>
      <c r="N747" s="70">
        <v>7270.2</v>
      </c>
      <c r="O747" s="70"/>
      <c r="P747" s="23"/>
      <c r="Q747" s="23">
        <f>SUM(L747:P747)</f>
        <v>8350.5</v>
      </c>
      <c r="R747" s="23"/>
      <c r="S747" s="70">
        <v>8.6</v>
      </c>
      <c r="T747" s="70"/>
      <c r="U747" s="70"/>
      <c r="V747" s="23">
        <f>SUM(R747:U747)</f>
        <v>8.6</v>
      </c>
      <c r="W747" s="23">
        <f>+V747+Q747</f>
        <v>8359.1</v>
      </c>
      <c r="X747" s="23">
        <f>(Q747/W747)*100</f>
        <v>99.8971181108014</v>
      </c>
      <c r="Y747" s="23">
        <f>(V747/W747)*100</f>
        <v>0.10288188919859793</v>
      </c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1"/>
      <c r="J748" s="52" t="s">
        <v>52</v>
      </c>
      <c r="K748" s="53"/>
      <c r="L748" s="70"/>
      <c r="M748" s="23">
        <v>949.1</v>
      </c>
      <c r="N748" s="70">
        <v>6362.8</v>
      </c>
      <c r="O748" s="70"/>
      <c r="P748" s="23"/>
      <c r="Q748" s="23">
        <f>SUM(L748:P748)</f>
        <v>7311.900000000001</v>
      </c>
      <c r="R748" s="23"/>
      <c r="S748" s="70">
        <v>8.6</v>
      </c>
      <c r="T748" s="70"/>
      <c r="U748" s="70"/>
      <c r="V748" s="23">
        <f>SUM(R748:U748)</f>
        <v>8.6</v>
      </c>
      <c r="W748" s="23">
        <f>+V748+Q748</f>
        <v>7320.500000000001</v>
      </c>
      <c r="X748" s="23">
        <f>(Q748/W748)*100</f>
        <v>99.8825216856772</v>
      </c>
      <c r="Y748" s="23">
        <f>(V748/W748)*100</f>
        <v>0.11747831432279215</v>
      </c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1"/>
      <c r="J749" s="52" t="s">
        <v>53</v>
      </c>
      <c r="K749" s="53"/>
      <c r="L749" s="70"/>
      <c r="M749" s="23">
        <f>(M748/M746)*100</f>
        <v>79.53574122182184</v>
      </c>
      <c r="N749" s="70">
        <f>(N748/N746)*100</f>
        <v>55.75436813234958</v>
      </c>
      <c r="O749" s="70"/>
      <c r="P749" s="23"/>
      <c r="Q749" s="23">
        <f>(Q748/Q746)*100</f>
        <v>58.00563246202055</v>
      </c>
      <c r="R749" s="23"/>
      <c r="S749" s="70"/>
      <c r="T749" s="70"/>
      <c r="U749" s="70"/>
      <c r="V749" s="23"/>
      <c r="W749" s="23">
        <f>(W748/W746)*100</f>
        <v>58.07385664987507</v>
      </c>
      <c r="X749" s="23"/>
      <c r="Y749" s="23"/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/>
      <c r="I750" s="61"/>
      <c r="J750" s="52" t="s">
        <v>54</v>
      </c>
      <c r="K750" s="53"/>
      <c r="L750" s="70"/>
      <c r="M750" s="23">
        <f aca="true" t="shared" si="157" ref="M750:W750">(M748/M747)*100</f>
        <v>87.85522540035176</v>
      </c>
      <c r="N750" s="70">
        <f t="shared" si="157"/>
        <v>87.51891282220572</v>
      </c>
      <c r="O750" s="70"/>
      <c r="P750" s="23"/>
      <c r="Q750" s="23">
        <f t="shared" si="157"/>
        <v>87.5624214118915</v>
      </c>
      <c r="R750" s="23"/>
      <c r="S750" s="70">
        <f t="shared" si="157"/>
        <v>100</v>
      </c>
      <c r="T750" s="70"/>
      <c r="U750" s="70"/>
      <c r="V750" s="23">
        <f t="shared" si="157"/>
        <v>100</v>
      </c>
      <c r="W750" s="23">
        <f t="shared" si="157"/>
        <v>87.57521742771351</v>
      </c>
      <c r="X750" s="23"/>
      <c r="Y750" s="23"/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/>
      <c r="I751" s="61"/>
      <c r="J751" s="52"/>
      <c r="K751" s="53"/>
      <c r="L751" s="70"/>
      <c r="M751" s="23"/>
      <c r="N751" s="70"/>
      <c r="O751" s="70"/>
      <c r="P751" s="23"/>
      <c r="Q751" s="23"/>
      <c r="R751" s="23"/>
      <c r="S751" s="70"/>
      <c r="T751" s="70"/>
      <c r="U751" s="70"/>
      <c r="V751" s="23"/>
      <c r="W751" s="23"/>
      <c r="X751" s="23"/>
      <c r="Y751" s="23"/>
      <c r="Z751" s="4"/>
    </row>
    <row r="752" spans="1:26" ht="23.25">
      <c r="A752" s="4"/>
      <c r="B752" s="56"/>
      <c r="C752" s="57"/>
      <c r="D752" s="57"/>
      <c r="E752" s="57"/>
      <c r="F752" s="57"/>
      <c r="G752" s="57"/>
      <c r="H752" s="77" t="s">
        <v>198</v>
      </c>
      <c r="I752" s="52"/>
      <c r="J752" s="52" t="s">
        <v>199</v>
      </c>
      <c r="K752" s="53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1"/>
      <c r="J753" s="52" t="s">
        <v>50</v>
      </c>
      <c r="K753" s="53"/>
      <c r="L753" s="70"/>
      <c r="M753" s="23">
        <v>268</v>
      </c>
      <c r="N753" s="70">
        <v>1042.7</v>
      </c>
      <c r="O753" s="70"/>
      <c r="P753" s="23"/>
      <c r="Q753" s="23">
        <f>SUM(L753:P753)</f>
        <v>1310.7</v>
      </c>
      <c r="R753" s="23"/>
      <c r="S753" s="70"/>
      <c r="T753" s="70"/>
      <c r="U753" s="70"/>
      <c r="V753" s="23">
        <f>SUM(R753:U753)</f>
        <v>0</v>
      </c>
      <c r="W753" s="23">
        <f>+V753+Q753</f>
        <v>1310.7</v>
      </c>
      <c r="X753" s="23">
        <f>(Q753/W753)*100</f>
        <v>100</v>
      </c>
      <c r="Y753" s="23">
        <f>(V753/W753)*100</f>
        <v>0</v>
      </c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/>
      <c r="I754" s="61"/>
      <c r="J754" s="52" t="s">
        <v>51</v>
      </c>
      <c r="K754" s="53"/>
      <c r="L754" s="70"/>
      <c r="M754" s="23">
        <v>268.3</v>
      </c>
      <c r="N754" s="70">
        <v>533.1</v>
      </c>
      <c r="O754" s="70"/>
      <c r="P754" s="23"/>
      <c r="Q754" s="23">
        <f>SUM(L754:P754)</f>
        <v>801.4000000000001</v>
      </c>
      <c r="R754" s="23"/>
      <c r="S754" s="70">
        <v>8.6</v>
      </c>
      <c r="T754" s="70"/>
      <c r="U754" s="70"/>
      <c r="V754" s="23">
        <f>SUM(R754:U754)</f>
        <v>8.6</v>
      </c>
      <c r="W754" s="23">
        <f>+V754+Q754</f>
        <v>810.0000000000001</v>
      </c>
      <c r="X754" s="23">
        <f>(Q754/W754)*100</f>
        <v>98.93827160493827</v>
      </c>
      <c r="Y754" s="23">
        <f>(V754/W754)*100</f>
        <v>1.0617283950617282</v>
      </c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1"/>
      <c r="J755" s="52" t="s">
        <v>52</v>
      </c>
      <c r="K755" s="53"/>
      <c r="L755" s="70"/>
      <c r="M755" s="23">
        <v>190</v>
      </c>
      <c r="N755" s="70">
        <v>470.6</v>
      </c>
      <c r="O755" s="70"/>
      <c r="P755" s="23"/>
      <c r="Q755" s="23">
        <f>SUM(L755:P755)</f>
        <v>660.6</v>
      </c>
      <c r="R755" s="23"/>
      <c r="S755" s="70">
        <v>8.6</v>
      </c>
      <c r="T755" s="70"/>
      <c r="U755" s="70"/>
      <c r="V755" s="23">
        <f>SUM(R755:U755)</f>
        <v>8.6</v>
      </c>
      <c r="W755" s="23">
        <f>+V755+Q755</f>
        <v>669.2</v>
      </c>
      <c r="X755" s="23">
        <f>(Q755/W755)*100</f>
        <v>98.71488344291691</v>
      </c>
      <c r="Y755" s="23">
        <f>(V755/W755)*100</f>
        <v>1.2851165570830843</v>
      </c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1"/>
      <c r="J756" s="52" t="s">
        <v>53</v>
      </c>
      <c r="K756" s="53"/>
      <c r="L756" s="70"/>
      <c r="M756" s="23">
        <f>(M755/M753)*100</f>
        <v>70.8955223880597</v>
      </c>
      <c r="N756" s="70">
        <f>(N755/N753)*100</f>
        <v>45.13282823439149</v>
      </c>
      <c r="O756" s="70"/>
      <c r="P756" s="23"/>
      <c r="Q756" s="23">
        <f>(Q755/Q753)*100</f>
        <v>50.40054932478828</v>
      </c>
      <c r="R756" s="23"/>
      <c r="S756" s="70"/>
      <c r="T756" s="70"/>
      <c r="U756" s="70"/>
      <c r="V756" s="23"/>
      <c r="W756" s="23">
        <f>(W755/W753)*100</f>
        <v>51.05668726634622</v>
      </c>
      <c r="X756" s="23"/>
      <c r="Y756" s="23"/>
      <c r="Z756" s="4"/>
    </row>
    <row r="757" spans="1:26" ht="23.25">
      <c r="A757" s="4"/>
      <c r="B757" s="56"/>
      <c r="C757" s="56"/>
      <c r="D757" s="56"/>
      <c r="E757" s="56"/>
      <c r="F757" s="56"/>
      <c r="G757" s="56"/>
      <c r="H757" s="56"/>
      <c r="I757" s="61"/>
      <c r="J757" s="52" t="s">
        <v>54</v>
      </c>
      <c r="K757" s="53"/>
      <c r="L757" s="70"/>
      <c r="M757" s="23">
        <f aca="true" t="shared" si="158" ref="M757:W757">(M755/M754)*100</f>
        <v>70.81625046589637</v>
      </c>
      <c r="N757" s="70">
        <f t="shared" si="158"/>
        <v>88.27612080285124</v>
      </c>
      <c r="O757" s="70"/>
      <c r="P757" s="23"/>
      <c r="Q757" s="23">
        <f t="shared" si="158"/>
        <v>82.4307461941602</v>
      </c>
      <c r="R757" s="23"/>
      <c r="S757" s="70">
        <f t="shared" si="158"/>
        <v>100</v>
      </c>
      <c r="T757" s="70"/>
      <c r="U757" s="70"/>
      <c r="V757" s="23">
        <f t="shared" si="158"/>
        <v>100</v>
      </c>
      <c r="W757" s="23">
        <f t="shared" si="158"/>
        <v>82.61728395061728</v>
      </c>
      <c r="X757" s="23"/>
      <c r="Y757" s="23"/>
      <c r="Z757" s="4"/>
    </row>
    <row r="758" spans="1:26" ht="23.25">
      <c r="A758" s="4"/>
      <c r="B758" s="56"/>
      <c r="C758" s="57"/>
      <c r="D758" s="57"/>
      <c r="E758" s="57"/>
      <c r="F758" s="57"/>
      <c r="G758" s="57"/>
      <c r="H758" s="57"/>
      <c r="I758" s="52"/>
      <c r="J758" s="52"/>
      <c r="K758" s="53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4"/>
    </row>
    <row r="759" spans="1:26" ht="23.25">
      <c r="A759" s="4"/>
      <c r="B759" s="56"/>
      <c r="C759" s="56"/>
      <c r="D759" s="56"/>
      <c r="E759" s="56"/>
      <c r="F759" s="56"/>
      <c r="G759" s="56"/>
      <c r="H759" s="76" t="s">
        <v>200</v>
      </c>
      <c r="I759" s="61"/>
      <c r="J759" s="52" t="s">
        <v>201</v>
      </c>
      <c r="K759" s="53"/>
      <c r="L759" s="70"/>
      <c r="M759" s="23"/>
      <c r="N759" s="70"/>
      <c r="O759" s="70"/>
      <c r="P759" s="23"/>
      <c r="Q759" s="23"/>
      <c r="R759" s="23"/>
      <c r="S759" s="70"/>
      <c r="T759" s="70"/>
      <c r="U759" s="70"/>
      <c r="V759" s="23"/>
      <c r="W759" s="23"/>
      <c r="X759" s="23"/>
      <c r="Y759" s="23"/>
      <c r="Z759" s="4"/>
    </row>
    <row r="760" spans="1:26" ht="23.25">
      <c r="A760" s="4"/>
      <c r="B760" s="56"/>
      <c r="C760" s="56"/>
      <c r="D760" s="56"/>
      <c r="E760" s="56"/>
      <c r="F760" s="56"/>
      <c r="G760" s="56"/>
      <c r="H760" s="56"/>
      <c r="I760" s="61"/>
      <c r="J760" s="52" t="s">
        <v>50</v>
      </c>
      <c r="K760" s="53"/>
      <c r="L760" s="70"/>
      <c r="M760" s="23">
        <v>375.5</v>
      </c>
      <c r="N760" s="70">
        <v>1360.8</v>
      </c>
      <c r="O760" s="70"/>
      <c r="P760" s="23"/>
      <c r="Q760" s="23">
        <f>SUM(L760:P760)</f>
        <v>1736.3</v>
      </c>
      <c r="R760" s="23"/>
      <c r="S760" s="70"/>
      <c r="T760" s="70"/>
      <c r="U760" s="70"/>
      <c r="V760" s="23">
        <f>SUM(R760:U760)</f>
        <v>0</v>
      </c>
      <c r="W760" s="23">
        <f>+V760+Q760</f>
        <v>1736.3</v>
      </c>
      <c r="X760" s="23">
        <f>(Q760/W760)*100</f>
        <v>100</v>
      </c>
      <c r="Y760" s="23">
        <f>(V760/W760)*100</f>
        <v>0</v>
      </c>
      <c r="Z760" s="4"/>
    </row>
    <row r="761" spans="1:26" ht="23.25">
      <c r="A761" s="4"/>
      <c r="B761" s="56"/>
      <c r="C761" s="56"/>
      <c r="D761" s="56"/>
      <c r="E761" s="56"/>
      <c r="F761" s="56"/>
      <c r="G761" s="56"/>
      <c r="H761" s="56"/>
      <c r="I761" s="61"/>
      <c r="J761" s="52" t="s">
        <v>51</v>
      </c>
      <c r="K761" s="53"/>
      <c r="L761" s="70"/>
      <c r="M761" s="23">
        <v>678.5</v>
      </c>
      <c r="N761" s="70">
        <v>3424.7</v>
      </c>
      <c r="O761" s="70"/>
      <c r="P761" s="23"/>
      <c r="Q761" s="23">
        <f>SUM(L761:P761)</f>
        <v>4103.2</v>
      </c>
      <c r="R761" s="23"/>
      <c r="S761" s="70">
        <v>5472.8</v>
      </c>
      <c r="T761" s="70"/>
      <c r="U761" s="70"/>
      <c r="V761" s="23">
        <f>SUM(R761:U761)</f>
        <v>5472.8</v>
      </c>
      <c r="W761" s="23">
        <f>+V761+Q761</f>
        <v>9576</v>
      </c>
      <c r="X761" s="23">
        <f>(Q761/W761)*100</f>
        <v>42.84878863826232</v>
      </c>
      <c r="Y761" s="23">
        <f>(V761/W761)*100</f>
        <v>57.15121136173767</v>
      </c>
      <c r="Z761" s="4"/>
    </row>
    <row r="762" spans="1:26" ht="23.25">
      <c r="A762" s="4"/>
      <c r="B762" s="56"/>
      <c r="C762" s="56"/>
      <c r="D762" s="56"/>
      <c r="E762" s="56"/>
      <c r="F762" s="56"/>
      <c r="G762" s="56"/>
      <c r="H762" s="56"/>
      <c r="I762" s="61"/>
      <c r="J762" s="52" t="s">
        <v>52</v>
      </c>
      <c r="K762" s="53"/>
      <c r="L762" s="70"/>
      <c r="M762" s="23">
        <v>441.3</v>
      </c>
      <c r="N762" s="70">
        <v>1560.8</v>
      </c>
      <c r="O762" s="70"/>
      <c r="P762" s="23"/>
      <c r="Q762" s="23">
        <f>SUM(L762:P762)</f>
        <v>2002.1</v>
      </c>
      <c r="R762" s="23"/>
      <c r="S762" s="70">
        <v>5361.3</v>
      </c>
      <c r="T762" s="70"/>
      <c r="U762" s="70"/>
      <c r="V762" s="23">
        <f>SUM(R762:U762)</f>
        <v>5361.3</v>
      </c>
      <c r="W762" s="23">
        <f>+V762+Q762</f>
        <v>7363.4</v>
      </c>
      <c r="X762" s="23">
        <f>(Q762/W762)*100</f>
        <v>27.1898851074232</v>
      </c>
      <c r="Y762" s="23">
        <f>(V762/W762)*100</f>
        <v>72.8101148925768</v>
      </c>
      <c r="Z762" s="4"/>
    </row>
    <row r="763" spans="1:26" ht="23.25">
      <c r="A763" s="4"/>
      <c r="B763" s="56"/>
      <c r="C763" s="56"/>
      <c r="D763" s="56"/>
      <c r="E763" s="56"/>
      <c r="F763" s="56"/>
      <c r="G763" s="56"/>
      <c r="H763" s="56"/>
      <c r="I763" s="61"/>
      <c r="J763" s="52" t="s">
        <v>53</v>
      </c>
      <c r="K763" s="53"/>
      <c r="L763" s="70"/>
      <c r="M763" s="23">
        <f>(M762/M760)*100</f>
        <v>117.52330226364846</v>
      </c>
      <c r="N763" s="70">
        <f>(N762/N760)*100</f>
        <v>114.69723691945914</v>
      </c>
      <c r="O763" s="70"/>
      <c r="P763" s="23"/>
      <c r="Q763" s="23">
        <f>(Q762/Q760)*100</f>
        <v>115.30841444450843</v>
      </c>
      <c r="R763" s="23"/>
      <c r="S763" s="70"/>
      <c r="T763" s="70"/>
      <c r="U763" s="70"/>
      <c r="V763" s="23"/>
      <c r="W763" s="23">
        <f>(W762/W760)*100</f>
        <v>424.085699475897</v>
      </c>
      <c r="X763" s="23"/>
      <c r="Y763" s="23"/>
      <c r="Z763" s="4"/>
    </row>
    <row r="764" spans="1:26" ht="23.25">
      <c r="A764" s="4"/>
      <c r="B764" s="56"/>
      <c r="C764" s="56"/>
      <c r="D764" s="56"/>
      <c r="E764" s="56"/>
      <c r="F764" s="56"/>
      <c r="G764" s="56"/>
      <c r="H764" s="56"/>
      <c r="I764" s="61"/>
      <c r="J764" s="52" t="s">
        <v>54</v>
      </c>
      <c r="K764" s="53"/>
      <c r="L764" s="70"/>
      <c r="M764" s="23">
        <f aca="true" t="shared" si="159" ref="M764:W764">(M762/M761)*100</f>
        <v>65.04053058216654</v>
      </c>
      <c r="N764" s="70">
        <f t="shared" si="159"/>
        <v>45.574794872543585</v>
      </c>
      <c r="O764" s="70"/>
      <c r="P764" s="23"/>
      <c r="Q764" s="23">
        <f t="shared" si="159"/>
        <v>48.79362448820433</v>
      </c>
      <c r="R764" s="23"/>
      <c r="S764" s="70">
        <f t="shared" si="159"/>
        <v>97.96265165911416</v>
      </c>
      <c r="T764" s="70"/>
      <c r="U764" s="70"/>
      <c r="V764" s="23">
        <f t="shared" si="159"/>
        <v>97.96265165911416</v>
      </c>
      <c r="W764" s="23">
        <f t="shared" si="159"/>
        <v>76.89431913116124</v>
      </c>
      <c r="X764" s="23"/>
      <c r="Y764" s="23"/>
      <c r="Z764" s="4"/>
    </row>
    <row r="765" spans="1:26" ht="23.25">
      <c r="A765" s="4"/>
      <c r="B765" s="62"/>
      <c r="C765" s="62"/>
      <c r="D765" s="62"/>
      <c r="E765" s="62"/>
      <c r="F765" s="62"/>
      <c r="G765" s="62"/>
      <c r="H765" s="62"/>
      <c r="I765" s="63"/>
      <c r="J765" s="59"/>
      <c r="K765" s="60"/>
      <c r="L765" s="73"/>
      <c r="M765" s="71"/>
      <c r="N765" s="73"/>
      <c r="O765" s="73"/>
      <c r="P765" s="71"/>
      <c r="Q765" s="71"/>
      <c r="R765" s="71"/>
      <c r="S765" s="73"/>
      <c r="T765" s="73"/>
      <c r="U765" s="73"/>
      <c r="V765" s="71"/>
      <c r="W765" s="71"/>
      <c r="X765" s="71"/>
      <c r="Y765" s="71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391</v>
      </c>
      <c r="Z767" s="4"/>
    </row>
    <row r="768" spans="1:26" ht="23.25">
      <c r="A768" s="4"/>
      <c r="B768" s="64" t="s">
        <v>37</v>
      </c>
      <c r="C768" s="65"/>
      <c r="D768" s="65"/>
      <c r="E768" s="65"/>
      <c r="F768" s="65"/>
      <c r="G768" s="65"/>
      <c r="H768" s="66"/>
      <c r="I768" s="10"/>
      <c r="J768" s="11"/>
      <c r="K768" s="12"/>
      <c r="L768" s="13" t="s">
        <v>1</v>
      </c>
      <c r="M768" s="13"/>
      <c r="N768" s="13"/>
      <c r="O768" s="13"/>
      <c r="P768" s="13"/>
      <c r="Q768" s="13"/>
      <c r="R768" s="14" t="s">
        <v>2</v>
      </c>
      <c r="S768" s="13"/>
      <c r="T768" s="13"/>
      <c r="U768" s="13"/>
      <c r="V768" s="15"/>
      <c r="W768" s="13" t="s">
        <v>39</v>
      </c>
      <c r="X768" s="13"/>
      <c r="Y768" s="16"/>
      <c r="Z768" s="4"/>
    </row>
    <row r="769" spans="1:26" ht="23.25">
      <c r="A769" s="4"/>
      <c r="B769" s="17" t="s">
        <v>38</v>
      </c>
      <c r="C769" s="18"/>
      <c r="D769" s="18"/>
      <c r="E769" s="18"/>
      <c r="F769" s="18"/>
      <c r="G769" s="18"/>
      <c r="H769" s="67"/>
      <c r="I769" s="19"/>
      <c r="J769" s="20"/>
      <c r="K769" s="21"/>
      <c r="L769" s="22"/>
      <c r="M769" s="23"/>
      <c r="N769" s="24"/>
      <c r="O769" s="25" t="s">
        <v>3</v>
      </c>
      <c r="P769" s="26"/>
      <c r="Q769" s="27"/>
      <c r="R769" s="28" t="s">
        <v>3</v>
      </c>
      <c r="S769" s="24"/>
      <c r="T769" s="22"/>
      <c r="U769" s="29"/>
      <c r="V769" s="27"/>
      <c r="W769" s="27"/>
      <c r="X769" s="30" t="s">
        <v>4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5</v>
      </c>
      <c r="K770" s="21"/>
      <c r="L770" s="34" t="s">
        <v>6</v>
      </c>
      <c r="M770" s="35" t="s">
        <v>7</v>
      </c>
      <c r="N770" s="36" t="s">
        <v>6</v>
      </c>
      <c r="O770" s="34" t="s">
        <v>8</v>
      </c>
      <c r="P770" s="26" t="s">
        <v>9</v>
      </c>
      <c r="Q770" s="23"/>
      <c r="R770" s="37" t="s">
        <v>8</v>
      </c>
      <c r="S770" s="35" t="s">
        <v>10</v>
      </c>
      <c r="T770" s="34" t="s">
        <v>11</v>
      </c>
      <c r="U770" s="29" t="s">
        <v>12</v>
      </c>
      <c r="V770" s="27"/>
      <c r="W770" s="27"/>
      <c r="X770" s="27"/>
      <c r="Y770" s="35"/>
      <c r="Z770" s="4"/>
    </row>
    <row r="771" spans="1:26" ht="23.25">
      <c r="A771" s="4"/>
      <c r="B771" s="38" t="s">
        <v>30</v>
      </c>
      <c r="C771" s="38" t="s">
        <v>31</v>
      </c>
      <c r="D771" s="38" t="s">
        <v>32</v>
      </c>
      <c r="E771" s="38" t="s">
        <v>33</v>
      </c>
      <c r="F771" s="38" t="s">
        <v>34</v>
      </c>
      <c r="G771" s="38" t="s">
        <v>35</v>
      </c>
      <c r="H771" s="38" t="s">
        <v>36</v>
      </c>
      <c r="I771" s="19"/>
      <c r="J771" s="39"/>
      <c r="K771" s="21"/>
      <c r="L771" s="34" t="s">
        <v>13</v>
      </c>
      <c r="M771" s="35" t="s">
        <v>14</v>
      </c>
      <c r="N771" s="36" t="s">
        <v>15</v>
      </c>
      <c r="O771" s="34" t="s">
        <v>16</v>
      </c>
      <c r="P771" s="26" t="s">
        <v>17</v>
      </c>
      <c r="Q771" s="35" t="s">
        <v>18</v>
      </c>
      <c r="R771" s="37" t="s">
        <v>16</v>
      </c>
      <c r="S771" s="35" t="s">
        <v>19</v>
      </c>
      <c r="T771" s="34" t="s">
        <v>20</v>
      </c>
      <c r="U771" s="29" t="s">
        <v>21</v>
      </c>
      <c r="V771" s="26" t="s">
        <v>18</v>
      </c>
      <c r="W771" s="26" t="s">
        <v>22</v>
      </c>
      <c r="X771" s="26" t="s">
        <v>23</v>
      </c>
      <c r="Y771" s="35" t="s">
        <v>24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25</v>
      </c>
      <c r="P772" s="47"/>
      <c r="Q772" s="48"/>
      <c r="R772" s="49" t="s">
        <v>25</v>
      </c>
      <c r="S772" s="44" t="s">
        <v>26</v>
      </c>
      <c r="T772" s="43"/>
      <c r="U772" s="50" t="s">
        <v>27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1"/>
      <c r="J773" s="52"/>
      <c r="K773" s="53"/>
      <c r="L773" s="22"/>
      <c r="M773" s="23"/>
      <c r="N773" s="24"/>
      <c r="O773" s="3"/>
      <c r="P773" s="27"/>
      <c r="Q773" s="27"/>
      <c r="R773" s="23"/>
      <c r="S773" s="24"/>
      <c r="T773" s="22"/>
      <c r="U773" s="72"/>
      <c r="V773" s="27"/>
      <c r="W773" s="27"/>
      <c r="X773" s="27"/>
      <c r="Y773" s="23"/>
      <c r="Z773" s="4"/>
    </row>
    <row r="774" spans="1:26" ht="23.25">
      <c r="A774" s="4"/>
      <c r="B774" s="75" t="s">
        <v>71</v>
      </c>
      <c r="C774" s="75" t="s">
        <v>48</v>
      </c>
      <c r="D774" s="75" t="s">
        <v>75</v>
      </c>
      <c r="E774" s="76" t="s">
        <v>57</v>
      </c>
      <c r="F774" s="75" t="s">
        <v>202</v>
      </c>
      <c r="G774" s="51"/>
      <c r="H774" s="51"/>
      <c r="I774" s="61"/>
      <c r="J774" s="54" t="s">
        <v>203</v>
      </c>
      <c r="K774" s="55"/>
      <c r="L774" s="70"/>
      <c r="M774" s="70"/>
      <c r="N774" s="70"/>
      <c r="O774" s="70"/>
      <c r="P774" s="70"/>
      <c r="Q774" s="70"/>
      <c r="R774" s="70"/>
      <c r="S774" s="70"/>
      <c r="T774" s="70"/>
      <c r="U774" s="74"/>
      <c r="V774" s="23"/>
      <c r="W774" s="23"/>
      <c r="X774" s="23"/>
      <c r="Y774" s="23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1"/>
      <c r="J775" s="54" t="s">
        <v>50</v>
      </c>
      <c r="K775" s="55"/>
      <c r="L775" s="70">
        <f aca="true" t="shared" si="160" ref="L775:P777">+L783</f>
        <v>0</v>
      </c>
      <c r="M775" s="70">
        <f t="shared" si="160"/>
        <v>0</v>
      </c>
      <c r="N775" s="70">
        <f t="shared" si="160"/>
        <v>0</v>
      </c>
      <c r="O775" s="70">
        <f t="shared" si="160"/>
        <v>2245090.7</v>
      </c>
      <c r="P775" s="70">
        <f t="shared" si="160"/>
        <v>0</v>
      </c>
      <c r="Q775" s="70">
        <f>SUM(L775:P775)</f>
        <v>2245090.7</v>
      </c>
      <c r="R775" s="70">
        <f aca="true" t="shared" si="161" ref="R775:U777">+R783</f>
        <v>0</v>
      </c>
      <c r="S775" s="70">
        <f t="shared" si="161"/>
        <v>0</v>
      </c>
      <c r="T775" s="70">
        <f t="shared" si="161"/>
        <v>0</v>
      </c>
      <c r="U775" s="70">
        <f t="shared" si="161"/>
        <v>0</v>
      </c>
      <c r="V775" s="23">
        <f>SUM(R775:U775)</f>
        <v>0</v>
      </c>
      <c r="W775" s="23">
        <f>+V775+Q775</f>
        <v>2245090.7</v>
      </c>
      <c r="X775" s="23">
        <f>(Q775/W775)*100</f>
        <v>100</v>
      </c>
      <c r="Y775" s="23">
        <f>(V775/W775)*100</f>
        <v>0</v>
      </c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/>
      <c r="I776" s="61"/>
      <c r="J776" s="52" t="s">
        <v>51</v>
      </c>
      <c r="K776" s="53"/>
      <c r="L776" s="70">
        <f t="shared" si="160"/>
        <v>0</v>
      </c>
      <c r="M776" s="70">
        <f t="shared" si="160"/>
        <v>0</v>
      </c>
      <c r="N776" s="70">
        <f t="shared" si="160"/>
        <v>0</v>
      </c>
      <c r="O776" s="70">
        <f t="shared" si="160"/>
        <v>2907180.9</v>
      </c>
      <c r="P776" s="70">
        <f t="shared" si="160"/>
        <v>0</v>
      </c>
      <c r="Q776" s="23">
        <f>SUM(L776:P776)</f>
        <v>2907180.9</v>
      </c>
      <c r="R776" s="70">
        <f t="shared" si="161"/>
        <v>0</v>
      </c>
      <c r="S776" s="70">
        <f t="shared" si="161"/>
        <v>0</v>
      </c>
      <c r="T776" s="70">
        <f t="shared" si="161"/>
        <v>0</v>
      </c>
      <c r="U776" s="70">
        <f t="shared" si="161"/>
        <v>0</v>
      </c>
      <c r="V776" s="23">
        <f>SUM(R776:U776)</f>
        <v>0</v>
      </c>
      <c r="W776" s="23">
        <f>+V776+Q776</f>
        <v>2907180.9</v>
      </c>
      <c r="X776" s="23">
        <f>(Q776/W776)*100</f>
        <v>100</v>
      </c>
      <c r="Y776" s="23">
        <f>(V776/W776)*100</f>
        <v>0</v>
      </c>
      <c r="Z776" s="4"/>
    </row>
    <row r="777" spans="1:26" ht="23.25">
      <c r="A777" s="4"/>
      <c r="B777" s="51"/>
      <c r="C777" s="51"/>
      <c r="D777" s="51"/>
      <c r="E777" s="51"/>
      <c r="F777" s="51"/>
      <c r="G777" s="51"/>
      <c r="H777" s="51"/>
      <c r="I777" s="61"/>
      <c r="J777" s="52" t="s">
        <v>52</v>
      </c>
      <c r="K777" s="53"/>
      <c r="L777" s="70">
        <f t="shared" si="160"/>
        <v>0</v>
      </c>
      <c r="M777" s="23">
        <f t="shared" si="160"/>
        <v>0</v>
      </c>
      <c r="N777" s="70">
        <f t="shared" si="160"/>
        <v>0</v>
      </c>
      <c r="O777" s="70">
        <f t="shared" si="160"/>
        <v>2879971.9</v>
      </c>
      <c r="P777" s="23">
        <f t="shared" si="160"/>
        <v>0</v>
      </c>
      <c r="Q777" s="23">
        <f>SUM(L777:P777)</f>
        <v>2879971.9</v>
      </c>
      <c r="R777" s="23">
        <f t="shared" si="161"/>
        <v>0</v>
      </c>
      <c r="S777" s="70">
        <f t="shared" si="161"/>
        <v>0</v>
      </c>
      <c r="T777" s="70">
        <f t="shared" si="161"/>
        <v>0</v>
      </c>
      <c r="U777" s="70">
        <f t="shared" si="161"/>
        <v>0</v>
      </c>
      <c r="V777" s="23">
        <f>SUM(R777:U777)</f>
        <v>0</v>
      </c>
      <c r="W777" s="23">
        <f>+V777+Q777</f>
        <v>2879971.9</v>
      </c>
      <c r="X777" s="23">
        <f>(Q777/W777)*100</f>
        <v>100</v>
      </c>
      <c r="Y777" s="23">
        <f>(V777/W777)*100</f>
        <v>0</v>
      </c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1"/>
      <c r="J778" s="52" t="s">
        <v>53</v>
      </c>
      <c r="K778" s="53"/>
      <c r="L778" s="70"/>
      <c r="M778" s="23"/>
      <c r="N778" s="70"/>
      <c r="O778" s="70">
        <f>(O777/O775)*100</f>
        <v>128.27864370913832</v>
      </c>
      <c r="P778" s="23"/>
      <c r="Q778" s="23">
        <f>(Q777/Q775)*100</f>
        <v>128.27864370913832</v>
      </c>
      <c r="R778" s="23"/>
      <c r="S778" s="70"/>
      <c r="T778" s="70"/>
      <c r="U778" s="70"/>
      <c r="V778" s="23"/>
      <c r="W778" s="23">
        <f>(W777/W775)*100</f>
        <v>128.27864370913832</v>
      </c>
      <c r="X778" s="23"/>
      <c r="Y778" s="23"/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1"/>
      <c r="J779" s="52" t="s">
        <v>54</v>
      </c>
      <c r="K779" s="53"/>
      <c r="L779" s="70"/>
      <c r="M779" s="23"/>
      <c r="N779" s="70"/>
      <c r="O779" s="70">
        <f>(O777/O776)*100</f>
        <v>99.06407612955906</v>
      </c>
      <c r="P779" s="23"/>
      <c r="Q779" s="23">
        <f>(Q777/Q776)*100</f>
        <v>99.06407612955906</v>
      </c>
      <c r="R779" s="23"/>
      <c r="S779" s="70"/>
      <c r="T779" s="70"/>
      <c r="U779" s="70"/>
      <c r="V779" s="23"/>
      <c r="W779" s="23">
        <f>(W777/W776)*100</f>
        <v>99.06407612955906</v>
      </c>
      <c r="X779" s="23"/>
      <c r="Y779" s="23"/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1"/>
      <c r="J780" s="52"/>
      <c r="K780" s="53"/>
      <c r="L780" s="70"/>
      <c r="M780" s="23"/>
      <c r="N780" s="70"/>
      <c r="O780" s="70"/>
      <c r="P780" s="23"/>
      <c r="Q780" s="23"/>
      <c r="R780" s="23"/>
      <c r="S780" s="70"/>
      <c r="T780" s="70"/>
      <c r="U780" s="70"/>
      <c r="V780" s="23"/>
      <c r="W780" s="23"/>
      <c r="X780" s="23"/>
      <c r="Y780" s="23"/>
      <c r="Z780" s="4"/>
    </row>
    <row r="781" spans="1:26" ht="23.25">
      <c r="A781" s="4"/>
      <c r="B781" s="51"/>
      <c r="C781" s="51"/>
      <c r="D781" s="51"/>
      <c r="E781" s="51"/>
      <c r="F781" s="51"/>
      <c r="G781" s="75" t="s">
        <v>62</v>
      </c>
      <c r="H781" s="51"/>
      <c r="I781" s="61"/>
      <c r="J781" s="52" t="s">
        <v>63</v>
      </c>
      <c r="K781" s="53"/>
      <c r="L781" s="70"/>
      <c r="M781" s="23"/>
      <c r="N781" s="70"/>
      <c r="O781" s="70"/>
      <c r="P781" s="23"/>
      <c r="Q781" s="23"/>
      <c r="R781" s="23"/>
      <c r="S781" s="70"/>
      <c r="T781" s="70"/>
      <c r="U781" s="70"/>
      <c r="V781" s="23"/>
      <c r="W781" s="23"/>
      <c r="X781" s="23"/>
      <c r="Y781" s="23"/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/>
      <c r="I782" s="61"/>
      <c r="J782" s="52" t="s">
        <v>64</v>
      </c>
      <c r="K782" s="53"/>
      <c r="L782" s="70"/>
      <c r="M782" s="23"/>
      <c r="N782" s="70"/>
      <c r="O782" s="70"/>
      <c r="P782" s="23"/>
      <c r="Q782" s="23"/>
      <c r="R782" s="23"/>
      <c r="S782" s="70"/>
      <c r="T782" s="70"/>
      <c r="U782" s="70"/>
      <c r="V782" s="23"/>
      <c r="W782" s="23"/>
      <c r="X782" s="23"/>
      <c r="Y782" s="23"/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/>
      <c r="I783" s="61"/>
      <c r="J783" s="52" t="s">
        <v>50</v>
      </c>
      <c r="K783" s="53"/>
      <c r="L783" s="70">
        <f aca="true" t="shared" si="162" ref="L783:P785">+L790</f>
        <v>0</v>
      </c>
      <c r="M783" s="23">
        <f t="shared" si="162"/>
        <v>0</v>
      </c>
      <c r="N783" s="70">
        <f t="shared" si="162"/>
        <v>0</v>
      </c>
      <c r="O783" s="70">
        <f t="shared" si="162"/>
        <v>2245090.7</v>
      </c>
      <c r="P783" s="23">
        <f t="shared" si="162"/>
        <v>0</v>
      </c>
      <c r="Q783" s="23">
        <f>SUM(L783:P783)</f>
        <v>2245090.7</v>
      </c>
      <c r="R783" s="23">
        <f aca="true" t="shared" si="163" ref="R783:U785">+R790</f>
        <v>0</v>
      </c>
      <c r="S783" s="70">
        <f t="shared" si="163"/>
        <v>0</v>
      </c>
      <c r="T783" s="70">
        <f t="shared" si="163"/>
        <v>0</v>
      </c>
      <c r="U783" s="70">
        <f t="shared" si="163"/>
        <v>0</v>
      </c>
      <c r="V783" s="23">
        <f>SUM(R783:U783)</f>
        <v>0</v>
      </c>
      <c r="W783" s="23">
        <f>+V783+Q783</f>
        <v>2245090.7</v>
      </c>
      <c r="X783" s="23">
        <f>(Q783/W783)*100</f>
        <v>100</v>
      </c>
      <c r="Y783" s="23">
        <f>(V783/W783)*100</f>
        <v>0</v>
      </c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/>
      <c r="I784" s="61"/>
      <c r="J784" s="52" t="s">
        <v>51</v>
      </c>
      <c r="K784" s="53"/>
      <c r="L784" s="70">
        <f t="shared" si="162"/>
        <v>0</v>
      </c>
      <c r="M784" s="23">
        <f t="shared" si="162"/>
        <v>0</v>
      </c>
      <c r="N784" s="70">
        <f t="shared" si="162"/>
        <v>0</v>
      </c>
      <c r="O784" s="70">
        <f t="shared" si="162"/>
        <v>2907180.9</v>
      </c>
      <c r="P784" s="23">
        <f t="shared" si="162"/>
        <v>0</v>
      </c>
      <c r="Q784" s="23">
        <f>SUM(L784:P784)</f>
        <v>2907180.9</v>
      </c>
      <c r="R784" s="23">
        <f t="shared" si="163"/>
        <v>0</v>
      </c>
      <c r="S784" s="70">
        <f t="shared" si="163"/>
        <v>0</v>
      </c>
      <c r="T784" s="70">
        <f t="shared" si="163"/>
        <v>0</v>
      </c>
      <c r="U784" s="70">
        <f t="shared" si="163"/>
        <v>0</v>
      </c>
      <c r="V784" s="23">
        <f>SUM(R784:U784)</f>
        <v>0</v>
      </c>
      <c r="W784" s="23">
        <f>+V784+Q784</f>
        <v>2907180.9</v>
      </c>
      <c r="X784" s="23">
        <f>(Q784/W784)*100</f>
        <v>100</v>
      </c>
      <c r="Y784" s="23">
        <f>(V784/W784)*100</f>
        <v>0</v>
      </c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1"/>
      <c r="J785" s="52" t="s">
        <v>52</v>
      </c>
      <c r="K785" s="53"/>
      <c r="L785" s="70">
        <f t="shared" si="162"/>
        <v>0</v>
      </c>
      <c r="M785" s="23">
        <f t="shared" si="162"/>
        <v>0</v>
      </c>
      <c r="N785" s="70">
        <f t="shared" si="162"/>
        <v>0</v>
      </c>
      <c r="O785" s="70">
        <f t="shared" si="162"/>
        <v>2879971.9</v>
      </c>
      <c r="P785" s="23">
        <f t="shared" si="162"/>
        <v>0</v>
      </c>
      <c r="Q785" s="23">
        <f>SUM(L785:P785)</f>
        <v>2879971.9</v>
      </c>
      <c r="R785" s="23">
        <f t="shared" si="163"/>
        <v>0</v>
      </c>
      <c r="S785" s="70">
        <f t="shared" si="163"/>
        <v>0</v>
      </c>
      <c r="T785" s="70">
        <f t="shared" si="163"/>
        <v>0</v>
      </c>
      <c r="U785" s="70">
        <f t="shared" si="163"/>
        <v>0</v>
      </c>
      <c r="V785" s="23">
        <f>SUM(R785:U785)</f>
        <v>0</v>
      </c>
      <c r="W785" s="23">
        <f>+V785+Q785</f>
        <v>2879971.9</v>
      </c>
      <c r="X785" s="23">
        <f>(Q785/W785)*100</f>
        <v>100</v>
      </c>
      <c r="Y785" s="23">
        <f>(V785/W785)*100</f>
        <v>0</v>
      </c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1"/>
      <c r="J786" s="52" t="s">
        <v>53</v>
      </c>
      <c r="K786" s="53"/>
      <c r="L786" s="70"/>
      <c r="M786" s="23"/>
      <c r="N786" s="70"/>
      <c r="O786" s="70">
        <f>(O785/O783)*100</f>
        <v>128.27864370913832</v>
      </c>
      <c r="P786" s="23"/>
      <c r="Q786" s="23">
        <f>(Q785/Q783)*100</f>
        <v>128.27864370913832</v>
      </c>
      <c r="R786" s="23"/>
      <c r="S786" s="70"/>
      <c r="T786" s="70"/>
      <c r="U786" s="70"/>
      <c r="V786" s="23"/>
      <c r="W786" s="23">
        <f>(W785/W783)*100</f>
        <v>128.27864370913832</v>
      </c>
      <c r="X786" s="23"/>
      <c r="Y786" s="23"/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1"/>
      <c r="J787" s="52" t="s">
        <v>54</v>
      </c>
      <c r="K787" s="53"/>
      <c r="L787" s="70"/>
      <c r="M787" s="23"/>
      <c r="N787" s="70"/>
      <c r="O787" s="70">
        <f>(O785/O784)*100</f>
        <v>99.06407612955906</v>
      </c>
      <c r="P787" s="23"/>
      <c r="Q787" s="23">
        <f>(Q785/Q784)*100</f>
        <v>99.06407612955906</v>
      </c>
      <c r="R787" s="23"/>
      <c r="S787" s="70"/>
      <c r="T787" s="70"/>
      <c r="U787" s="70"/>
      <c r="V787" s="23"/>
      <c r="W787" s="23">
        <f>(W785/W784)*100</f>
        <v>99.06407612955906</v>
      </c>
      <c r="X787" s="23"/>
      <c r="Y787" s="23"/>
      <c r="Z787" s="4"/>
    </row>
    <row r="788" spans="1:26" ht="23.25">
      <c r="A788" s="4"/>
      <c r="B788" s="56"/>
      <c r="C788" s="57"/>
      <c r="D788" s="57"/>
      <c r="E788" s="57"/>
      <c r="F788" s="57"/>
      <c r="G788" s="57"/>
      <c r="H788" s="57"/>
      <c r="I788" s="52"/>
      <c r="J788" s="52"/>
      <c r="K788" s="53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75" t="s">
        <v>181</v>
      </c>
      <c r="I789" s="61"/>
      <c r="J789" s="52" t="s">
        <v>182</v>
      </c>
      <c r="K789" s="53"/>
      <c r="L789" s="70"/>
      <c r="M789" s="23"/>
      <c r="N789" s="70"/>
      <c r="O789" s="70"/>
      <c r="P789" s="23"/>
      <c r="Q789" s="23"/>
      <c r="R789" s="23"/>
      <c r="S789" s="70"/>
      <c r="T789" s="70"/>
      <c r="U789" s="70"/>
      <c r="V789" s="23"/>
      <c r="W789" s="23"/>
      <c r="X789" s="23"/>
      <c r="Y789" s="23"/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1"/>
      <c r="J790" s="52" t="s">
        <v>50</v>
      </c>
      <c r="K790" s="53"/>
      <c r="L790" s="70"/>
      <c r="M790" s="23"/>
      <c r="N790" s="70"/>
      <c r="O790" s="70">
        <v>2245090.7</v>
      </c>
      <c r="P790" s="23"/>
      <c r="Q790" s="23">
        <f>SUM(L790:P790)</f>
        <v>2245090.7</v>
      </c>
      <c r="R790" s="23"/>
      <c r="S790" s="70"/>
      <c r="T790" s="70"/>
      <c r="U790" s="70"/>
      <c r="V790" s="23">
        <f>SUM(R790:U790)</f>
        <v>0</v>
      </c>
      <c r="W790" s="23">
        <f>+V790+Q790</f>
        <v>2245090.7</v>
      </c>
      <c r="X790" s="23">
        <f>(Q790/W790)*100</f>
        <v>100</v>
      </c>
      <c r="Y790" s="23">
        <f>(V790/W790)*100</f>
        <v>0</v>
      </c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51"/>
      <c r="I791" s="61"/>
      <c r="J791" s="52" t="s">
        <v>51</v>
      </c>
      <c r="K791" s="53"/>
      <c r="L791" s="70"/>
      <c r="M791" s="23"/>
      <c r="N791" s="70"/>
      <c r="O791" s="70">
        <v>2907180.9</v>
      </c>
      <c r="P791" s="23"/>
      <c r="Q791" s="23">
        <f>SUM(L791:P791)</f>
        <v>2907180.9</v>
      </c>
      <c r="R791" s="23"/>
      <c r="S791" s="70"/>
      <c r="T791" s="70"/>
      <c r="U791" s="70"/>
      <c r="V791" s="23">
        <f>SUM(R791:U791)</f>
        <v>0</v>
      </c>
      <c r="W791" s="23">
        <f>+V791+Q791</f>
        <v>2907180.9</v>
      </c>
      <c r="X791" s="23">
        <f>(Q791/W791)*100</f>
        <v>100</v>
      </c>
      <c r="Y791" s="23">
        <f>(V791/W791)*100</f>
        <v>0</v>
      </c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/>
      <c r="I792" s="61"/>
      <c r="J792" s="52" t="s">
        <v>52</v>
      </c>
      <c r="K792" s="53"/>
      <c r="L792" s="70"/>
      <c r="M792" s="23"/>
      <c r="N792" s="70"/>
      <c r="O792" s="70">
        <v>2879971.9</v>
      </c>
      <c r="P792" s="23"/>
      <c r="Q792" s="23">
        <f>SUM(L792:P792)</f>
        <v>2879971.9</v>
      </c>
      <c r="R792" s="23"/>
      <c r="S792" s="70"/>
      <c r="T792" s="70"/>
      <c r="U792" s="70"/>
      <c r="V792" s="23">
        <f>SUM(R792:U792)</f>
        <v>0</v>
      </c>
      <c r="W792" s="23">
        <f>+V792+Q792</f>
        <v>2879971.9</v>
      </c>
      <c r="X792" s="23">
        <f>(Q792/W792)*100</f>
        <v>100</v>
      </c>
      <c r="Y792" s="23">
        <f>(V792/W792)*100</f>
        <v>0</v>
      </c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/>
      <c r="I793" s="61"/>
      <c r="J793" s="52" t="s">
        <v>53</v>
      </c>
      <c r="K793" s="53"/>
      <c r="L793" s="70"/>
      <c r="M793" s="23"/>
      <c r="N793" s="70"/>
      <c r="O793" s="70">
        <f>(O792/O790)*100</f>
        <v>128.27864370913832</v>
      </c>
      <c r="P793" s="23"/>
      <c r="Q793" s="23">
        <f>(Q792/Q790)*100</f>
        <v>128.27864370913832</v>
      </c>
      <c r="R793" s="23"/>
      <c r="S793" s="70"/>
      <c r="T793" s="70"/>
      <c r="U793" s="70"/>
      <c r="V793" s="23"/>
      <c r="W793" s="23">
        <f>(W792/W790)*100</f>
        <v>128.27864370913832</v>
      </c>
      <c r="X793" s="23"/>
      <c r="Y793" s="23"/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1"/>
      <c r="J794" s="52" t="s">
        <v>54</v>
      </c>
      <c r="K794" s="53"/>
      <c r="L794" s="70"/>
      <c r="M794" s="23"/>
      <c r="N794" s="70"/>
      <c r="O794" s="70">
        <f>(O792/O791)*100</f>
        <v>99.06407612955906</v>
      </c>
      <c r="P794" s="23"/>
      <c r="Q794" s="23">
        <f>(Q792/Q791)*100</f>
        <v>99.06407612955906</v>
      </c>
      <c r="R794" s="23"/>
      <c r="S794" s="70"/>
      <c r="T794" s="70"/>
      <c r="U794" s="70"/>
      <c r="V794" s="23"/>
      <c r="W794" s="23">
        <f>(W792/W791)*100</f>
        <v>99.06407612955906</v>
      </c>
      <c r="X794" s="23"/>
      <c r="Y794" s="23"/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1"/>
      <c r="J795" s="52"/>
      <c r="K795" s="53"/>
      <c r="L795" s="70"/>
      <c r="M795" s="23"/>
      <c r="N795" s="70"/>
      <c r="O795" s="70"/>
      <c r="P795" s="23"/>
      <c r="Q795" s="23"/>
      <c r="R795" s="23"/>
      <c r="S795" s="70"/>
      <c r="T795" s="70"/>
      <c r="U795" s="70"/>
      <c r="V795" s="23"/>
      <c r="W795" s="23"/>
      <c r="X795" s="23"/>
      <c r="Y795" s="23"/>
      <c r="Z795" s="4"/>
    </row>
    <row r="796" spans="1:26" ht="23.25">
      <c r="A796" s="4"/>
      <c r="B796" s="51"/>
      <c r="C796" s="51"/>
      <c r="D796" s="51"/>
      <c r="E796" s="51"/>
      <c r="F796" s="75" t="s">
        <v>204</v>
      </c>
      <c r="G796" s="51"/>
      <c r="H796" s="51"/>
      <c r="I796" s="61"/>
      <c r="J796" s="52" t="s">
        <v>205</v>
      </c>
      <c r="K796" s="53"/>
      <c r="L796" s="70"/>
      <c r="M796" s="23"/>
      <c r="N796" s="70"/>
      <c r="O796" s="70"/>
      <c r="P796" s="23"/>
      <c r="Q796" s="23"/>
      <c r="R796" s="23"/>
      <c r="S796" s="70"/>
      <c r="T796" s="70"/>
      <c r="U796" s="70"/>
      <c r="V796" s="23"/>
      <c r="W796" s="23"/>
      <c r="X796" s="23"/>
      <c r="Y796" s="23"/>
      <c r="Z796" s="4"/>
    </row>
    <row r="797" spans="1:26" ht="23.25">
      <c r="A797" s="4"/>
      <c r="B797" s="56"/>
      <c r="C797" s="57"/>
      <c r="D797" s="57"/>
      <c r="E797" s="57"/>
      <c r="F797" s="57"/>
      <c r="G797" s="57"/>
      <c r="H797" s="57"/>
      <c r="I797" s="52"/>
      <c r="J797" s="52" t="s">
        <v>206</v>
      </c>
      <c r="K797" s="53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/>
      <c r="I798" s="61"/>
      <c r="J798" s="52" t="s">
        <v>50</v>
      </c>
      <c r="K798" s="53"/>
      <c r="L798" s="70">
        <f>+L806</f>
        <v>0</v>
      </c>
      <c r="M798" s="23">
        <f>+M806</f>
        <v>0</v>
      </c>
      <c r="N798" s="70">
        <f>+N806</f>
        <v>0</v>
      </c>
      <c r="O798" s="70">
        <f>+O806</f>
        <v>711690.7</v>
      </c>
      <c r="P798" s="23">
        <f>+P806</f>
        <v>0</v>
      </c>
      <c r="Q798" s="23">
        <f>SUM(L798:P798)</f>
        <v>711690.7</v>
      </c>
      <c r="R798" s="23">
        <f>+R806</f>
        <v>0</v>
      </c>
      <c r="S798" s="70">
        <f>+S806</f>
        <v>0</v>
      </c>
      <c r="T798" s="70">
        <f>+T806</f>
        <v>0</v>
      </c>
      <c r="U798" s="70">
        <f>+U806</f>
        <v>0</v>
      </c>
      <c r="V798" s="23">
        <f>SUM(R798:U798)</f>
        <v>0</v>
      </c>
      <c r="W798" s="23">
        <f>+V798+Q798</f>
        <v>711690.7</v>
      </c>
      <c r="X798" s="23">
        <f>(Q798/W798)*100</f>
        <v>100</v>
      </c>
      <c r="Y798" s="23">
        <f>(V798/W798)*100</f>
        <v>0</v>
      </c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1"/>
      <c r="J799" s="52" t="s">
        <v>51</v>
      </c>
      <c r="K799" s="53"/>
      <c r="L799" s="70">
        <f aca="true" t="shared" si="164" ref="L799:P800">+L807</f>
        <v>0</v>
      </c>
      <c r="M799" s="23">
        <f t="shared" si="164"/>
        <v>0</v>
      </c>
      <c r="N799" s="70">
        <f t="shared" si="164"/>
        <v>0</v>
      </c>
      <c r="O799" s="70">
        <f t="shared" si="164"/>
        <v>751340.3</v>
      </c>
      <c r="P799" s="23">
        <f t="shared" si="164"/>
        <v>0</v>
      </c>
      <c r="Q799" s="23">
        <f>SUM(L799:P799)</f>
        <v>751340.3</v>
      </c>
      <c r="R799" s="23">
        <f aca="true" t="shared" si="165" ref="R799:U800">+R807</f>
        <v>0</v>
      </c>
      <c r="S799" s="70">
        <f t="shared" si="165"/>
        <v>0</v>
      </c>
      <c r="T799" s="70">
        <f t="shared" si="165"/>
        <v>0</v>
      </c>
      <c r="U799" s="70">
        <f t="shared" si="165"/>
        <v>0</v>
      </c>
      <c r="V799" s="23">
        <f>SUM(R799:U799)</f>
        <v>0</v>
      </c>
      <c r="W799" s="23">
        <f>+V799+Q799</f>
        <v>751340.3</v>
      </c>
      <c r="X799" s="23">
        <f>(Q799/W799)*100</f>
        <v>100</v>
      </c>
      <c r="Y799" s="23">
        <f>(V799/W799)*100</f>
        <v>0</v>
      </c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/>
      <c r="I800" s="61"/>
      <c r="J800" s="52" t="s">
        <v>52</v>
      </c>
      <c r="K800" s="53"/>
      <c r="L800" s="70">
        <f t="shared" si="164"/>
        <v>0</v>
      </c>
      <c r="M800" s="23">
        <f t="shared" si="164"/>
        <v>0</v>
      </c>
      <c r="N800" s="70">
        <f t="shared" si="164"/>
        <v>0</v>
      </c>
      <c r="O800" s="70">
        <f t="shared" si="164"/>
        <v>751340.3</v>
      </c>
      <c r="P800" s="23">
        <f t="shared" si="164"/>
        <v>0</v>
      </c>
      <c r="Q800" s="23">
        <f>SUM(L800:P800)</f>
        <v>751340.3</v>
      </c>
      <c r="R800" s="23">
        <f t="shared" si="165"/>
        <v>0</v>
      </c>
      <c r="S800" s="70">
        <f t="shared" si="165"/>
        <v>0</v>
      </c>
      <c r="T800" s="70">
        <f t="shared" si="165"/>
        <v>0</v>
      </c>
      <c r="U800" s="70">
        <f t="shared" si="165"/>
        <v>0</v>
      </c>
      <c r="V800" s="23">
        <f>SUM(R800:U800)</f>
        <v>0</v>
      </c>
      <c r="W800" s="23">
        <f>+V800+Q800</f>
        <v>751340.3</v>
      </c>
      <c r="X800" s="23">
        <f>(Q800/W800)*100</f>
        <v>100</v>
      </c>
      <c r="Y800" s="23">
        <f>(V800/W800)*100</f>
        <v>0</v>
      </c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1"/>
      <c r="J801" s="52" t="s">
        <v>53</v>
      </c>
      <c r="K801" s="53"/>
      <c r="L801" s="70"/>
      <c r="M801" s="23"/>
      <c r="N801" s="70"/>
      <c r="O801" s="70">
        <f>(O800/O798)*100</f>
        <v>105.57118422370844</v>
      </c>
      <c r="P801" s="23"/>
      <c r="Q801" s="23">
        <f>(Q800/Q798)*100</f>
        <v>105.57118422370844</v>
      </c>
      <c r="R801" s="23"/>
      <c r="S801" s="70"/>
      <c r="T801" s="70"/>
      <c r="U801" s="70"/>
      <c r="V801" s="23"/>
      <c r="W801" s="23">
        <f>(W800/W798)*100</f>
        <v>105.57118422370844</v>
      </c>
      <c r="X801" s="23"/>
      <c r="Y801" s="23"/>
      <c r="Z801" s="4"/>
    </row>
    <row r="802" spans="1:26" ht="23.25">
      <c r="A802" s="4"/>
      <c r="B802" s="56"/>
      <c r="C802" s="56"/>
      <c r="D802" s="56"/>
      <c r="E802" s="56"/>
      <c r="F802" s="56"/>
      <c r="G802" s="56"/>
      <c r="H802" s="56"/>
      <c r="I802" s="61"/>
      <c r="J802" s="52" t="s">
        <v>54</v>
      </c>
      <c r="K802" s="53"/>
      <c r="L802" s="70"/>
      <c r="M802" s="23"/>
      <c r="N802" s="70"/>
      <c r="O802" s="70">
        <f>(O800/O799)*100</f>
        <v>100</v>
      </c>
      <c r="P802" s="23"/>
      <c r="Q802" s="23">
        <f>(Q800/Q799)*100</f>
        <v>100</v>
      </c>
      <c r="R802" s="23"/>
      <c r="S802" s="70"/>
      <c r="T802" s="70"/>
      <c r="U802" s="70"/>
      <c r="V802" s="23"/>
      <c r="W802" s="23">
        <f>(W800/W799)*100</f>
        <v>100</v>
      </c>
      <c r="X802" s="23"/>
      <c r="Y802" s="23"/>
      <c r="Z802" s="4"/>
    </row>
    <row r="803" spans="1:26" ht="23.25">
      <c r="A803" s="4"/>
      <c r="B803" s="56"/>
      <c r="C803" s="57"/>
      <c r="D803" s="57"/>
      <c r="E803" s="57"/>
      <c r="F803" s="57"/>
      <c r="G803" s="57"/>
      <c r="H803" s="57"/>
      <c r="I803" s="52"/>
      <c r="J803" s="52"/>
      <c r="K803" s="53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4"/>
    </row>
    <row r="804" spans="1:26" ht="23.25">
      <c r="A804" s="4"/>
      <c r="B804" s="56"/>
      <c r="C804" s="56"/>
      <c r="D804" s="56"/>
      <c r="E804" s="56"/>
      <c r="F804" s="56"/>
      <c r="G804" s="76" t="s">
        <v>62</v>
      </c>
      <c r="H804" s="56"/>
      <c r="I804" s="61"/>
      <c r="J804" s="52" t="s">
        <v>63</v>
      </c>
      <c r="K804" s="53"/>
      <c r="L804" s="70"/>
      <c r="M804" s="23"/>
      <c r="N804" s="70"/>
      <c r="O804" s="70"/>
      <c r="P804" s="23"/>
      <c r="Q804" s="23"/>
      <c r="R804" s="23"/>
      <c r="S804" s="70"/>
      <c r="T804" s="70"/>
      <c r="U804" s="70"/>
      <c r="V804" s="23"/>
      <c r="W804" s="23"/>
      <c r="X804" s="23"/>
      <c r="Y804" s="23"/>
      <c r="Z804" s="4"/>
    </row>
    <row r="805" spans="1:26" ht="23.25">
      <c r="A805" s="4"/>
      <c r="B805" s="56"/>
      <c r="C805" s="56"/>
      <c r="D805" s="56"/>
      <c r="E805" s="56"/>
      <c r="F805" s="56"/>
      <c r="G805" s="56"/>
      <c r="H805" s="56"/>
      <c r="I805" s="61"/>
      <c r="J805" s="52" t="s">
        <v>64</v>
      </c>
      <c r="K805" s="53"/>
      <c r="L805" s="70"/>
      <c r="M805" s="23"/>
      <c r="N805" s="70"/>
      <c r="O805" s="70"/>
      <c r="P805" s="23"/>
      <c r="Q805" s="23"/>
      <c r="R805" s="23"/>
      <c r="S805" s="70"/>
      <c r="T805" s="70"/>
      <c r="U805" s="70"/>
      <c r="V805" s="23"/>
      <c r="W805" s="23"/>
      <c r="X805" s="23"/>
      <c r="Y805" s="23"/>
      <c r="Z805" s="4"/>
    </row>
    <row r="806" spans="1:26" ht="23.25">
      <c r="A806" s="4"/>
      <c r="B806" s="56"/>
      <c r="C806" s="56"/>
      <c r="D806" s="56"/>
      <c r="E806" s="56"/>
      <c r="F806" s="56"/>
      <c r="G806" s="56"/>
      <c r="H806" s="56"/>
      <c r="I806" s="61"/>
      <c r="J806" s="52" t="s">
        <v>50</v>
      </c>
      <c r="K806" s="53"/>
      <c r="L806" s="70">
        <f aca="true" t="shared" si="166" ref="L806:P808">+L822</f>
        <v>0</v>
      </c>
      <c r="M806" s="23">
        <f t="shared" si="166"/>
        <v>0</v>
      </c>
      <c r="N806" s="70">
        <f t="shared" si="166"/>
        <v>0</v>
      </c>
      <c r="O806" s="70">
        <f t="shared" si="166"/>
        <v>711690.7</v>
      </c>
      <c r="P806" s="23">
        <f t="shared" si="166"/>
        <v>0</v>
      </c>
      <c r="Q806" s="23">
        <f>SUM(L806:P806)</f>
        <v>711690.7</v>
      </c>
      <c r="R806" s="23">
        <f aca="true" t="shared" si="167" ref="R806:U808">+R822</f>
        <v>0</v>
      </c>
      <c r="S806" s="70">
        <f t="shared" si="167"/>
        <v>0</v>
      </c>
      <c r="T806" s="70">
        <f t="shared" si="167"/>
        <v>0</v>
      </c>
      <c r="U806" s="70">
        <f t="shared" si="167"/>
        <v>0</v>
      </c>
      <c r="V806" s="23">
        <f>SUM(R806:U806)</f>
        <v>0</v>
      </c>
      <c r="W806" s="23">
        <f>+V806+Q806</f>
        <v>711690.7</v>
      </c>
      <c r="X806" s="23">
        <f>(Q806/W806)*100</f>
        <v>100</v>
      </c>
      <c r="Y806" s="23">
        <f>(V806/W806)*100</f>
        <v>0</v>
      </c>
      <c r="Z806" s="4"/>
    </row>
    <row r="807" spans="1:26" ht="23.25">
      <c r="A807" s="4"/>
      <c r="B807" s="56"/>
      <c r="C807" s="56"/>
      <c r="D807" s="56"/>
      <c r="E807" s="56"/>
      <c r="F807" s="56"/>
      <c r="G807" s="56"/>
      <c r="H807" s="56"/>
      <c r="I807" s="61"/>
      <c r="J807" s="52" t="s">
        <v>51</v>
      </c>
      <c r="K807" s="53"/>
      <c r="L807" s="70">
        <f t="shared" si="166"/>
        <v>0</v>
      </c>
      <c r="M807" s="23">
        <f t="shared" si="166"/>
        <v>0</v>
      </c>
      <c r="N807" s="70">
        <f t="shared" si="166"/>
        <v>0</v>
      </c>
      <c r="O807" s="70">
        <f t="shared" si="166"/>
        <v>751340.3</v>
      </c>
      <c r="P807" s="23">
        <f t="shared" si="166"/>
        <v>0</v>
      </c>
      <c r="Q807" s="23">
        <f>SUM(L807:P807)</f>
        <v>751340.3</v>
      </c>
      <c r="R807" s="23">
        <f t="shared" si="167"/>
        <v>0</v>
      </c>
      <c r="S807" s="70">
        <f t="shared" si="167"/>
        <v>0</v>
      </c>
      <c r="T807" s="70">
        <f t="shared" si="167"/>
        <v>0</v>
      </c>
      <c r="U807" s="70">
        <f t="shared" si="167"/>
        <v>0</v>
      </c>
      <c r="V807" s="23">
        <f>SUM(R807:U807)</f>
        <v>0</v>
      </c>
      <c r="W807" s="23">
        <f>+V807+Q807</f>
        <v>751340.3</v>
      </c>
      <c r="X807" s="23">
        <f>(Q807/W807)*100</f>
        <v>100</v>
      </c>
      <c r="Y807" s="23">
        <f>(V807/W807)*100</f>
        <v>0</v>
      </c>
      <c r="Z807" s="4"/>
    </row>
    <row r="808" spans="1:26" ht="23.25">
      <c r="A808" s="4"/>
      <c r="B808" s="56"/>
      <c r="C808" s="56"/>
      <c r="D808" s="56"/>
      <c r="E808" s="56"/>
      <c r="F808" s="56"/>
      <c r="G808" s="56"/>
      <c r="H808" s="56"/>
      <c r="I808" s="61"/>
      <c r="J808" s="52" t="s">
        <v>52</v>
      </c>
      <c r="K808" s="53"/>
      <c r="L808" s="70">
        <f t="shared" si="166"/>
        <v>0</v>
      </c>
      <c r="M808" s="23">
        <f t="shared" si="166"/>
        <v>0</v>
      </c>
      <c r="N808" s="70">
        <f t="shared" si="166"/>
        <v>0</v>
      </c>
      <c r="O808" s="70">
        <f t="shared" si="166"/>
        <v>751340.3</v>
      </c>
      <c r="P808" s="23">
        <f t="shared" si="166"/>
        <v>0</v>
      </c>
      <c r="Q808" s="23">
        <f>SUM(L808:P808)</f>
        <v>751340.3</v>
      </c>
      <c r="R808" s="23">
        <f t="shared" si="167"/>
        <v>0</v>
      </c>
      <c r="S808" s="70">
        <f t="shared" si="167"/>
        <v>0</v>
      </c>
      <c r="T808" s="70">
        <f t="shared" si="167"/>
        <v>0</v>
      </c>
      <c r="U808" s="70">
        <f t="shared" si="167"/>
        <v>0</v>
      </c>
      <c r="V808" s="23">
        <f>SUM(R808:U808)</f>
        <v>0</v>
      </c>
      <c r="W808" s="23">
        <f>+V808+Q808</f>
        <v>751340.3</v>
      </c>
      <c r="X808" s="23">
        <f>(Q808/W808)*100</f>
        <v>100</v>
      </c>
      <c r="Y808" s="23">
        <f>(V808/W808)*100</f>
        <v>0</v>
      </c>
      <c r="Z808" s="4"/>
    </row>
    <row r="809" spans="1:26" ht="23.25">
      <c r="A809" s="4"/>
      <c r="B809" s="56"/>
      <c r="C809" s="56"/>
      <c r="D809" s="56"/>
      <c r="E809" s="56"/>
      <c r="F809" s="56"/>
      <c r="G809" s="56"/>
      <c r="H809" s="56"/>
      <c r="I809" s="61"/>
      <c r="J809" s="52" t="s">
        <v>53</v>
      </c>
      <c r="K809" s="53"/>
      <c r="L809" s="70"/>
      <c r="M809" s="23"/>
      <c r="N809" s="70"/>
      <c r="O809" s="70">
        <f>(O808/O806)*100</f>
        <v>105.57118422370844</v>
      </c>
      <c r="P809" s="23"/>
      <c r="Q809" s="23">
        <f>(Q808/Q806)*100</f>
        <v>105.57118422370844</v>
      </c>
      <c r="R809" s="23"/>
      <c r="S809" s="70"/>
      <c r="T809" s="70"/>
      <c r="U809" s="70"/>
      <c r="V809" s="23"/>
      <c r="W809" s="23">
        <f>(W808/W806)*100</f>
        <v>105.57118422370844</v>
      </c>
      <c r="X809" s="23"/>
      <c r="Y809" s="23"/>
      <c r="Z809" s="4"/>
    </row>
    <row r="810" spans="1:26" ht="23.25">
      <c r="A810" s="4"/>
      <c r="B810" s="62"/>
      <c r="C810" s="62"/>
      <c r="D810" s="62"/>
      <c r="E810" s="62"/>
      <c r="F810" s="62"/>
      <c r="G810" s="62"/>
      <c r="H810" s="62"/>
      <c r="I810" s="63"/>
      <c r="J810" s="59"/>
      <c r="K810" s="60"/>
      <c r="L810" s="73"/>
      <c r="M810" s="71"/>
      <c r="N810" s="73"/>
      <c r="O810" s="73"/>
      <c r="P810" s="71"/>
      <c r="Q810" s="71"/>
      <c r="R810" s="71"/>
      <c r="S810" s="73"/>
      <c r="T810" s="73"/>
      <c r="U810" s="73"/>
      <c r="V810" s="71"/>
      <c r="W810" s="71"/>
      <c r="X810" s="71"/>
      <c r="Y810" s="71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392</v>
      </c>
      <c r="Z812" s="4"/>
    </row>
    <row r="813" spans="1:26" ht="23.25">
      <c r="A813" s="4"/>
      <c r="B813" s="64" t="s">
        <v>37</v>
      </c>
      <c r="C813" s="65"/>
      <c r="D813" s="65"/>
      <c r="E813" s="65"/>
      <c r="F813" s="65"/>
      <c r="G813" s="65"/>
      <c r="H813" s="66"/>
      <c r="I813" s="10"/>
      <c r="J813" s="11"/>
      <c r="K813" s="12"/>
      <c r="L813" s="13" t="s">
        <v>1</v>
      </c>
      <c r="M813" s="13"/>
      <c r="N813" s="13"/>
      <c r="O813" s="13"/>
      <c r="P813" s="13"/>
      <c r="Q813" s="13"/>
      <c r="R813" s="14" t="s">
        <v>2</v>
      </c>
      <c r="S813" s="13"/>
      <c r="T813" s="13"/>
      <c r="U813" s="13"/>
      <c r="V813" s="15"/>
      <c r="W813" s="13" t="s">
        <v>39</v>
      </c>
      <c r="X813" s="13"/>
      <c r="Y813" s="16"/>
      <c r="Z813" s="4"/>
    </row>
    <row r="814" spans="1:26" ht="23.25">
      <c r="A814" s="4"/>
      <c r="B814" s="17" t="s">
        <v>38</v>
      </c>
      <c r="C814" s="18"/>
      <c r="D814" s="18"/>
      <c r="E814" s="18"/>
      <c r="F814" s="18"/>
      <c r="G814" s="18"/>
      <c r="H814" s="67"/>
      <c r="I814" s="19"/>
      <c r="J814" s="20"/>
      <c r="K814" s="21"/>
      <c r="L814" s="22"/>
      <c r="M814" s="23"/>
      <c r="N814" s="24"/>
      <c r="O814" s="25" t="s">
        <v>3</v>
      </c>
      <c r="P814" s="26"/>
      <c r="Q814" s="27"/>
      <c r="R814" s="28" t="s">
        <v>3</v>
      </c>
      <c r="S814" s="24"/>
      <c r="T814" s="22"/>
      <c r="U814" s="29"/>
      <c r="V814" s="27"/>
      <c r="W814" s="27"/>
      <c r="X814" s="30" t="s">
        <v>4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5</v>
      </c>
      <c r="K815" s="21"/>
      <c r="L815" s="34" t="s">
        <v>6</v>
      </c>
      <c r="M815" s="35" t="s">
        <v>7</v>
      </c>
      <c r="N815" s="36" t="s">
        <v>6</v>
      </c>
      <c r="O815" s="34" t="s">
        <v>8</v>
      </c>
      <c r="P815" s="26" t="s">
        <v>9</v>
      </c>
      <c r="Q815" s="23"/>
      <c r="R815" s="37" t="s">
        <v>8</v>
      </c>
      <c r="S815" s="35" t="s">
        <v>10</v>
      </c>
      <c r="T815" s="34" t="s">
        <v>11</v>
      </c>
      <c r="U815" s="29" t="s">
        <v>12</v>
      </c>
      <c r="V815" s="27"/>
      <c r="W815" s="27"/>
      <c r="X815" s="27"/>
      <c r="Y815" s="35"/>
      <c r="Z815" s="4"/>
    </row>
    <row r="816" spans="1:26" ht="23.25">
      <c r="A816" s="4"/>
      <c r="B816" s="38" t="s">
        <v>30</v>
      </c>
      <c r="C816" s="38" t="s">
        <v>31</v>
      </c>
      <c r="D816" s="38" t="s">
        <v>32</v>
      </c>
      <c r="E816" s="38" t="s">
        <v>33</v>
      </c>
      <c r="F816" s="38" t="s">
        <v>34</v>
      </c>
      <c r="G816" s="38" t="s">
        <v>35</v>
      </c>
      <c r="H816" s="38" t="s">
        <v>36</v>
      </c>
      <c r="I816" s="19"/>
      <c r="J816" s="39"/>
      <c r="K816" s="21"/>
      <c r="L816" s="34" t="s">
        <v>13</v>
      </c>
      <c r="M816" s="35" t="s">
        <v>14</v>
      </c>
      <c r="N816" s="36" t="s">
        <v>15</v>
      </c>
      <c r="O816" s="34" t="s">
        <v>16</v>
      </c>
      <c r="P816" s="26" t="s">
        <v>17</v>
      </c>
      <c r="Q816" s="35" t="s">
        <v>18</v>
      </c>
      <c r="R816" s="37" t="s">
        <v>16</v>
      </c>
      <c r="S816" s="35" t="s">
        <v>19</v>
      </c>
      <c r="T816" s="34" t="s">
        <v>20</v>
      </c>
      <c r="U816" s="29" t="s">
        <v>21</v>
      </c>
      <c r="V816" s="26" t="s">
        <v>18</v>
      </c>
      <c r="W816" s="26" t="s">
        <v>22</v>
      </c>
      <c r="X816" s="26" t="s">
        <v>23</v>
      </c>
      <c r="Y816" s="35" t="s">
        <v>24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25</v>
      </c>
      <c r="P817" s="47"/>
      <c r="Q817" s="48"/>
      <c r="R817" s="49" t="s">
        <v>25</v>
      </c>
      <c r="S817" s="44" t="s">
        <v>26</v>
      </c>
      <c r="T817" s="43"/>
      <c r="U817" s="50" t="s">
        <v>27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1"/>
      <c r="J818" s="52"/>
      <c r="K818" s="53"/>
      <c r="L818" s="22"/>
      <c r="M818" s="23"/>
      <c r="N818" s="24"/>
      <c r="O818" s="3"/>
      <c r="P818" s="27"/>
      <c r="Q818" s="27"/>
      <c r="R818" s="23"/>
      <c r="S818" s="24"/>
      <c r="T818" s="22"/>
      <c r="U818" s="72"/>
      <c r="V818" s="27"/>
      <c r="W818" s="27"/>
      <c r="X818" s="27"/>
      <c r="Y818" s="23"/>
      <c r="Z818" s="4"/>
    </row>
    <row r="819" spans="1:26" ht="23.25">
      <c r="A819" s="4"/>
      <c r="B819" s="75" t="s">
        <v>71</v>
      </c>
      <c r="C819" s="75" t="s">
        <v>48</v>
      </c>
      <c r="D819" s="75" t="s">
        <v>75</v>
      </c>
      <c r="E819" s="76" t="s">
        <v>57</v>
      </c>
      <c r="F819" s="75" t="s">
        <v>204</v>
      </c>
      <c r="G819" s="76" t="s">
        <v>62</v>
      </c>
      <c r="H819" s="51"/>
      <c r="I819" s="61"/>
      <c r="J819" s="54" t="s">
        <v>54</v>
      </c>
      <c r="K819" s="55"/>
      <c r="L819" s="70"/>
      <c r="M819" s="70"/>
      <c r="N819" s="70"/>
      <c r="O819" s="70">
        <f>(O808/O807)*100</f>
        <v>100</v>
      </c>
      <c r="P819" s="70"/>
      <c r="Q819" s="70">
        <f>(Q808/Q807)*100</f>
        <v>100</v>
      </c>
      <c r="R819" s="70"/>
      <c r="S819" s="70"/>
      <c r="T819" s="70"/>
      <c r="U819" s="74"/>
      <c r="V819" s="23"/>
      <c r="W819" s="23">
        <f>(W808/W807)*100</f>
        <v>100</v>
      </c>
      <c r="X819" s="23"/>
      <c r="Y819" s="23"/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1"/>
      <c r="J820" s="54"/>
      <c r="K820" s="55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23"/>
      <c r="W820" s="23"/>
      <c r="X820" s="23"/>
      <c r="Y820" s="23"/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75" t="s">
        <v>181</v>
      </c>
      <c r="I821" s="61"/>
      <c r="J821" s="52" t="s">
        <v>182</v>
      </c>
      <c r="K821" s="53"/>
      <c r="L821" s="70"/>
      <c r="M821" s="70"/>
      <c r="N821" s="70"/>
      <c r="O821" s="70"/>
      <c r="P821" s="70"/>
      <c r="Q821" s="23"/>
      <c r="R821" s="70"/>
      <c r="S821" s="70"/>
      <c r="T821" s="70"/>
      <c r="U821" s="70"/>
      <c r="V821" s="23"/>
      <c r="W821" s="23"/>
      <c r="X821" s="23"/>
      <c r="Y821" s="23"/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1"/>
      <c r="J822" s="52" t="s">
        <v>50</v>
      </c>
      <c r="K822" s="53"/>
      <c r="L822" s="70"/>
      <c r="M822" s="23"/>
      <c r="N822" s="70"/>
      <c r="O822" s="70">
        <v>711690.7</v>
      </c>
      <c r="P822" s="23"/>
      <c r="Q822" s="23">
        <f>SUM(L822:P822)</f>
        <v>711690.7</v>
      </c>
      <c r="R822" s="23"/>
      <c r="S822" s="70"/>
      <c r="T822" s="70"/>
      <c r="U822" s="70"/>
      <c r="V822" s="23">
        <f>SUM(R822:U822)</f>
        <v>0</v>
      </c>
      <c r="W822" s="23">
        <f>+V822+Q822</f>
        <v>711690.7</v>
      </c>
      <c r="X822" s="23">
        <f>(Q822/W822)*100</f>
        <v>100</v>
      </c>
      <c r="Y822" s="23">
        <f>(V822/W822)*100</f>
        <v>0</v>
      </c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/>
      <c r="I823" s="61"/>
      <c r="J823" s="52" t="s">
        <v>51</v>
      </c>
      <c r="K823" s="53"/>
      <c r="L823" s="70"/>
      <c r="M823" s="23"/>
      <c r="N823" s="70"/>
      <c r="O823" s="70">
        <v>751340.3</v>
      </c>
      <c r="P823" s="23"/>
      <c r="Q823" s="23">
        <f>SUM(L823:P823)</f>
        <v>751340.3</v>
      </c>
      <c r="R823" s="23"/>
      <c r="S823" s="70"/>
      <c r="T823" s="70"/>
      <c r="U823" s="70"/>
      <c r="V823" s="23">
        <f>SUM(R823:U823)</f>
        <v>0</v>
      </c>
      <c r="W823" s="23">
        <f>+V823+Q823</f>
        <v>751340.3</v>
      </c>
      <c r="X823" s="23">
        <f>(Q823/W823)*100</f>
        <v>100</v>
      </c>
      <c r="Y823" s="23">
        <f>(V823/W823)*100</f>
        <v>0</v>
      </c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/>
      <c r="I824" s="61"/>
      <c r="J824" s="52" t="s">
        <v>52</v>
      </c>
      <c r="K824" s="53"/>
      <c r="L824" s="70"/>
      <c r="M824" s="23"/>
      <c r="N824" s="70"/>
      <c r="O824" s="70">
        <v>751340.3</v>
      </c>
      <c r="P824" s="23"/>
      <c r="Q824" s="23">
        <f>SUM(L824:P824)</f>
        <v>751340.3</v>
      </c>
      <c r="R824" s="23"/>
      <c r="S824" s="70"/>
      <c r="T824" s="70"/>
      <c r="U824" s="70"/>
      <c r="V824" s="23">
        <f>SUM(R824:U824)</f>
        <v>0</v>
      </c>
      <c r="W824" s="23">
        <f>+V824+Q824</f>
        <v>751340.3</v>
      </c>
      <c r="X824" s="23">
        <f>(Q824/W824)*100</f>
        <v>100</v>
      </c>
      <c r="Y824" s="23">
        <f>(V824/W824)*100</f>
        <v>0</v>
      </c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1"/>
      <c r="J825" s="52" t="s">
        <v>53</v>
      </c>
      <c r="K825" s="53"/>
      <c r="L825" s="70"/>
      <c r="M825" s="23"/>
      <c r="N825" s="70"/>
      <c r="O825" s="70">
        <f>(O824/O822)*100</f>
        <v>105.57118422370844</v>
      </c>
      <c r="P825" s="23"/>
      <c r="Q825" s="23">
        <f>(Q824/Q822)*100</f>
        <v>105.57118422370844</v>
      </c>
      <c r="R825" s="23"/>
      <c r="S825" s="70"/>
      <c r="T825" s="70"/>
      <c r="U825" s="70"/>
      <c r="V825" s="23"/>
      <c r="W825" s="23">
        <f>(W824/W822)*100</f>
        <v>105.57118422370844</v>
      </c>
      <c r="X825" s="23"/>
      <c r="Y825" s="23"/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1"/>
      <c r="J826" s="52" t="s">
        <v>54</v>
      </c>
      <c r="K826" s="53"/>
      <c r="L826" s="70"/>
      <c r="M826" s="23"/>
      <c r="N826" s="70"/>
      <c r="O826" s="70">
        <f>(O824/O823)*100</f>
        <v>100</v>
      </c>
      <c r="P826" s="23"/>
      <c r="Q826" s="23">
        <f>(Q824/Q823)*100</f>
        <v>100</v>
      </c>
      <c r="R826" s="23"/>
      <c r="S826" s="70"/>
      <c r="T826" s="70"/>
      <c r="U826" s="70"/>
      <c r="V826" s="23"/>
      <c r="W826" s="23">
        <f>(W824/W823)*100</f>
        <v>100</v>
      </c>
      <c r="X826" s="23"/>
      <c r="Y826" s="23"/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1"/>
      <c r="J827" s="52"/>
      <c r="K827" s="53"/>
      <c r="L827" s="70"/>
      <c r="M827" s="23"/>
      <c r="N827" s="70"/>
      <c r="O827" s="70"/>
      <c r="P827" s="23"/>
      <c r="Q827" s="23"/>
      <c r="R827" s="23"/>
      <c r="S827" s="70"/>
      <c r="T827" s="70"/>
      <c r="U827" s="70"/>
      <c r="V827" s="23"/>
      <c r="W827" s="23"/>
      <c r="X827" s="23"/>
      <c r="Y827" s="23"/>
      <c r="Z827" s="4"/>
    </row>
    <row r="828" spans="1:26" ht="23.25">
      <c r="A828" s="4"/>
      <c r="B828" s="51"/>
      <c r="C828" s="51"/>
      <c r="D828" s="51"/>
      <c r="E828" s="51"/>
      <c r="F828" s="75" t="s">
        <v>92</v>
      </c>
      <c r="G828" s="51"/>
      <c r="H828" s="51"/>
      <c r="I828" s="61"/>
      <c r="J828" s="52" t="s">
        <v>207</v>
      </c>
      <c r="K828" s="53"/>
      <c r="L828" s="70"/>
      <c r="M828" s="23"/>
      <c r="N828" s="70"/>
      <c r="O828" s="70"/>
      <c r="P828" s="23"/>
      <c r="Q828" s="23"/>
      <c r="R828" s="23"/>
      <c r="S828" s="70"/>
      <c r="T828" s="70"/>
      <c r="U828" s="70"/>
      <c r="V828" s="23"/>
      <c r="W828" s="23"/>
      <c r="X828" s="23"/>
      <c r="Y828" s="23"/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/>
      <c r="I829" s="61"/>
      <c r="J829" s="52" t="s">
        <v>50</v>
      </c>
      <c r="K829" s="53"/>
      <c r="L829" s="70">
        <f aca="true" t="shared" si="168" ref="L829:P831">+L837</f>
        <v>0</v>
      </c>
      <c r="M829" s="23">
        <f t="shared" si="168"/>
        <v>0</v>
      </c>
      <c r="N829" s="70">
        <f t="shared" si="168"/>
        <v>0</v>
      </c>
      <c r="O829" s="70">
        <f t="shared" si="168"/>
        <v>7030.7</v>
      </c>
      <c r="P829" s="23">
        <f t="shared" si="168"/>
        <v>0</v>
      </c>
      <c r="Q829" s="23">
        <f>SUM(L829:P829)</f>
        <v>7030.7</v>
      </c>
      <c r="R829" s="23">
        <f aca="true" t="shared" si="169" ref="R829:U831">+R837</f>
        <v>0</v>
      </c>
      <c r="S829" s="70">
        <f t="shared" si="169"/>
        <v>0</v>
      </c>
      <c r="T829" s="70">
        <f t="shared" si="169"/>
        <v>0</v>
      </c>
      <c r="U829" s="70">
        <f t="shared" si="169"/>
        <v>0</v>
      </c>
      <c r="V829" s="23">
        <f>SUM(R829:U829)</f>
        <v>0</v>
      </c>
      <c r="W829" s="23">
        <f>+V829+Q829</f>
        <v>7030.7</v>
      </c>
      <c r="X829" s="23">
        <f>(Q829/W829)*100</f>
        <v>100</v>
      </c>
      <c r="Y829" s="23">
        <f>(V829/W829)*100</f>
        <v>0</v>
      </c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/>
      <c r="I830" s="61"/>
      <c r="J830" s="52" t="s">
        <v>51</v>
      </c>
      <c r="K830" s="53"/>
      <c r="L830" s="70">
        <f t="shared" si="168"/>
        <v>0</v>
      </c>
      <c r="M830" s="23">
        <f t="shared" si="168"/>
        <v>0</v>
      </c>
      <c r="N830" s="70">
        <f t="shared" si="168"/>
        <v>0</v>
      </c>
      <c r="O830" s="70">
        <f t="shared" si="168"/>
        <v>8120.6</v>
      </c>
      <c r="P830" s="23">
        <f t="shared" si="168"/>
        <v>0</v>
      </c>
      <c r="Q830" s="23">
        <f>SUM(L830:P830)</f>
        <v>8120.6</v>
      </c>
      <c r="R830" s="23">
        <f t="shared" si="169"/>
        <v>0</v>
      </c>
      <c r="S830" s="70">
        <f t="shared" si="169"/>
        <v>0</v>
      </c>
      <c r="T830" s="70">
        <f t="shared" si="169"/>
        <v>0</v>
      </c>
      <c r="U830" s="70">
        <f t="shared" si="169"/>
        <v>0</v>
      </c>
      <c r="V830" s="23">
        <f>SUM(R830:U830)</f>
        <v>0</v>
      </c>
      <c r="W830" s="23">
        <f>+V830+Q830</f>
        <v>8120.6</v>
      </c>
      <c r="X830" s="23">
        <f>(Q830/W830)*100</f>
        <v>100</v>
      </c>
      <c r="Y830" s="23">
        <f>(V830/W830)*100</f>
        <v>0</v>
      </c>
      <c r="Z830" s="4"/>
    </row>
    <row r="831" spans="1:26" ht="23.25">
      <c r="A831" s="4"/>
      <c r="B831" s="51"/>
      <c r="C831" s="51"/>
      <c r="D831" s="51"/>
      <c r="E831" s="51"/>
      <c r="F831" s="51"/>
      <c r="G831" s="51"/>
      <c r="H831" s="51"/>
      <c r="I831" s="61"/>
      <c r="J831" s="52" t="s">
        <v>52</v>
      </c>
      <c r="K831" s="53"/>
      <c r="L831" s="70">
        <f t="shared" si="168"/>
        <v>0</v>
      </c>
      <c r="M831" s="23">
        <f t="shared" si="168"/>
        <v>0</v>
      </c>
      <c r="N831" s="70">
        <f t="shared" si="168"/>
        <v>0</v>
      </c>
      <c r="O831" s="70">
        <f t="shared" si="168"/>
        <v>8120.6</v>
      </c>
      <c r="P831" s="23">
        <f t="shared" si="168"/>
        <v>0</v>
      </c>
      <c r="Q831" s="23">
        <f>SUM(L831:P831)</f>
        <v>8120.6</v>
      </c>
      <c r="R831" s="23">
        <f t="shared" si="169"/>
        <v>0</v>
      </c>
      <c r="S831" s="70">
        <f t="shared" si="169"/>
        <v>0</v>
      </c>
      <c r="T831" s="70">
        <f t="shared" si="169"/>
        <v>0</v>
      </c>
      <c r="U831" s="70">
        <f t="shared" si="169"/>
        <v>0</v>
      </c>
      <c r="V831" s="23">
        <f>SUM(R831:U831)</f>
        <v>0</v>
      </c>
      <c r="W831" s="23">
        <f>+V831+Q831</f>
        <v>8120.6</v>
      </c>
      <c r="X831" s="23">
        <f>(Q831/W831)*100</f>
        <v>100</v>
      </c>
      <c r="Y831" s="23">
        <f>(V831/W831)*100</f>
        <v>0</v>
      </c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1"/>
      <c r="J832" s="52" t="s">
        <v>53</v>
      </c>
      <c r="K832" s="53"/>
      <c r="L832" s="70"/>
      <c r="M832" s="23"/>
      <c r="N832" s="70"/>
      <c r="O832" s="70">
        <f>(O831/O829)*100</f>
        <v>115.50201260187465</v>
      </c>
      <c r="P832" s="23"/>
      <c r="Q832" s="23">
        <f>(Q831/Q829)*100</f>
        <v>115.50201260187465</v>
      </c>
      <c r="R832" s="23"/>
      <c r="S832" s="70"/>
      <c r="T832" s="70"/>
      <c r="U832" s="70"/>
      <c r="V832" s="23"/>
      <c r="W832" s="23">
        <f>(W831/W829)*100</f>
        <v>115.50201260187465</v>
      </c>
      <c r="X832" s="23"/>
      <c r="Y832" s="23"/>
      <c r="Z832" s="4"/>
    </row>
    <row r="833" spans="1:26" ht="23.25">
      <c r="A833" s="4"/>
      <c r="B833" s="56"/>
      <c r="C833" s="57"/>
      <c r="D833" s="57"/>
      <c r="E833" s="57"/>
      <c r="F833" s="57"/>
      <c r="G833" s="57"/>
      <c r="H833" s="57"/>
      <c r="I833" s="52"/>
      <c r="J833" s="52" t="s">
        <v>54</v>
      </c>
      <c r="K833" s="53"/>
      <c r="L833" s="21"/>
      <c r="M833" s="21"/>
      <c r="N833" s="21"/>
      <c r="O833" s="21">
        <f>(O831/O830)*100</f>
        <v>100</v>
      </c>
      <c r="P833" s="21"/>
      <c r="Q833" s="21">
        <f>(Q831/Q830)*100</f>
        <v>100</v>
      </c>
      <c r="R833" s="21"/>
      <c r="S833" s="21"/>
      <c r="T833" s="21"/>
      <c r="U833" s="21"/>
      <c r="V833" s="21"/>
      <c r="W833" s="21">
        <f>(W831/W830)*100</f>
        <v>100</v>
      </c>
      <c r="X833" s="21"/>
      <c r="Y833" s="21"/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/>
      <c r="I834" s="61"/>
      <c r="J834" s="52"/>
      <c r="K834" s="53"/>
      <c r="L834" s="70"/>
      <c r="M834" s="23"/>
      <c r="N834" s="70"/>
      <c r="O834" s="70"/>
      <c r="P834" s="23"/>
      <c r="Q834" s="23"/>
      <c r="R834" s="23"/>
      <c r="S834" s="70"/>
      <c r="T834" s="70"/>
      <c r="U834" s="70"/>
      <c r="V834" s="23"/>
      <c r="W834" s="23"/>
      <c r="X834" s="23"/>
      <c r="Y834" s="23"/>
      <c r="Z834" s="4"/>
    </row>
    <row r="835" spans="1:26" ht="23.25">
      <c r="A835" s="4"/>
      <c r="B835" s="51"/>
      <c r="C835" s="51"/>
      <c r="D835" s="51"/>
      <c r="E835" s="51"/>
      <c r="F835" s="51"/>
      <c r="G835" s="75" t="s">
        <v>62</v>
      </c>
      <c r="H835" s="51"/>
      <c r="I835" s="61"/>
      <c r="J835" s="52" t="s">
        <v>63</v>
      </c>
      <c r="K835" s="53"/>
      <c r="L835" s="70"/>
      <c r="M835" s="23"/>
      <c r="N835" s="70"/>
      <c r="O835" s="70"/>
      <c r="P835" s="23"/>
      <c r="Q835" s="23"/>
      <c r="R835" s="23"/>
      <c r="S835" s="70"/>
      <c r="T835" s="70"/>
      <c r="U835" s="70"/>
      <c r="V835" s="23"/>
      <c r="W835" s="23"/>
      <c r="X835" s="23"/>
      <c r="Y835" s="23"/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1"/>
      <c r="J836" s="52" t="s">
        <v>64</v>
      </c>
      <c r="K836" s="53"/>
      <c r="L836" s="70"/>
      <c r="M836" s="23"/>
      <c r="N836" s="70"/>
      <c r="O836" s="70"/>
      <c r="P836" s="23"/>
      <c r="Q836" s="23"/>
      <c r="R836" s="23"/>
      <c r="S836" s="70"/>
      <c r="T836" s="70"/>
      <c r="U836" s="70"/>
      <c r="V836" s="23"/>
      <c r="W836" s="23"/>
      <c r="X836" s="23"/>
      <c r="Y836" s="23"/>
      <c r="Z836" s="4"/>
    </row>
    <row r="837" spans="1:26" ht="23.25">
      <c r="A837" s="4"/>
      <c r="B837" s="51"/>
      <c r="C837" s="51"/>
      <c r="D837" s="51"/>
      <c r="E837" s="51"/>
      <c r="F837" s="51"/>
      <c r="G837" s="51"/>
      <c r="H837" s="51"/>
      <c r="I837" s="61"/>
      <c r="J837" s="52" t="s">
        <v>50</v>
      </c>
      <c r="K837" s="53"/>
      <c r="L837" s="70">
        <f aca="true" t="shared" si="170" ref="L837:P839">+L845</f>
        <v>0</v>
      </c>
      <c r="M837" s="23">
        <f t="shared" si="170"/>
        <v>0</v>
      </c>
      <c r="N837" s="70">
        <f t="shared" si="170"/>
        <v>0</v>
      </c>
      <c r="O837" s="70">
        <f t="shared" si="170"/>
        <v>7030.7</v>
      </c>
      <c r="P837" s="23">
        <f t="shared" si="170"/>
        <v>0</v>
      </c>
      <c r="Q837" s="23">
        <f>SUM(L837:P837)</f>
        <v>7030.7</v>
      </c>
      <c r="R837" s="23">
        <f aca="true" t="shared" si="171" ref="R837:U839">+R845</f>
        <v>0</v>
      </c>
      <c r="S837" s="70">
        <f t="shared" si="171"/>
        <v>0</v>
      </c>
      <c r="T837" s="70">
        <f t="shared" si="171"/>
        <v>0</v>
      </c>
      <c r="U837" s="70">
        <f t="shared" si="171"/>
        <v>0</v>
      </c>
      <c r="V837" s="23">
        <f>SUM(R837:U837)</f>
        <v>0</v>
      </c>
      <c r="W837" s="23">
        <f>+V837+Q837</f>
        <v>7030.7</v>
      </c>
      <c r="X837" s="23">
        <f>(Q837/W837)*100</f>
        <v>100</v>
      </c>
      <c r="Y837" s="23">
        <f>(V837/W837)*100</f>
        <v>0</v>
      </c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/>
      <c r="I838" s="61"/>
      <c r="J838" s="52" t="s">
        <v>51</v>
      </c>
      <c r="K838" s="53"/>
      <c r="L838" s="70">
        <f t="shared" si="170"/>
        <v>0</v>
      </c>
      <c r="M838" s="23">
        <f t="shared" si="170"/>
        <v>0</v>
      </c>
      <c r="N838" s="70">
        <f t="shared" si="170"/>
        <v>0</v>
      </c>
      <c r="O838" s="70">
        <f t="shared" si="170"/>
        <v>8120.6</v>
      </c>
      <c r="P838" s="23">
        <f t="shared" si="170"/>
        <v>0</v>
      </c>
      <c r="Q838" s="23">
        <f>SUM(L838:P838)</f>
        <v>8120.6</v>
      </c>
      <c r="R838" s="23">
        <f t="shared" si="171"/>
        <v>0</v>
      </c>
      <c r="S838" s="70">
        <f t="shared" si="171"/>
        <v>0</v>
      </c>
      <c r="T838" s="70">
        <f t="shared" si="171"/>
        <v>0</v>
      </c>
      <c r="U838" s="70">
        <f t="shared" si="171"/>
        <v>0</v>
      </c>
      <c r="V838" s="23">
        <f>SUM(R838:U838)</f>
        <v>0</v>
      </c>
      <c r="W838" s="23">
        <f>+V838+Q838</f>
        <v>8120.6</v>
      </c>
      <c r="X838" s="23">
        <f>(Q838/W838)*100</f>
        <v>100</v>
      </c>
      <c r="Y838" s="23">
        <f>(V838/W838)*100</f>
        <v>0</v>
      </c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/>
      <c r="I839" s="61"/>
      <c r="J839" s="52" t="s">
        <v>52</v>
      </c>
      <c r="K839" s="53"/>
      <c r="L839" s="70">
        <f t="shared" si="170"/>
        <v>0</v>
      </c>
      <c r="M839" s="23">
        <f t="shared" si="170"/>
        <v>0</v>
      </c>
      <c r="N839" s="70">
        <f t="shared" si="170"/>
        <v>0</v>
      </c>
      <c r="O839" s="70">
        <f t="shared" si="170"/>
        <v>8120.6</v>
      </c>
      <c r="P839" s="23">
        <f t="shared" si="170"/>
        <v>0</v>
      </c>
      <c r="Q839" s="23">
        <f>SUM(L839:P839)</f>
        <v>8120.6</v>
      </c>
      <c r="R839" s="23">
        <f t="shared" si="171"/>
        <v>0</v>
      </c>
      <c r="S839" s="70">
        <f t="shared" si="171"/>
        <v>0</v>
      </c>
      <c r="T839" s="70">
        <f t="shared" si="171"/>
        <v>0</v>
      </c>
      <c r="U839" s="70">
        <f t="shared" si="171"/>
        <v>0</v>
      </c>
      <c r="V839" s="23">
        <f>SUM(R839:U839)</f>
        <v>0</v>
      </c>
      <c r="W839" s="23">
        <f>+V839+Q839</f>
        <v>8120.6</v>
      </c>
      <c r="X839" s="23">
        <f>(Q839/W839)*100</f>
        <v>100</v>
      </c>
      <c r="Y839" s="23">
        <f>(V839/W839)*100</f>
        <v>0</v>
      </c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1"/>
      <c r="J840" s="52" t="s">
        <v>53</v>
      </c>
      <c r="K840" s="53"/>
      <c r="L840" s="70"/>
      <c r="M840" s="23"/>
      <c r="N840" s="70"/>
      <c r="O840" s="70">
        <f>(O839/O837)*100</f>
        <v>115.50201260187465</v>
      </c>
      <c r="P840" s="23"/>
      <c r="Q840" s="23">
        <f>(Q839/Q837)*100</f>
        <v>115.50201260187465</v>
      </c>
      <c r="R840" s="23"/>
      <c r="S840" s="70"/>
      <c r="T840" s="70"/>
      <c r="U840" s="70"/>
      <c r="V840" s="23"/>
      <c r="W840" s="23">
        <f>(W839/W837)*100</f>
        <v>115.50201260187465</v>
      </c>
      <c r="X840" s="23"/>
      <c r="Y840" s="23"/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1"/>
      <c r="J841" s="52" t="s">
        <v>54</v>
      </c>
      <c r="K841" s="53"/>
      <c r="L841" s="70"/>
      <c r="M841" s="23"/>
      <c r="N841" s="70"/>
      <c r="O841" s="70">
        <f>(O839/O838)*100</f>
        <v>100</v>
      </c>
      <c r="P841" s="23"/>
      <c r="Q841" s="23">
        <f>(Q839/Q838)*100</f>
        <v>100</v>
      </c>
      <c r="R841" s="23"/>
      <c r="S841" s="70"/>
      <c r="T841" s="70"/>
      <c r="U841" s="70"/>
      <c r="V841" s="23"/>
      <c r="W841" s="23">
        <f>(W839/W838)*100</f>
        <v>100</v>
      </c>
      <c r="X841" s="23"/>
      <c r="Y841" s="23"/>
      <c r="Z841" s="4"/>
    </row>
    <row r="842" spans="1:26" ht="23.25">
      <c r="A842" s="4"/>
      <c r="B842" s="56"/>
      <c r="C842" s="57"/>
      <c r="D842" s="57"/>
      <c r="E842" s="57"/>
      <c r="F842" s="57"/>
      <c r="G842" s="57"/>
      <c r="H842" s="57"/>
      <c r="I842" s="52"/>
      <c r="J842" s="52"/>
      <c r="K842" s="53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4"/>
    </row>
    <row r="843" spans="1:26" ht="23.25">
      <c r="A843" s="4"/>
      <c r="B843" s="51"/>
      <c r="C843" s="51"/>
      <c r="D843" s="51"/>
      <c r="E843" s="51"/>
      <c r="F843" s="51"/>
      <c r="G843" s="51"/>
      <c r="H843" s="75" t="s">
        <v>208</v>
      </c>
      <c r="I843" s="61"/>
      <c r="J843" s="52" t="s">
        <v>209</v>
      </c>
      <c r="K843" s="53"/>
      <c r="L843" s="70"/>
      <c r="M843" s="23"/>
      <c r="N843" s="70"/>
      <c r="O843" s="70"/>
      <c r="P843" s="23"/>
      <c r="Q843" s="23"/>
      <c r="R843" s="23"/>
      <c r="S843" s="70"/>
      <c r="T843" s="70"/>
      <c r="U843" s="70"/>
      <c r="V843" s="23"/>
      <c r="W843" s="23"/>
      <c r="X843" s="23"/>
      <c r="Y843" s="23"/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/>
      <c r="I844" s="61"/>
      <c r="J844" s="52" t="s">
        <v>210</v>
      </c>
      <c r="K844" s="53"/>
      <c r="L844" s="70"/>
      <c r="M844" s="23"/>
      <c r="N844" s="70"/>
      <c r="O844" s="70"/>
      <c r="P844" s="23"/>
      <c r="Q844" s="23"/>
      <c r="R844" s="23"/>
      <c r="S844" s="70"/>
      <c r="T844" s="70"/>
      <c r="U844" s="70"/>
      <c r="V844" s="23"/>
      <c r="W844" s="23"/>
      <c r="X844" s="23"/>
      <c r="Y844" s="23"/>
      <c r="Z844" s="4"/>
    </row>
    <row r="845" spans="1:26" ht="23.25">
      <c r="A845" s="4"/>
      <c r="B845" s="51"/>
      <c r="C845" s="51"/>
      <c r="D845" s="51"/>
      <c r="E845" s="51"/>
      <c r="F845" s="51"/>
      <c r="G845" s="51"/>
      <c r="H845" s="51"/>
      <c r="I845" s="61"/>
      <c r="J845" s="52" t="s">
        <v>50</v>
      </c>
      <c r="K845" s="53"/>
      <c r="L845" s="70"/>
      <c r="M845" s="23"/>
      <c r="N845" s="70"/>
      <c r="O845" s="70">
        <v>7030.7</v>
      </c>
      <c r="P845" s="23"/>
      <c r="Q845" s="23">
        <f>SUM(L845:P845)</f>
        <v>7030.7</v>
      </c>
      <c r="R845" s="23"/>
      <c r="S845" s="70"/>
      <c r="T845" s="70"/>
      <c r="U845" s="70"/>
      <c r="V845" s="23">
        <f>SUM(R845:U845)</f>
        <v>0</v>
      </c>
      <c r="W845" s="23">
        <f>+V845+Q845</f>
        <v>7030.7</v>
      </c>
      <c r="X845" s="23">
        <f>(Q845/W845)*100</f>
        <v>100</v>
      </c>
      <c r="Y845" s="23">
        <f>(V845/W845)*100</f>
        <v>0</v>
      </c>
      <c r="Z845" s="4"/>
    </row>
    <row r="846" spans="1:26" ht="23.25">
      <c r="A846" s="4"/>
      <c r="B846" s="51"/>
      <c r="C846" s="51"/>
      <c r="D846" s="51"/>
      <c r="E846" s="51"/>
      <c r="F846" s="51"/>
      <c r="G846" s="51"/>
      <c r="H846" s="51"/>
      <c r="I846" s="61"/>
      <c r="J846" s="52" t="s">
        <v>51</v>
      </c>
      <c r="K846" s="53"/>
      <c r="L846" s="70"/>
      <c r="M846" s="23"/>
      <c r="N846" s="70"/>
      <c r="O846" s="70">
        <v>8120.6</v>
      </c>
      <c r="P846" s="23"/>
      <c r="Q846" s="23">
        <f>SUM(L846:P846)</f>
        <v>8120.6</v>
      </c>
      <c r="R846" s="23"/>
      <c r="S846" s="70"/>
      <c r="T846" s="70"/>
      <c r="U846" s="70"/>
      <c r="V846" s="23">
        <f>SUM(R846:U846)</f>
        <v>0</v>
      </c>
      <c r="W846" s="23">
        <f>+V846+Q846</f>
        <v>8120.6</v>
      </c>
      <c r="X846" s="23">
        <f>(Q846/W846)*100</f>
        <v>100</v>
      </c>
      <c r="Y846" s="23">
        <f>(V846/W846)*100</f>
        <v>0</v>
      </c>
      <c r="Z846" s="4"/>
    </row>
    <row r="847" spans="1:26" ht="23.25">
      <c r="A847" s="4"/>
      <c r="B847" s="56"/>
      <c r="C847" s="56"/>
      <c r="D847" s="56"/>
      <c r="E847" s="56"/>
      <c r="F847" s="56"/>
      <c r="G847" s="56"/>
      <c r="H847" s="56"/>
      <c r="I847" s="61"/>
      <c r="J847" s="52" t="s">
        <v>52</v>
      </c>
      <c r="K847" s="53"/>
      <c r="L847" s="70"/>
      <c r="M847" s="23"/>
      <c r="N847" s="70"/>
      <c r="O847" s="70">
        <v>8120.6</v>
      </c>
      <c r="P847" s="23"/>
      <c r="Q847" s="23">
        <f>SUM(L847:P847)</f>
        <v>8120.6</v>
      </c>
      <c r="R847" s="23"/>
      <c r="S847" s="70"/>
      <c r="T847" s="70"/>
      <c r="U847" s="70"/>
      <c r="V847" s="23">
        <f>SUM(R847:U847)</f>
        <v>0</v>
      </c>
      <c r="W847" s="23">
        <f>+V847+Q847</f>
        <v>8120.6</v>
      </c>
      <c r="X847" s="23">
        <f>(Q847/W847)*100</f>
        <v>100</v>
      </c>
      <c r="Y847" s="23">
        <f>(V847/W847)*100</f>
        <v>0</v>
      </c>
      <c r="Z847" s="4"/>
    </row>
    <row r="848" spans="1:26" ht="23.25">
      <c r="A848" s="4"/>
      <c r="B848" s="56"/>
      <c r="C848" s="57"/>
      <c r="D848" s="57"/>
      <c r="E848" s="57"/>
      <c r="F848" s="57"/>
      <c r="G848" s="57"/>
      <c r="H848" s="57"/>
      <c r="I848" s="52"/>
      <c r="J848" s="52" t="s">
        <v>53</v>
      </c>
      <c r="K848" s="53"/>
      <c r="L848" s="21"/>
      <c r="M848" s="21"/>
      <c r="N848" s="21"/>
      <c r="O848" s="21">
        <f>(O847/O845)*100</f>
        <v>115.50201260187465</v>
      </c>
      <c r="P848" s="21"/>
      <c r="Q848" s="21">
        <f>(Q847/Q845)*100</f>
        <v>115.50201260187465</v>
      </c>
      <c r="R848" s="21"/>
      <c r="S848" s="21"/>
      <c r="T848" s="21"/>
      <c r="U848" s="21"/>
      <c r="V848" s="21"/>
      <c r="W848" s="21">
        <f>(W847/W845)*100</f>
        <v>115.50201260187465</v>
      </c>
      <c r="X848" s="21"/>
      <c r="Y848" s="21"/>
      <c r="Z848" s="4"/>
    </row>
    <row r="849" spans="1:26" ht="23.25">
      <c r="A849" s="4"/>
      <c r="B849" s="56"/>
      <c r="C849" s="56"/>
      <c r="D849" s="56"/>
      <c r="E849" s="56"/>
      <c r="F849" s="56"/>
      <c r="G849" s="56"/>
      <c r="H849" s="56"/>
      <c r="I849" s="61"/>
      <c r="J849" s="52" t="s">
        <v>54</v>
      </c>
      <c r="K849" s="53"/>
      <c r="L849" s="70"/>
      <c r="M849" s="23"/>
      <c r="N849" s="70"/>
      <c r="O849" s="70">
        <f>(O847/O846)*100</f>
        <v>100</v>
      </c>
      <c r="P849" s="23"/>
      <c r="Q849" s="23">
        <f>(Q847/Q846)*100</f>
        <v>100</v>
      </c>
      <c r="R849" s="23"/>
      <c r="S849" s="70"/>
      <c r="T849" s="70"/>
      <c r="U849" s="70"/>
      <c r="V849" s="23"/>
      <c r="W849" s="23">
        <f>(W847/W846)*100</f>
        <v>100</v>
      </c>
      <c r="X849" s="23"/>
      <c r="Y849" s="23"/>
      <c r="Z849" s="4"/>
    </row>
    <row r="850" spans="1:26" ht="23.25">
      <c r="A850" s="4"/>
      <c r="B850" s="56"/>
      <c r="C850" s="56"/>
      <c r="D850" s="56"/>
      <c r="E850" s="56"/>
      <c r="F850" s="56"/>
      <c r="G850" s="56"/>
      <c r="H850" s="56"/>
      <c r="I850" s="61"/>
      <c r="J850" s="52"/>
      <c r="K850" s="53"/>
      <c r="L850" s="70"/>
      <c r="M850" s="23"/>
      <c r="N850" s="70"/>
      <c r="O850" s="70"/>
      <c r="P850" s="23"/>
      <c r="Q850" s="23"/>
      <c r="R850" s="23"/>
      <c r="S850" s="70"/>
      <c r="T850" s="70"/>
      <c r="U850" s="70"/>
      <c r="V850" s="23"/>
      <c r="W850" s="23"/>
      <c r="X850" s="23"/>
      <c r="Y850" s="23"/>
      <c r="Z850" s="4"/>
    </row>
    <row r="851" spans="1:26" ht="23.25">
      <c r="A851" s="4"/>
      <c r="B851" s="56"/>
      <c r="C851" s="56"/>
      <c r="D851" s="56"/>
      <c r="E851" s="56"/>
      <c r="F851" s="76" t="s">
        <v>211</v>
      </c>
      <c r="G851" s="56"/>
      <c r="H851" s="56"/>
      <c r="I851" s="61"/>
      <c r="J851" s="52" t="s">
        <v>212</v>
      </c>
      <c r="K851" s="53"/>
      <c r="L851" s="70"/>
      <c r="M851" s="23"/>
      <c r="N851" s="70"/>
      <c r="O851" s="70"/>
      <c r="P851" s="23"/>
      <c r="Q851" s="23"/>
      <c r="R851" s="23"/>
      <c r="S851" s="70"/>
      <c r="T851" s="70"/>
      <c r="U851" s="70"/>
      <c r="V851" s="23"/>
      <c r="W851" s="23"/>
      <c r="X851" s="23"/>
      <c r="Y851" s="23"/>
      <c r="Z851" s="4"/>
    </row>
    <row r="852" spans="1:26" ht="23.25">
      <c r="A852" s="4"/>
      <c r="B852" s="56"/>
      <c r="C852" s="56"/>
      <c r="D852" s="56"/>
      <c r="E852" s="56"/>
      <c r="F852" s="56"/>
      <c r="G852" s="56"/>
      <c r="H852" s="56"/>
      <c r="I852" s="61"/>
      <c r="J852" s="52" t="s">
        <v>50</v>
      </c>
      <c r="K852" s="53"/>
      <c r="L852" s="70">
        <f aca="true" t="shared" si="172" ref="L852:P854">+L869</f>
        <v>0</v>
      </c>
      <c r="M852" s="23">
        <f t="shared" si="172"/>
        <v>0</v>
      </c>
      <c r="N852" s="70">
        <f t="shared" si="172"/>
        <v>0</v>
      </c>
      <c r="O852" s="70">
        <f t="shared" si="172"/>
        <v>250426.8</v>
      </c>
      <c r="P852" s="23">
        <f t="shared" si="172"/>
        <v>0</v>
      </c>
      <c r="Q852" s="23">
        <f>SUM(L852:P852)</f>
        <v>250426.8</v>
      </c>
      <c r="R852" s="23">
        <f aca="true" t="shared" si="173" ref="R852:U854">+R869</f>
        <v>0</v>
      </c>
      <c r="S852" s="70">
        <f t="shared" si="173"/>
        <v>0</v>
      </c>
      <c r="T852" s="70">
        <f t="shared" si="173"/>
        <v>0</v>
      </c>
      <c r="U852" s="70">
        <f t="shared" si="173"/>
        <v>0</v>
      </c>
      <c r="V852" s="23">
        <f>SUM(R852:U852)</f>
        <v>0</v>
      </c>
      <c r="W852" s="23">
        <f>+V852+Q852</f>
        <v>250426.8</v>
      </c>
      <c r="X852" s="23">
        <f>(Q852/W852)*100</f>
        <v>100</v>
      </c>
      <c r="Y852" s="23">
        <f>(V852/W852)*100</f>
        <v>0</v>
      </c>
      <c r="Z852" s="4"/>
    </row>
    <row r="853" spans="1:26" ht="23.25">
      <c r="A853" s="4"/>
      <c r="B853" s="56"/>
      <c r="C853" s="56"/>
      <c r="D853" s="56"/>
      <c r="E853" s="56"/>
      <c r="F853" s="56"/>
      <c r="G853" s="56"/>
      <c r="H853" s="56"/>
      <c r="I853" s="61"/>
      <c r="J853" s="52" t="s">
        <v>51</v>
      </c>
      <c r="K853" s="53"/>
      <c r="L853" s="70">
        <f t="shared" si="172"/>
        <v>0</v>
      </c>
      <c r="M853" s="23">
        <f t="shared" si="172"/>
        <v>0</v>
      </c>
      <c r="N853" s="70">
        <f t="shared" si="172"/>
        <v>0</v>
      </c>
      <c r="O853" s="70">
        <f t="shared" si="172"/>
        <v>308671.5</v>
      </c>
      <c r="P853" s="23">
        <f t="shared" si="172"/>
        <v>0</v>
      </c>
      <c r="Q853" s="23">
        <f>SUM(L853:P853)</f>
        <v>308671.5</v>
      </c>
      <c r="R853" s="23">
        <f t="shared" si="173"/>
        <v>0</v>
      </c>
      <c r="S853" s="70">
        <f t="shared" si="173"/>
        <v>0</v>
      </c>
      <c r="T853" s="70">
        <f t="shared" si="173"/>
        <v>0</v>
      </c>
      <c r="U853" s="70">
        <f t="shared" si="173"/>
        <v>0</v>
      </c>
      <c r="V853" s="23">
        <f>SUM(R853:U853)</f>
        <v>0</v>
      </c>
      <c r="W853" s="23">
        <f>+V853+Q853</f>
        <v>308671.5</v>
      </c>
      <c r="X853" s="23">
        <f>(Q853/W853)*100</f>
        <v>100</v>
      </c>
      <c r="Y853" s="23">
        <f>(V853/W853)*100</f>
        <v>0</v>
      </c>
      <c r="Z853" s="4"/>
    </row>
    <row r="854" spans="1:26" ht="23.25">
      <c r="A854" s="4"/>
      <c r="B854" s="56"/>
      <c r="C854" s="56"/>
      <c r="D854" s="56"/>
      <c r="E854" s="56"/>
      <c r="F854" s="56"/>
      <c r="G854" s="56"/>
      <c r="H854" s="56"/>
      <c r="I854" s="61"/>
      <c r="J854" s="52" t="s">
        <v>52</v>
      </c>
      <c r="K854" s="53"/>
      <c r="L854" s="70">
        <f t="shared" si="172"/>
        <v>0</v>
      </c>
      <c r="M854" s="23">
        <f t="shared" si="172"/>
        <v>0</v>
      </c>
      <c r="N854" s="70">
        <f t="shared" si="172"/>
        <v>0</v>
      </c>
      <c r="O854" s="70">
        <f t="shared" si="172"/>
        <v>308671.4</v>
      </c>
      <c r="P854" s="23">
        <f t="shared" si="172"/>
        <v>0</v>
      </c>
      <c r="Q854" s="23">
        <f>SUM(L854:P854)</f>
        <v>308671.4</v>
      </c>
      <c r="R854" s="23">
        <f t="shared" si="173"/>
        <v>0</v>
      </c>
      <c r="S854" s="70">
        <f t="shared" si="173"/>
        <v>0</v>
      </c>
      <c r="T854" s="70">
        <f t="shared" si="173"/>
        <v>0</v>
      </c>
      <c r="U854" s="70">
        <f t="shared" si="173"/>
        <v>0</v>
      </c>
      <c r="V854" s="23">
        <f>SUM(R854:U854)</f>
        <v>0</v>
      </c>
      <c r="W854" s="23">
        <f>+V854+Q854</f>
        <v>308671.4</v>
      </c>
      <c r="X854" s="23">
        <f>(Q854/W854)*100</f>
        <v>100</v>
      </c>
      <c r="Y854" s="23">
        <f>(V854/W854)*100</f>
        <v>0</v>
      </c>
      <c r="Z854" s="4"/>
    </row>
    <row r="855" spans="1:26" ht="23.25">
      <c r="A855" s="4"/>
      <c r="B855" s="62"/>
      <c r="C855" s="62"/>
      <c r="D855" s="62"/>
      <c r="E855" s="62"/>
      <c r="F855" s="62"/>
      <c r="G855" s="62"/>
      <c r="H855" s="62"/>
      <c r="I855" s="63"/>
      <c r="J855" s="59"/>
      <c r="K855" s="60"/>
      <c r="L855" s="73"/>
      <c r="M855" s="71"/>
      <c r="N855" s="73"/>
      <c r="O855" s="73"/>
      <c r="P855" s="71"/>
      <c r="Q855" s="71"/>
      <c r="R855" s="71"/>
      <c r="S855" s="73"/>
      <c r="T855" s="73"/>
      <c r="U855" s="73"/>
      <c r="V855" s="71"/>
      <c r="W855" s="71"/>
      <c r="X855" s="71"/>
      <c r="Y855" s="71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393</v>
      </c>
      <c r="Z857" s="4"/>
    </row>
    <row r="858" spans="1:26" ht="23.25">
      <c r="A858" s="4"/>
      <c r="B858" s="64" t="s">
        <v>37</v>
      </c>
      <c r="C858" s="65"/>
      <c r="D858" s="65"/>
      <c r="E858" s="65"/>
      <c r="F858" s="65"/>
      <c r="G858" s="65"/>
      <c r="H858" s="66"/>
      <c r="I858" s="10"/>
      <c r="J858" s="11"/>
      <c r="K858" s="12"/>
      <c r="L858" s="13" t="s">
        <v>1</v>
      </c>
      <c r="M858" s="13"/>
      <c r="N858" s="13"/>
      <c r="O858" s="13"/>
      <c r="P858" s="13"/>
      <c r="Q858" s="13"/>
      <c r="R858" s="14" t="s">
        <v>2</v>
      </c>
      <c r="S858" s="13"/>
      <c r="T858" s="13"/>
      <c r="U858" s="13"/>
      <c r="V858" s="15"/>
      <c r="W858" s="13" t="s">
        <v>39</v>
      </c>
      <c r="X858" s="13"/>
      <c r="Y858" s="16"/>
      <c r="Z858" s="4"/>
    </row>
    <row r="859" spans="1:26" ht="23.25">
      <c r="A859" s="4"/>
      <c r="B859" s="17" t="s">
        <v>38</v>
      </c>
      <c r="C859" s="18"/>
      <c r="D859" s="18"/>
      <c r="E859" s="18"/>
      <c r="F859" s="18"/>
      <c r="G859" s="18"/>
      <c r="H859" s="67"/>
      <c r="I859" s="19"/>
      <c r="J859" s="20"/>
      <c r="K859" s="21"/>
      <c r="L859" s="22"/>
      <c r="M859" s="23"/>
      <c r="N859" s="24"/>
      <c r="O859" s="25" t="s">
        <v>3</v>
      </c>
      <c r="P859" s="26"/>
      <c r="Q859" s="27"/>
      <c r="R859" s="28" t="s">
        <v>3</v>
      </c>
      <c r="S859" s="24"/>
      <c r="T859" s="22"/>
      <c r="U859" s="29"/>
      <c r="V859" s="27"/>
      <c r="W859" s="27"/>
      <c r="X859" s="30" t="s">
        <v>4</v>
      </c>
      <c r="Y859" s="31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5</v>
      </c>
      <c r="K860" s="21"/>
      <c r="L860" s="34" t="s">
        <v>6</v>
      </c>
      <c r="M860" s="35" t="s">
        <v>7</v>
      </c>
      <c r="N860" s="36" t="s">
        <v>6</v>
      </c>
      <c r="O860" s="34" t="s">
        <v>8</v>
      </c>
      <c r="P860" s="26" t="s">
        <v>9</v>
      </c>
      <c r="Q860" s="23"/>
      <c r="R860" s="37" t="s">
        <v>8</v>
      </c>
      <c r="S860" s="35" t="s">
        <v>10</v>
      </c>
      <c r="T860" s="34" t="s">
        <v>11</v>
      </c>
      <c r="U860" s="29" t="s">
        <v>12</v>
      </c>
      <c r="V860" s="27"/>
      <c r="W860" s="27"/>
      <c r="X860" s="27"/>
      <c r="Y860" s="35"/>
      <c r="Z860" s="4"/>
    </row>
    <row r="861" spans="1:26" ht="23.25">
      <c r="A861" s="4"/>
      <c r="B861" s="38" t="s">
        <v>30</v>
      </c>
      <c r="C861" s="38" t="s">
        <v>31</v>
      </c>
      <c r="D861" s="38" t="s">
        <v>32</v>
      </c>
      <c r="E861" s="38" t="s">
        <v>33</v>
      </c>
      <c r="F861" s="38" t="s">
        <v>34</v>
      </c>
      <c r="G861" s="38" t="s">
        <v>35</v>
      </c>
      <c r="H861" s="38" t="s">
        <v>36</v>
      </c>
      <c r="I861" s="19"/>
      <c r="J861" s="39"/>
      <c r="K861" s="21"/>
      <c r="L861" s="34" t="s">
        <v>13</v>
      </c>
      <c r="M861" s="35" t="s">
        <v>14</v>
      </c>
      <c r="N861" s="36" t="s">
        <v>15</v>
      </c>
      <c r="O861" s="34" t="s">
        <v>16</v>
      </c>
      <c r="P861" s="26" t="s">
        <v>17</v>
      </c>
      <c r="Q861" s="35" t="s">
        <v>18</v>
      </c>
      <c r="R861" s="37" t="s">
        <v>16</v>
      </c>
      <c r="S861" s="35" t="s">
        <v>19</v>
      </c>
      <c r="T861" s="34" t="s">
        <v>20</v>
      </c>
      <c r="U861" s="29" t="s">
        <v>21</v>
      </c>
      <c r="V861" s="26" t="s">
        <v>18</v>
      </c>
      <c r="W861" s="26" t="s">
        <v>22</v>
      </c>
      <c r="X861" s="26" t="s">
        <v>23</v>
      </c>
      <c r="Y861" s="35" t="s">
        <v>24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3"/>
      <c r="M862" s="44"/>
      <c r="N862" s="45"/>
      <c r="O862" s="46" t="s">
        <v>25</v>
      </c>
      <c r="P862" s="47"/>
      <c r="Q862" s="48"/>
      <c r="R862" s="49" t="s">
        <v>25</v>
      </c>
      <c r="S862" s="44" t="s">
        <v>26</v>
      </c>
      <c r="T862" s="43"/>
      <c r="U862" s="50" t="s">
        <v>27</v>
      </c>
      <c r="V862" s="48"/>
      <c r="W862" s="48"/>
      <c r="X862" s="48"/>
      <c r="Y862" s="49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1"/>
      <c r="J863" s="52"/>
      <c r="K863" s="53"/>
      <c r="L863" s="22"/>
      <c r="M863" s="23"/>
      <c r="N863" s="24"/>
      <c r="O863" s="3"/>
      <c r="P863" s="27"/>
      <c r="Q863" s="27"/>
      <c r="R863" s="23"/>
      <c r="S863" s="24"/>
      <c r="T863" s="22"/>
      <c r="U863" s="72"/>
      <c r="V863" s="27"/>
      <c r="W863" s="27"/>
      <c r="X863" s="27"/>
      <c r="Y863" s="23"/>
      <c r="Z863" s="4"/>
    </row>
    <row r="864" spans="1:26" ht="23.25">
      <c r="A864" s="4"/>
      <c r="B864" s="75" t="s">
        <v>71</v>
      </c>
      <c r="C864" s="75" t="s">
        <v>48</v>
      </c>
      <c r="D864" s="75" t="s">
        <v>75</v>
      </c>
      <c r="E864" s="76" t="s">
        <v>57</v>
      </c>
      <c r="F864" s="76" t="s">
        <v>211</v>
      </c>
      <c r="G864" s="51"/>
      <c r="H864" s="51"/>
      <c r="I864" s="61"/>
      <c r="J864" s="54" t="s">
        <v>53</v>
      </c>
      <c r="K864" s="55"/>
      <c r="L864" s="70"/>
      <c r="M864" s="70"/>
      <c r="N864" s="70"/>
      <c r="O864" s="70">
        <f>(O854/O852)*100</f>
        <v>123.25813371412326</v>
      </c>
      <c r="P864" s="70"/>
      <c r="Q864" s="70">
        <f>(Q854/Q852)*100</f>
        <v>123.25813371412326</v>
      </c>
      <c r="R864" s="70"/>
      <c r="S864" s="70"/>
      <c r="T864" s="70"/>
      <c r="U864" s="74"/>
      <c r="V864" s="23"/>
      <c r="W864" s="23">
        <f>(W854/W852)*100</f>
        <v>123.25813371412326</v>
      </c>
      <c r="X864" s="23"/>
      <c r="Y864" s="23"/>
      <c r="Z864" s="4"/>
    </row>
    <row r="865" spans="1:26" ht="23.25">
      <c r="A865" s="4"/>
      <c r="B865" s="51"/>
      <c r="C865" s="51"/>
      <c r="D865" s="51"/>
      <c r="E865" s="51"/>
      <c r="F865" s="51"/>
      <c r="G865" s="51"/>
      <c r="H865" s="51"/>
      <c r="I865" s="61"/>
      <c r="J865" s="54" t="s">
        <v>54</v>
      </c>
      <c r="K865" s="55"/>
      <c r="L865" s="70"/>
      <c r="M865" s="70"/>
      <c r="N865" s="70"/>
      <c r="O865" s="70">
        <f>(O854/O853)*100</f>
        <v>99.9999676030991</v>
      </c>
      <c r="P865" s="70"/>
      <c r="Q865" s="70">
        <f>(Q854/Q853)*100</f>
        <v>99.9999676030991</v>
      </c>
      <c r="R865" s="70"/>
      <c r="S865" s="70"/>
      <c r="T865" s="70"/>
      <c r="U865" s="70"/>
      <c r="V865" s="23"/>
      <c r="W865" s="23">
        <f>(W854/W853)*100</f>
        <v>99.9999676030991</v>
      </c>
      <c r="X865" s="23"/>
      <c r="Y865" s="23"/>
      <c r="Z865" s="4"/>
    </row>
    <row r="866" spans="1:26" ht="23.25">
      <c r="A866" s="4"/>
      <c r="B866" s="51"/>
      <c r="C866" s="51"/>
      <c r="D866" s="51"/>
      <c r="E866" s="51"/>
      <c r="F866" s="51"/>
      <c r="G866" s="51"/>
      <c r="H866" s="51"/>
      <c r="I866" s="61"/>
      <c r="J866" s="52"/>
      <c r="K866" s="53"/>
      <c r="L866" s="70"/>
      <c r="M866" s="70"/>
      <c r="N866" s="70"/>
      <c r="O866" s="70"/>
      <c r="P866" s="70"/>
      <c r="Q866" s="23"/>
      <c r="R866" s="70"/>
      <c r="S866" s="70"/>
      <c r="T866" s="70"/>
      <c r="U866" s="70"/>
      <c r="V866" s="23"/>
      <c r="W866" s="23"/>
      <c r="X866" s="23"/>
      <c r="Y866" s="23"/>
      <c r="Z866" s="4"/>
    </row>
    <row r="867" spans="1:26" ht="23.25">
      <c r="A867" s="4"/>
      <c r="B867" s="51"/>
      <c r="C867" s="51"/>
      <c r="D867" s="51"/>
      <c r="E867" s="51"/>
      <c r="F867" s="51"/>
      <c r="G867" s="75" t="s">
        <v>62</v>
      </c>
      <c r="H867" s="51"/>
      <c r="I867" s="61"/>
      <c r="J867" s="52" t="s">
        <v>63</v>
      </c>
      <c r="K867" s="53"/>
      <c r="L867" s="70"/>
      <c r="M867" s="23"/>
      <c r="N867" s="70"/>
      <c r="O867" s="70"/>
      <c r="P867" s="23"/>
      <c r="Q867" s="23"/>
      <c r="R867" s="23"/>
      <c r="S867" s="70"/>
      <c r="T867" s="70"/>
      <c r="U867" s="70"/>
      <c r="V867" s="23"/>
      <c r="W867" s="23"/>
      <c r="X867" s="23"/>
      <c r="Y867" s="23"/>
      <c r="Z867" s="4"/>
    </row>
    <row r="868" spans="1:26" ht="23.25">
      <c r="A868" s="4"/>
      <c r="B868" s="51"/>
      <c r="C868" s="51"/>
      <c r="D868" s="51"/>
      <c r="E868" s="51"/>
      <c r="F868" s="51"/>
      <c r="G868" s="51"/>
      <c r="H868" s="51"/>
      <c r="I868" s="61"/>
      <c r="J868" s="52" t="s">
        <v>64</v>
      </c>
      <c r="K868" s="53"/>
      <c r="L868" s="70"/>
      <c r="M868" s="23"/>
      <c r="N868" s="70"/>
      <c r="O868" s="70"/>
      <c r="P868" s="23"/>
      <c r="Q868" s="23"/>
      <c r="R868" s="23"/>
      <c r="S868" s="70"/>
      <c r="T868" s="70"/>
      <c r="U868" s="70"/>
      <c r="V868" s="23"/>
      <c r="W868" s="23"/>
      <c r="X868" s="23"/>
      <c r="Y868" s="23"/>
      <c r="Z868" s="4"/>
    </row>
    <row r="869" spans="1:26" ht="23.25">
      <c r="A869" s="4"/>
      <c r="B869" s="51"/>
      <c r="C869" s="51"/>
      <c r="D869" s="51"/>
      <c r="E869" s="51"/>
      <c r="F869" s="51"/>
      <c r="G869" s="51"/>
      <c r="H869" s="51"/>
      <c r="I869" s="61"/>
      <c r="J869" s="52" t="s">
        <v>50</v>
      </c>
      <c r="K869" s="53"/>
      <c r="L869" s="70">
        <f aca="true" t="shared" si="174" ref="L869:P871">+L876</f>
        <v>0</v>
      </c>
      <c r="M869" s="23">
        <f t="shared" si="174"/>
        <v>0</v>
      </c>
      <c r="N869" s="70">
        <f t="shared" si="174"/>
        <v>0</v>
      </c>
      <c r="O869" s="70">
        <f t="shared" si="174"/>
        <v>250426.8</v>
      </c>
      <c r="P869" s="23">
        <f t="shared" si="174"/>
        <v>0</v>
      </c>
      <c r="Q869" s="23">
        <f>SUM(L869:P869)</f>
        <v>250426.8</v>
      </c>
      <c r="R869" s="23">
        <f aca="true" t="shared" si="175" ref="R869:U871">+R876</f>
        <v>0</v>
      </c>
      <c r="S869" s="70">
        <f t="shared" si="175"/>
        <v>0</v>
      </c>
      <c r="T869" s="70">
        <f t="shared" si="175"/>
        <v>0</v>
      </c>
      <c r="U869" s="70">
        <f t="shared" si="175"/>
        <v>0</v>
      </c>
      <c r="V869" s="23">
        <f>SUM(R869:U869)</f>
        <v>0</v>
      </c>
      <c r="W869" s="23">
        <f>+V869+Q869</f>
        <v>250426.8</v>
      </c>
      <c r="X869" s="23">
        <f>(Q869/W869)*100</f>
        <v>100</v>
      </c>
      <c r="Y869" s="23">
        <f>(V869/W869)*100</f>
        <v>0</v>
      </c>
      <c r="Z869" s="4"/>
    </row>
    <row r="870" spans="1:26" ht="23.25">
      <c r="A870" s="4"/>
      <c r="B870" s="51"/>
      <c r="C870" s="51"/>
      <c r="D870" s="51"/>
      <c r="E870" s="51"/>
      <c r="F870" s="51"/>
      <c r="G870" s="51"/>
      <c r="H870" s="51"/>
      <c r="I870" s="61"/>
      <c r="J870" s="52" t="s">
        <v>51</v>
      </c>
      <c r="K870" s="53"/>
      <c r="L870" s="70">
        <f t="shared" si="174"/>
        <v>0</v>
      </c>
      <c r="M870" s="23">
        <f t="shared" si="174"/>
        <v>0</v>
      </c>
      <c r="N870" s="70">
        <f t="shared" si="174"/>
        <v>0</v>
      </c>
      <c r="O870" s="70">
        <f t="shared" si="174"/>
        <v>308671.5</v>
      </c>
      <c r="P870" s="23">
        <f t="shared" si="174"/>
        <v>0</v>
      </c>
      <c r="Q870" s="23">
        <f>SUM(L870:P870)</f>
        <v>308671.5</v>
      </c>
      <c r="R870" s="23">
        <f t="shared" si="175"/>
        <v>0</v>
      </c>
      <c r="S870" s="70">
        <f t="shared" si="175"/>
        <v>0</v>
      </c>
      <c r="T870" s="70">
        <f t="shared" si="175"/>
        <v>0</v>
      </c>
      <c r="U870" s="70">
        <f t="shared" si="175"/>
        <v>0</v>
      </c>
      <c r="V870" s="23">
        <f>SUM(R870:U870)</f>
        <v>0</v>
      </c>
      <c r="W870" s="23">
        <f>+V870+Q870</f>
        <v>308671.5</v>
      </c>
      <c r="X870" s="23">
        <f>(Q870/W870)*100</f>
        <v>100</v>
      </c>
      <c r="Y870" s="23">
        <f>(V870/W870)*100</f>
        <v>0</v>
      </c>
      <c r="Z870" s="4"/>
    </row>
    <row r="871" spans="1:26" ht="23.25">
      <c r="A871" s="4"/>
      <c r="B871" s="51"/>
      <c r="C871" s="51"/>
      <c r="D871" s="51"/>
      <c r="E871" s="51"/>
      <c r="F871" s="51"/>
      <c r="G871" s="51"/>
      <c r="H871" s="51"/>
      <c r="I871" s="61"/>
      <c r="J871" s="52" t="s">
        <v>52</v>
      </c>
      <c r="K871" s="53"/>
      <c r="L871" s="70">
        <f t="shared" si="174"/>
        <v>0</v>
      </c>
      <c r="M871" s="23">
        <f t="shared" si="174"/>
        <v>0</v>
      </c>
      <c r="N871" s="70">
        <f t="shared" si="174"/>
        <v>0</v>
      </c>
      <c r="O871" s="70">
        <f t="shared" si="174"/>
        <v>308671.4</v>
      </c>
      <c r="P871" s="23">
        <f t="shared" si="174"/>
        <v>0</v>
      </c>
      <c r="Q871" s="23">
        <f>SUM(L871:P871)</f>
        <v>308671.4</v>
      </c>
      <c r="R871" s="23">
        <f t="shared" si="175"/>
        <v>0</v>
      </c>
      <c r="S871" s="70">
        <f t="shared" si="175"/>
        <v>0</v>
      </c>
      <c r="T871" s="70">
        <f t="shared" si="175"/>
        <v>0</v>
      </c>
      <c r="U871" s="70">
        <f t="shared" si="175"/>
        <v>0</v>
      </c>
      <c r="V871" s="23">
        <f>SUM(R871:U871)</f>
        <v>0</v>
      </c>
      <c r="W871" s="23">
        <f>+V871+Q871</f>
        <v>308671.4</v>
      </c>
      <c r="X871" s="23">
        <f>(Q871/W871)*100</f>
        <v>100</v>
      </c>
      <c r="Y871" s="23">
        <f>(V871/W871)*100</f>
        <v>0</v>
      </c>
      <c r="Z871" s="4"/>
    </row>
    <row r="872" spans="1:26" ht="23.25">
      <c r="A872" s="4"/>
      <c r="B872" s="51"/>
      <c r="C872" s="51"/>
      <c r="D872" s="51"/>
      <c r="E872" s="51"/>
      <c r="F872" s="51"/>
      <c r="G872" s="51"/>
      <c r="H872" s="51"/>
      <c r="I872" s="61"/>
      <c r="J872" s="52" t="s">
        <v>53</v>
      </c>
      <c r="K872" s="53"/>
      <c r="L872" s="70"/>
      <c r="M872" s="23"/>
      <c r="N872" s="70"/>
      <c r="O872" s="70">
        <f>(O871/O869)*100</f>
        <v>123.25813371412326</v>
      </c>
      <c r="P872" s="23"/>
      <c r="Q872" s="23">
        <f>(Q871/Q869)*100</f>
        <v>123.25813371412326</v>
      </c>
      <c r="R872" s="23"/>
      <c r="S872" s="70"/>
      <c r="T872" s="70"/>
      <c r="U872" s="70"/>
      <c r="V872" s="23"/>
      <c r="W872" s="23">
        <f>(W871/W869)*100</f>
        <v>123.25813371412326</v>
      </c>
      <c r="X872" s="23"/>
      <c r="Y872" s="23"/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1"/>
      <c r="J873" s="52" t="s">
        <v>54</v>
      </c>
      <c r="K873" s="53"/>
      <c r="L873" s="70"/>
      <c r="M873" s="23"/>
      <c r="N873" s="70"/>
      <c r="O873" s="70">
        <f>(O871/O870)*100</f>
        <v>99.9999676030991</v>
      </c>
      <c r="P873" s="23"/>
      <c r="Q873" s="23">
        <f>(Q871/Q870)*100</f>
        <v>99.9999676030991</v>
      </c>
      <c r="R873" s="23"/>
      <c r="S873" s="70"/>
      <c r="T873" s="70"/>
      <c r="U873" s="70"/>
      <c r="V873" s="23"/>
      <c r="W873" s="23">
        <f>(W871/W870)*100</f>
        <v>99.9999676030991</v>
      </c>
      <c r="X873" s="23"/>
      <c r="Y873" s="23"/>
      <c r="Z873" s="4"/>
    </row>
    <row r="874" spans="1:26" ht="23.25">
      <c r="A874" s="4"/>
      <c r="B874" s="51"/>
      <c r="C874" s="51"/>
      <c r="D874" s="51"/>
      <c r="E874" s="51"/>
      <c r="F874" s="51"/>
      <c r="G874" s="51"/>
      <c r="H874" s="51"/>
      <c r="I874" s="61"/>
      <c r="J874" s="52"/>
      <c r="K874" s="53"/>
      <c r="L874" s="70"/>
      <c r="M874" s="23"/>
      <c r="N874" s="70"/>
      <c r="O874" s="70"/>
      <c r="P874" s="23"/>
      <c r="Q874" s="23"/>
      <c r="R874" s="23"/>
      <c r="S874" s="70"/>
      <c r="T874" s="70"/>
      <c r="U874" s="70"/>
      <c r="V874" s="23"/>
      <c r="W874" s="23"/>
      <c r="X874" s="23"/>
      <c r="Y874" s="23"/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75" t="s">
        <v>181</v>
      </c>
      <c r="I875" s="61"/>
      <c r="J875" s="52" t="s">
        <v>182</v>
      </c>
      <c r="K875" s="53"/>
      <c r="L875" s="70"/>
      <c r="M875" s="23"/>
      <c r="N875" s="70"/>
      <c r="O875" s="70"/>
      <c r="P875" s="23"/>
      <c r="Q875" s="23"/>
      <c r="R875" s="23"/>
      <c r="S875" s="70"/>
      <c r="T875" s="70"/>
      <c r="U875" s="70"/>
      <c r="V875" s="23"/>
      <c r="W875" s="23"/>
      <c r="X875" s="23"/>
      <c r="Y875" s="23"/>
      <c r="Z875" s="4"/>
    </row>
    <row r="876" spans="1:26" ht="23.25">
      <c r="A876" s="4"/>
      <c r="B876" s="51"/>
      <c r="C876" s="51"/>
      <c r="D876" s="51"/>
      <c r="E876" s="51"/>
      <c r="F876" s="51"/>
      <c r="G876" s="51"/>
      <c r="H876" s="51"/>
      <c r="I876" s="61"/>
      <c r="J876" s="52" t="s">
        <v>50</v>
      </c>
      <c r="K876" s="53"/>
      <c r="L876" s="70"/>
      <c r="M876" s="23"/>
      <c r="N876" s="70"/>
      <c r="O876" s="70">
        <v>250426.8</v>
      </c>
      <c r="P876" s="23"/>
      <c r="Q876" s="23">
        <f>SUM(L876:P876)</f>
        <v>250426.8</v>
      </c>
      <c r="R876" s="23"/>
      <c r="S876" s="70"/>
      <c r="T876" s="70"/>
      <c r="U876" s="70"/>
      <c r="V876" s="23">
        <f>SUM(R876:U876)</f>
        <v>0</v>
      </c>
      <c r="W876" s="23">
        <f>+V876+Q876</f>
        <v>250426.8</v>
      </c>
      <c r="X876" s="23">
        <f>(Q876/W876)*100</f>
        <v>100</v>
      </c>
      <c r="Y876" s="23">
        <f>(V876/W876)*100</f>
        <v>0</v>
      </c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/>
      <c r="I877" s="61"/>
      <c r="J877" s="52" t="s">
        <v>51</v>
      </c>
      <c r="K877" s="53"/>
      <c r="L877" s="70"/>
      <c r="M877" s="23"/>
      <c r="N877" s="70"/>
      <c r="O877" s="70">
        <v>308671.5</v>
      </c>
      <c r="P877" s="23"/>
      <c r="Q877" s="23">
        <f>SUM(L877:P877)</f>
        <v>308671.5</v>
      </c>
      <c r="R877" s="23"/>
      <c r="S877" s="70"/>
      <c r="T877" s="70"/>
      <c r="U877" s="70"/>
      <c r="V877" s="23">
        <f>SUM(R877:U877)</f>
        <v>0</v>
      </c>
      <c r="W877" s="23">
        <f>+V877+Q877</f>
        <v>308671.5</v>
      </c>
      <c r="X877" s="23">
        <f>(Q877/W877)*100</f>
        <v>100</v>
      </c>
      <c r="Y877" s="23">
        <f>(V877/W877)*100</f>
        <v>0</v>
      </c>
      <c r="Z877" s="4"/>
    </row>
    <row r="878" spans="1:26" ht="23.25">
      <c r="A878" s="4"/>
      <c r="B878" s="56"/>
      <c r="C878" s="57"/>
      <c r="D878" s="57"/>
      <c r="E878" s="57"/>
      <c r="F878" s="57"/>
      <c r="G878" s="57"/>
      <c r="H878" s="57"/>
      <c r="I878" s="52"/>
      <c r="J878" s="52" t="s">
        <v>52</v>
      </c>
      <c r="K878" s="53"/>
      <c r="L878" s="21"/>
      <c r="M878" s="21"/>
      <c r="N878" s="21"/>
      <c r="O878" s="21">
        <v>308671.4</v>
      </c>
      <c r="P878" s="21"/>
      <c r="Q878" s="21">
        <f>SUM(L878:P878)</f>
        <v>308671.4</v>
      </c>
      <c r="R878" s="21"/>
      <c r="S878" s="21"/>
      <c r="T878" s="21"/>
      <c r="U878" s="21"/>
      <c r="V878" s="21">
        <f>SUM(R878:U878)</f>
        <v>0</v>
      </c>
      <c r="W878" s="21">
        <f>+V878+Q878</f>
        <v>308671.4</v>
      </c>
      <c r="X878" s="21">
        <f>(Q878/W878)*100</f>
        <v>100</v>
      </c>
      <c r="Y878" s="21">
        <f>(V878/W878)*100</f>
        <v>0</v>
      </c>
      <c r="Z878" s="4"/>
    </row>
    <row r="879" spans="1:26" ht="23.25">
      <c r="A879" s="4"/>
      <c r="B879" s="51"/>
      <c r="C879" s="51"/>
      <c r="D879" s="51"/>
      <c r="E879" s="51"/>
      <c r="F879" s="51"/>
      <c r="G879" s="51"/>
      <c r="H879" s="51"/>
      <c r="I879" s="61"/>
      <c r="J879" s="52" t="s">
        <v>53</v>
      </c>
      <c r="K879" s="53"/>
      <c r="L879" s="70"/>
      <c r="M879" s="23"/>
      <c r="N879" s="70"/>
      <c r="O879" s="70">
        <f>(O878/O876)*100</f>
        <v>123.25813371412326</v>
      </c>
      <c r="P879" s="23"/>
      <c r="Q879" s="23">
        <f>(Q878/Q876)*100</f>
        <v>123.25813371412326</v>
      </c>
      <c r="R879" s="23"/>
      <c r="S879" s="70"/>
      <c r="T879" s="70"/>
      <c r="U879" s="70"/>
      <c r="V879" s="23"/>
      <c r="W879" s="23">
        <f>(W878/W876)*100</f>
        <v>123.25813371412326</v>
      </c>
      <c r="X879" s="23"/>
      <c r="Y879" s="23"/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51"/>
      <c r="I880" s="61"/>
      <c r="J880" s="52" t="s">
        <v>54</v>
      </c>
      <c r="K880" s="53"/>
      <c r="L880" s="70"/>
      <c r="M880" s="23"/>
      <c r="N880" s="70"/>
      <c r="O880" s="70">
        <f>(O878/O877)*100</f>
        <v>99.9999676030991</v>
      </c>
      <c r="P880" s="23"/>
      <c r="Q880" s="23">
        <f>(Q878/Q877)*100</f>
        <v>99.9999676030991</v>
      </c>
      <c r="R880" s="23"/>
      <c r="S880" s="70"/>
      <c r="T880" s="70"/>
      <c r="U880" s="70"/>
      <c r="V880" s="23"/>
      <c r="W880" s="23">
        <f>(W878/W877)*100</f>
        <v>99.9999676030991</v>
      </c>
      <c r="X880" s="23"/>
      <c r="Y880" s="23"/>
      <c r="Z880" s="4"/>
    </row>
    <row r="881" spans="1:26" ht="23.25">
      <c r="A881" s="4"/>
      <c r="B881" s="51"/>
      <c r="C881" s="51"/>
      <c r="D881" s="51"/>
      <c r="E881" s="51"/>
      <c r="F881" s="51"/>
      <c r="G881" s="51"/>
      <c r="H881" s="51"/>
      <c r="I881" s="61"/>
      <c r="J881" s="52"/>
      <c r="K881" s="53"/>
      <c r="L881" s="70"/>
      <c r="M881" s="23"/>
      <c r="N881" s="70"/>
      <c r="O881" s="70"/>
      <c r="P881" s="23"/>
      <c r="Q881" s="23"/>
      <c r="R881" s="23"/>
      <c r="S881" s="70"/>
      <c r="T881" s="70"/>
      <c r="U881" s="70"/>
      <c r="V881" s="23"/>
      <c r="W881" s="23"/>
      <c r="X881" s="23"/>
      <c r="Y881" s="23"/>
      <c r="Z881" s="4"/>
    </row>
    <row r="882" spans="1:26" ht="23.25">
      <c r="A882" s="4"/>
      <c r="B882" s="51"/>
      <c r="C882" s="51"/>
      <c r="D882" s="51"/>
      <c r="E882" s="51"/>
      <c r="F882" s="75" t="s">
        <v>213</v>
      </c>
      <c r="G882" s="51"/>
      <c r="H882" s="51"/>
      <c r="I882" s="61"/>
      <c r="J882" s="52" t="s">
        <v>214</v>
      </c>
      <c r="K882" s="53"/>
      <c r="L882" s="70"/>
      <c r="M882" s="23"/>
      <c r="N882" s="70"/>
      <c r="O882" s="70"/>
      <c r="P882" s="23"/>
      <c r="Q882" s="23"/>
      <c r="R882" s="23"/>
      <c r="S882" s="70"/>
      <c r="T882" s="70"/>
      <c r="U882" s="70"/>
      <c r="V882" s="23"/>
      <c r="W882" s="23"/>
      <c r="X882" s="23"/>
      <c r="Y882" s="23"/>
      <c r="Z882" s="4"/>
    </row>
    <row r="883" spans="1:26" ht="23.25">
      <c r="A883" s="4"/>
      <c r="B883" s="51"/>
      <c r="C883" s="51"/>
      <c r="D883" s="51"/>
      <c r="E883" s="51"/>
      <c r="F883" s="51"/>
      <c r="G883" s="51"/>
      <c r="H883" s="51"/>
      <c r="I883" s="61"/>
      <c r="J883" s="52" t="s">
        <v>215</v>
      </c>
      <c r="K883" s="53"/>
      <c r="L883" s="70"/>
      <c r="M883" s="23"/>
      <c r="N883" s="70"/>
      <c r="O883" s="70"/>
      <c r="P883" s="23"/>
      <c r="Q883" s="23"/>
      <c r="R883" s="23"/>
      <c r="S883" s="70"/>
      <c r="T883" s="70"/>
      <c r="U883" s="70"/>
      <c r="V883" s="23"/>
      <c r="W883" s="23"/>
      <c r="X883" s="23"/>
      <c r="Y883" s="23"/>
      <c r="Z883" s="4"/>
    </row>
    <row r="884" spans="1:26" ht="23.25">
      <c r="A884" s="4"/>
      <c r="B884" s="51"/>
      <c r="C884" s="51"/>
      <c r="D884" s="51"/>
      <c r="E884" s="51"/>
      <c r="F884" s="51"/>
      <c r="G884" s="51"/>
      <c r="H884" s="51"/>
      <c r="I884" s="61"/>
      <c r="J884" s="52" t="s">
        <v>50</v>
      </c>
      <c r="K884" s="53"/>
      <c r="L884" s="70">
        <f aca="true" t="shared" si="176" ref="L884:P886">+L891+L915+L930+L954+L969+L985</f>
        <v>0</v>
      </c>
      <c r="M884" s="23">
        <f t="shared" si="176"/>
        <v>0</v>
      </c>
      <c r="N884" s="70">
        <f t="shared" si="176"/>
        <v>0</v>
      </c>
      <c r="O884" s="70">
        <f t="shared" si="176"/>
        <v>3963359.4000000004</v>
      </c>
      <c r="P884" s="23">
        <f t="shared" si="176"/>
        <v>0</v>
      </c>
      <c r="Q884" s="23">
        <f>SUM(L884:P884)</f>
        <v>3963359.4000000004</v>
      </c>
      <c r="R884" s="23">
        <f aca="true" t="shared" si="177" ref="R884:U886">+R891+R915+R930+R954+R969+R985</f>
        <v>57700</v>
      </c>
      <c r="S884" s="70">
        <f t="shared" si="177"/>
        <v>0</v>
      </c>
      <c r="T884" s="70">
        <f t="shared" si="177"/>
        <v>0</v>
      </c>
      <c r="U884" s="70">
        <f t="shared" si="177"/>
        <v>0</v>
      </c>
      <c r="V884" s="23">
        <f>SUM(R884:U884)</f>
        <v>57700</v>
      </c>
      <c r="W884" s="23">
        <f>+V884+Q884</f>
        <v>4021059.4000000004</v>
      </c>
      <c r="X884" s="23">
        <f>(Q884/W884)*100</f>
        <v>98.56505477138685</v>
      </c>
      <c r="Y884" s="23">
        <f>(V884/W884)*100</f>
        <v>1.4349452286131361</v>
      </c>
      <c r="Z884" s="4"/>
    </row>
    <row r="885" spans="1:26" ht="23.25">
      <c r="A885" s="4"/>
      <c r="B885" s="51"/>
      <c r="C885" s="51"/>
      <c r="D885" s="51"/>
      <c r="E885" s="51"/>
      <c r="F885" s="51"/>
      <c r="G885" s="51"/>
      <c r="H885" s="51"/>
      <c r="I885" s="61"/>
      <c r="J885" s="52" t="s">
        <v>51</v>
      </c>
      <c r="K885" s="53"/>
      <c r="L885" s="70">
        <f t="shared" si="176"/>
        <v>0</v>
      </c>
      <c r="M885" s="23">
        <f t="shared" si="176"/>
        <v>0</v>
      </c>
      <c r="N885" s="70">
        <f t="shared" si="176"/>
        <v>0</v>
      </c>
      <c r="O885" s="70">
        <f t="shared" si="176"/>
        <v>4060266.6000000006</v>
      </c>
      <c r="P885" s="23">
        <f t="shared" si="176"/>
        <v>0</v>
      </c>
      <c r="Q885" s="23">
        <f>SUM(L885:P885)</f>
        <v>4060266.6000000006</v>
      </c>
      <c r="R885" s="23">
        <f t="shared" si="177"/>
        <v>104821.2</v>
      </c>
      <c r="S885" s="70">
        <f t="shared" si="177"/>
        <v>0</v>
      </c>
      <c r="T885" s="70">
        <f t="shared" si="177"/>
        <v>0</v>
      </c>
      <c r="U885" s="70">
        <f t="shared" si="177"/>
        <v>0</v>
      </c>
      <c r="V885" s="23">
        <f>SUM(R885:U885)</f>
        <v>104821.2</v>
      </c>
      <c r="W885" s="23">
        <f>+V885+Q885</f>
        <v>4165087.8000000007</v>
      </c>
      <c r="X885" s="23">
        <f>(Q885/W885)*100</f>
        <v>97.48333756613727</v>
      </c>
      <c r="Y885" s="23">
        <f>(V885/W885)*100</f>
        <v>2.5166624338627384</v>
      </c>
      <c r="Z885" s="4"/>
    </row>
    <row r="886" spans="1:26" ht="23.25">
      <c r="A886" s="4"/>
      <c r="B886" s="51"/>
      <c r="C886" s="51"/>
      <c r="D886" s="51"/>
      <c r="E886" s="51"/>
      <c r="F886" s="51"/>
      <c r="G886" s="51"/>
      <c r="H886" s="51"/>
      <c r="I886" s="61"/>
      <c r="J886" s="52" t="s">
        <v>52</v>
      </c>
      <c r="K886" s="53"/>
      <c r="L886" s="70">
        <f t="shared" si="176"/>
        <v>0</v>
      </c>
      <c r="M886" s="23">
        <f t="shared" si="176"/>
        <v>0</v>
      </c>
      <c r="N886" s="70">
        <f t="shared" si="176"/>
        <v>0</v>
      </c>
      <c r="O886" s="70">
        <f t="shared" si="176"/>
        <v>4028418.8000000007</v>
      </c>
      <c r="P886" s="23">
        <f t="shared" si="176"/>
        <v>0</v>
      </c>
      <c r="Q886" s="23">
        <f>SUM(L886:P886)</f>
        <v>4028418.8000000007</v>
      </c>
      <c r="R886" s="23">
        <f t="shared" si="177"/>
        <v>94368.09999999999</v>
      </c>
      <c r="S886" s="70">
        <f t="shared" si="177"/>
        <v>0</v>
      </c>
      <c r="T886" s="70">
        <f t="shared" si="177"/>
        <v>0</v>
      </c>
      <c r="U886" s="70">
        <f t="shared" si="177"/>
        <v>0</v>
      </c>
      <c r="V886" s="23">
        <f>SUM(R886:U886)</f>
        <v>94368.09999999999</v>
      </c>
      <c r="W886" s="23">
        <f>+V886+Q886</f>
        <v>4122786.900000001</v>
      </c>
      <c r="X886" s="23">
        <f>(Q886/W886)*100</f>
        <v>97.71106044797028</v>
      </c>
      <c r="Y886" s="23">
        <f>(V886/W886)*100</f>
        <v>2.2889395520297198</v>
      </c>
      <c r="Z886" s="4"/>
    </row>
    <row r="887" spans="1:26" ht="23.25">
      <c r="A887" s="4"/>
      <c r="B887" s="56"/>
      <c r="C887" s="57"/>
      <c r="D887" s="57"/>
      <c r="E887" s="57"/>
      <c r="F887" s="57"/>
      <c r="G887" s="57"/>
      <c r="H887" s="57"/>
      <c r="I887" s="52"/>
      <c r="J887" s="52" t="s">
        <v>53</v>
      </c>
      <c r="K887" s="53"/>
      <c r="L887" s="21"/>
      <c r="M887" s="21"/>
      <c r="N887" s="21"/>
      <c r="O887" s="21">
        <f>(O886/O884)*100</f>
        <v>101.6415215839371</v>
      </c>
      <c r="P887" s="21"/>
      <c r="Q887" s="21">
        <f>(Q886/Q884)*100</f>
        <v>101.6415215839371</v>
      </c>
      <c r="R887" s="21">
        <f>(R886/R884)*100</f>
        <v>163.54956672443672</v>
      </c>
      <c r="S887" s="21"/>
      <c r="T887" s="21"/>
      <c r="U887" s="21"/>
      <c r="V887" s="21">
        <f>(V886/V884)*100</f>
        <v>163.54956672443672</v>
      </c>
      <c r="W887" s="21">
        <f>(W886/W884)*100</f>
        <v>102.52986812380837</v>
      </c>
      <c r="X887" s="21"/>
      <c r="Y887" s="21"/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51"/>
      <c r="I888" s="61"/>
      <c r="J888" s="52" t="s">
        <v>54</v>
      </c>
      <c r="K888" s="53"/>
      <c r="L888" s="70"/>
      <c r="M888" s="23"/>
      <c r="N888" s="70"/>
      <c r="O888" s="70">
        <f>(O886/O885)*100</f>
        <v>99.21562293471075</v>
      </c>
      <c r="P888" s="23"/>
      <c r="Q888" s="23">
        <f>(Q886/Q885)*100</f>
        <v>99.21562293471075</v>
      </c>
      <c r="R888" s="23">
        <f>(R886/R885)*100</f>
        <v>90.02768523924549</v>
      </c>
      <c r="S888" s="70"/>
      <c r="T888" s="70"/>
      <c r="U888" s="70"/>
      <c r="V888" s="23">
        <f>(V886/V885)*100</f>
        <v>90.02768523924549</v>
      </c>
      <c r="W888" s="23">
        <f>(W886/W885)*100</f>
        <v>98.98439355828226</v>
      </c>
      <c r="X888" s="23"/>
      <c r="Y888" s="23"/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51"/>
      <c r="I889" s="61"/>
      <c r="J889" s="52"/>
      <c r="K889" s="53"/>
      <c r="L889" s="70"/>
      <c r="M889" s="23"/>
      <c r="N889" s="70"/>
      <c r="O889" s="70"/>
      <c r="P889" s="23"/>
      <c r="Q889" s="23"/>
      <c r="R889" s="23"/>
      <c r="S889" s="70"/>
      <c r="T889" s="70"/>
      <c r="U889" s="70"/>
      <c r="V889" s="23"/>
      <c r="W889" s="23"/>
      <c r="X889" s="23"/>
      <c r="Y889" s="23"/>
      <c r="Z889" s="4"/>
    </row>
    <row r="890" spans="1:26" ht="23.25">
      <c r="A890" s="4"/>
      <c r="B890" s="51"/>
      <c r="C890" s="51"/>
      <c r="D890" s="51"/>
      <c r="E890" s="51"/>
      <c r="F890" s="51"/>
      <c r="G890" s="75" t="s">
        <v>216</v>
      </c>
      <c r="H890" s="51"/>
      <c r="I890" s="61"/>
      <c r="J890" s="52" t="s">
        <v>217</v>
      </c>
      <c r="K890" s="53"/>
      <c r="L890" s="70"/>
      <c r="M890" s="23"/>
      <c r="N890" s="70"/>
      <c r="O890" s="70"/>
      <c r="P890" s="23"/>
      <c r="Q890" s="23"/>
      <c r="R890" s="23"/>
      <c r="S890" s="70"/>
      <c r="T890" s="70"/>
      <c r="U890" s="70"/>
      <c r="V890" s="23"/>
      <c r="W890" s="23"/>
      <c r="X890" s="23"/>
      <c r="Y890" s="23"/>
      <c r="Z890" s="4"/>
    </row>
    <row r="891" spans="1:26" ht="23.25">
      <c r="A891" s="4"/>
      <c r="B891" s="51"/>
      <c r="C891" s="51"/>
      <c r="D891" s="51"/>
      <c r="E891" s="51"/>
      <c r="F891" s="51"/>
      <c r="G891" s="51"/>
      <c r="H891" s="51"/>
      <c r="I891" s="61"/>
      <c r="J891" s="52" t="s">
        <v>50</v>
      </c>
      <c r="K891" s="53"/>
      <c r="L891" s="70">
        <f>+L899</f>
        <v>0</v>
      </c>
      <c r="M891" s="23">
        <f>+M899</f>
        <v>0</v>
      </c>
      <c r="N891" s="70">
        <f>+N899</f>
        <v>0</v>
      </c>
      <c r="O891" s="70">
        <f>+O899</f>
        <v>3971.6</v>
      </c>
      <c r="P891" s="23">
        <f>+P899</f>
        <v>0</v>
      </c>
      <c r="Q891" s="23">
        <f>SUM(L891:P891)</f>
        <v>3971.6</v>
      </c>
      <c r="R891" s="23">
        <f>+R899</f>
        <v>0</v>
      </c>
      <c r="S891" s="70">
        <f>+S899</f>
        <v>0</v>
      </c>
      <c r="T891" s="70">
        <f>+T899</f>
        <v>0</v>
      </c>
      <c r="U891" s="70">
        <f>+U899</f>
        <v>0</v>
      </c>
      <c r="V891" s="23">
        <f>SUM(R891:U891)</f>
        <v>0</v>
      </c>
      <c r="W891" s="23">
        <f>+V891+Q891</f>
        <v>3971.6</v>
      </c>
      <c r="X891" s="23">
        <f>(Q891/W891)*100</f>
        <v>100</v>
      </c>
      <c r="Y891" s="23">
        <f>(V891/W891)*100</f>
        <v>0</v>
      </c>
      <c r="Z891" s="4"/>
    </row>
    <row r="892" spans="1:26" ht="23.25">
      <c r="A892" s="4"/>
      <c r="B892" s="56"/>
      <c r="C892" s="56"/>
      <c r="D892" s="56"/>
      <c r="E892" s="56"/>
      <c r="F892" s="56"/>
      <c r="G892" s="56"/>
      <c r="H892" s="56"/>
      <c r="I892" s="61"/>
      <c r="J892" s="52" t="s">
        <v>51</v>
      </c>
      <c r="K892" s="53"/>
      <c r="L892" s="70">
        <f aca="true" t="shared" si="178" ref="L892:P893">+L909</f>
        <v>0</v>
      </c>
      <c r="M892" s="23">
        <f t="shared" si="178"/>
        <v>0</v>
      </c>
      <c r="N892" s="70">
        <f t="shared" si="178"/>
        <v>0</v>
      </c>
      <c r="O892" s="70">
        <f t="shared" si="178"/>
        <v>3971.6</v>
      </c>
      <c r="P892" s="23">
        <f t="shared" si="178"/>
        <v>0</v>
      </c>
      <c r="Q892" s="23">
        <f>SUM(L892:P892)</f>
        <v>3971.6</v>
      </c>
      <c r="R892" s="23">
        <f aca="true" t="shared" si="179" ref="R892:U893">+R909</f>
        <v>0</v>
      </c>
      <c r="S892" s="70">
        <f t="shared" si="179"/>
        <v>0</v>
      </c>
      <c r="T892" s="70">
        <f t="shared" si="179"/>
        <v>0</v>
      </c>
      <c r="U892" s="70">
        <f t="shared" si="179"/>
        <v>0</v>
      </c>
      <c r="V892" s="23">
        <f>SUM(R892:U892)</f>
        <v>0</v>
      </c>
      <c r="W892" s="23">
        <f>+V892+Q892</f>
        <v>3971.6</v>
      </c>
      <c r="X892" s="23">
        <f>(Q892/W892)*100</f>
        <v>100</v>
      </c>
      <c r="Y892" s="23">
        <f>(V892/W892)*100</f>
        <v>0</v>
      </c>
      <c r="Z892" s="4"/>
    </row>
    <row r="893" spans="1:26" ht="23.25">
      <c r="A893" s="4"/>
      <c r="B893" s="56"/>
      <c r="C893" s="57"/>
      <c r="D893" s="57"/>
      <c r="E893" s="57"/>
      <c r="F893" s="57"/>
      <c r="G893" s="57"/>
      <c r="H893" s="57"/>
      <c r="I893" s="52"/>
      <c r="J893" s="52" t="s">
        <v>52</v>
      </c>
      <c r="K893" s="53"/>
      <c r="L893" s="21">
        <f t="shared" si="178"/>
        <v>0</v>
      </c>
      <c r="M893" s="21">
        <f t="shared" si="178"/>
        <v>0</v>
      </c>
      <c r="N893" s="21">
        <f t="shared" si="178"/>
        <v>0</v>
      </c>
      <c r="O893" s="21">
        <f t="shared" si="178"/>
        <v>3971.6</v>
      </c>
      <c r="P893" s="21">
        <f t="shared" si="178"/>
        <v>0</v>
      </c>
      <c r="Q893" s="21">
        <f>SUM(L893:P893)</f>
        <v>3971.6</v>
      </c>
      <c r="R893" s="21">
        <f t="shared" si="179"/>
        <v>0</v>
      </c>
      <c r="S893" s="21">
        <f t="shared" si="179"/>
        <v>0</v>
      </c>
      <c r="T893" s="21">
        <f t="shared" si="179"/>
        <v>0</v>
      </c>
      <c r="U893" s="21">
        <f t="shared" si="179"/>
        <v>0</v>
      </c>
      <c r="V893" s="21">
        <f>SUM(R893:U893)</f>
        <v>0</v>
      </c>
      <c r="W893" s="21">
        <f>+V893+Q893</f>
        <v>3971.6</v>
      </c>
      <c r="X893" s="21">
        <f>(Q893/W893)*100</f>
        <v>100</v>
      </c>
      <c r="Y893" s="21">
        <f>(V893/W893)*100</f>
        <v>0</v>
      </c>
      <c r="Z893" s="4"/>
    </row>
    <row r="894" spans="1:26" ht="23.25">
      <c r="A894" s="4"/>
      <c r="B894" s="56"/>
      <c r="C894" s="56"/>
      <c r="D894" s="56"/>
      <c r="E894" s="56"/>
      <c r="F894" s="56"/>
      <c r="G894" s="56"/>
      <c r="H894" s="56"/>
      <c r="I894" s="61"/>
      <c r="J894" s="52" t="s">
        <v>53</v>
      </c>
      <c r="K894" s="53"/>
      <c r="L894" s="70"/>
      <c r="M894" s="23"/>
      <c r="N894" s="70"/>
      <c r="O894" s="70">
        <f>(O893/O891)*100</f>
        <v>100</v>
      </c>
      <c r="P894" s="23"/>
      <c r="Q894" s="23">
        <f>(Q893/Q891)*100</f>
        <v>100</v>
      </c>
      <c r="R894" s="23"/>
      <c r="S894" s="70"/>
      <c r="T894" s="70"/>
      <c r="U894" s="70"/>
      <c r="V894" s="23"/>
      <c r="W894" s="23">
        <f>(W893/W891)*100</f>
        <v>100</v>
      </c>
      <c r="X894" s="23"/>
      <c r="Y894" s="23"/>
      <c r="Z894" s="4"/>
    </row>
    <row r="895" spans="1:26" ht="23.25">
      <c r="A895" s="4"/>
      <c r="B895" s="56"/>
      <c r="C895" s="56"/>
      <c r="D895" s="56"/>
      <c r="E895" s="56"/>
      <c r="F895" s="56"/>
      <c r="G895" s="56"/>
      <c r="H895" s="56"/>
      <c r="I895" s="61"/>
      <c r="J895" s="52" t="s">
        <v>54</v>
      </c>
      <c r="K895" s="53"/>
      <c r="L895" s="70"/>
      <c r="M895" s="23"/>
      <c r="N895" s="70"/>
      <c r="O895" s="70">
        <f>(O893/O892)*100</f>
        <v>100</v>
      </c>
      <c r="P895" s="23"/>
      <c r="Q895" s="23">
        <f>(Q893/Q892)*100</f>
        <v>100</v>
      </c>
      <c r="R895" s="23"/>
      <c r="S895" s="70"/>
      <c r="T895" s="70"/>
      <c r="U895" s="70"/>
      <c r="V895" s="23"/>
      <c r="W895" s="23">
        <f>(W893/W892)*100</f>
        <v>100</v>
      </c>
      <c r="X895" s="23"/>
      <c r="Y895" s="23"/>
      <c r="Z895" s="4"/>
    </row>
    <row r="896" spans="1:26" ht="23.25">
      <c r="A896" s="4"/>
      <c r="B896" s="56"/>
      <c r="C896" s="56"/>
      <c r="D896" s="56"/>
      <c r="E896" s="56"/>
      <c r="F896" s="56"/>
      <c r="G896" s="56"/>
      <c r="H896" s="56"/>
      <c r="I896" s="61"/>
      <c r="J896" s="52"/>
      <c r="K896" s="53"/>
      <c r="L896" s="70"/>
      <c r="M896" s="23"/>
      <c r="N896" s="70"/>
      <c r="O896" s="70"/>
      <c r="P896" s="23"/>
      <c r="Q896" s="23"/>
      <c r="R896" s="23"/>
      <c r="S896" s="70"/>
      <c r="T896" s="70"/>
      <c r="U896" s="70"/>
      <c r="V896" s="23"/>
      <c r="W896" s="23"/>
      <c r="X896" s="23"/>
      <c r="Y896" s="23"/>
      <c r="Z896" s="4"/>
    </row>
    <row r="897" spans="1:26" ht="23.25">
      <c r="A897" s="4"/>
      <c r="B897" s="56"/>
      <c r="C897" s="56"/>
      <c r="D897" s="56"/>
      <c r="E897" s="56"/>
      <c r="F897" s="56"/>
      <c r="G897" s="56"/>
      <c r="H897" s="76" t="s">
        <v>218</v>
      </c>
      <c r="I897" s="61"/>
      <c r="J897" s="52" t="s">
        <v>219</v>
      </c>
      <c r="K897" s="53"/>
      <c r="L897" s="70"/>
      <c r="M897" s="23"/>
      <c r="N897" s="70"/>
      <c r="O897" s="70"/>
      <c r="P897" s="23"/>
      <c r="Q897" s="23"/>
      <c r="R897" s="23"/>
      <c r="S897" s="70"/>
      <c r="T897" s="70"/>
      <c r="U897" s="70"/>
      <c r="V897" s="23"/>
      <c r="W897" s="23"/>
      <c r="X897" s="23"/>
      <c r="Y897" s="23"/>
      <c r="Z897" s="4"/>
    </row>
    <row r="898" spans="1:26" ht="23.25">
      <c r="A898" s="4"/>
      <c r="B898" s="56"/>
      <c r="C898" s="56"/>
      <c r="D898" s="56"/>
      <c r="E898" s="56"/>
      <c r="F898" s="56"/>
      <c r="G898" s="56"/>
      <c r="H898" s="56"/>
      <c r="I898" s="61"/>
      <c r="J898" s="52" t="s">
        <v>220</v>
      </c>
      <c r="K898" s="53"/>
      <c r="L898" s="70"/>
      <c r="M898" s="23"/>
      <c r="N898" s="70"/>
      <c r="O898" s="70"/>
      <c r="P898" s="23"/>
      <c r="Q898" s="23"/>
      <c r="R898" s="23"/>
      <c r="S898" s="70"/>
      <c r="T898" s="70"/>
      <c r="U898" s="70"/>
      <c r="V898" s="23"/>
      <c r="W898" s="23"/>
      <c r="X898" s="23"/>
      <c r="Y898" s="23"/>
      <c r="Z898" s="4"/>
    </row>
    <row r="899" spans="1:26" ht="23.25">
      <c r="A899" s="4"/>
      <c r="B899" s="56"/>
      <c r="C899" s="56"/>
      <c r="D899" s="56"/>
      <c r="E899" s="56"/>
      <c r="F899" s="56"/>
      <c r="G899" s="56"/>
      <c r="H899" s="56"/>
      <c r="I899" s="61"/>
      <c r="J899" s="52" t="s">
        <v>50</v>
      </c>
      <c r="K899" s="53"/>
      <c r="L899" s="70"/>
      <c r="M899" s="23"/>
      <c r="N899" s="70"/>
      <c r="O899" s="70">
        <v>3971.6</v>
      </c>
      <c r="P899" s="23"/>
      <c r="Q899" s="23">
        <f>SUM(L899:P899)</f>
        <v>3971.6</v>
      </c>
      <c r="R899" s="23"/>
      <c r="S899" s="70"/>
      <c r="T899" s="70"/>
      <c r="U899" s="70"/>
      <c r="V899" s="23">
        <f>SUM(R899:U899)</f>
        <v>0</v>
      </c>
      <c r="W899" s="23">
        <f>+V899+Q899</f>
        <v>3971.6</v>
      </c>
      <c r="X899" s="23">
        <f>(Q899/W899)*100</f>
        <v>100</v>
      </c>
      <c r="Y899" s="23">
        <f>(V899/W899)*100</f>
        <v>0</v>
      </c>
      <c r="Z899" s="4"/>
    </row>
    <row r="900" spans="1:26" ht="23.25">
      <c r="A900" s="4"/>
      <c r="B900" s="62"/>
      <c r="C900" s="62"/>
      <c r="D900" s="62"/>
      <c r="E900" s="62"/>
      <c r="F900" s="62"/>
      <c r="G900" s="62"/>
      <c r="H900" s="62"/>
      <c r="I900" s="63"/>
      <c r="J900" s="59"/>
      <c r="K900" s="60"/>
      <c r="L900" s="73"/>
      <c r="M900" s="71"/>
      <c r="N900" s="73"/>
      <c r="O900" s="73"/>
      <c r="P900" s="71"/>
      <c r="Q900" s="71"/>
      <c r="R900" s="71"/>
      <c r="S900" s="73"/>
      <c r="T900" s="73"/>
      <c r="U900" s="73"/>
      <c r="V900" s="71"/>
      <c r="W900" s="71"/>
      <c r="X900" s="71"/>
      <c r="Y900" s="71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394</v>
      </c>
      <c r="Z902" s="4"/>
    </row>
    <row r="903" spans="1:26" ht="23.25">
      <c r="A903" s="4"/>
      <c r="B903" s="64" t="s">
        <v>37</v>
      </c>
      <c r="C903" s="65"/>
      <c r="D903" s="65"/>
      <c r="E903" s="65"/>
      <c r="F903" s="65"/>
      <c r="G903" s="65"/>
      <c r="H903" s="66"/>
      <c r="I903" s="10"/>
      <c r="J903" s="11"/>
      <c r="K903" s="12"/>
      <c r="L903" s="13" t="s">
        <v>1</v>
      </c>
      <c r="M903" s="13"/>
      <c r="N903" s="13"/>
      <c r="O903" s="13"/>
      <c r="P903" s="13"/>
      <c r="Q903" s="13"/>
      <c r="R903" s="14" t="s">
        <v>2</v>
      </c>
      <c r="S903" s="13"/>
      <c r="T903" s="13"/>
      <c r="U903" s="13"/>
      <c r="V903" s="15"/>
      <c r="W903" s="13" t="s">
        <v>39</v>
      </c>
      <c r="X903" s="13"/>
      <c r="Y903" s="16"/>
      <c r="Z903" s="4"/>
    </row>
    <row r="904" spans="1:26" ht="23.25">
      <c r="A904" s="4"/>
      <c r="B904" s="17" t="s">
        <v>38</v>
      </c>
      <c r="C904" s="18"/>
      <c r="D904" s="18"/>
      <c r="E904" s="18"/>
      <c r="F904" s="18"/>
      <c r="G904" s="18"/>
      <c r="H904" s="67"/>
      <c r="I904" s="19"/>
      <c r="J904" s="20"/>
      <c r="K904" s="21"/>
      <c r="L904" s="22"/>
      <c r="M904" s="23"/>
      <c r="N904" s="24"/>
      <c r="O904" s="25" t="s">
        <v>3</v>
      </c>
      <c r="P904" s="26"/>
      <c r="Q904" s="27"/>
      <c r="R904" s="28" t="s">
        <v>3</v>
      </c>
      <c r="S904" s="24"/>
      <c r="T904" s="22"/>
      <c r="U904" s="29"/>
      <c r="V904" s="27"/>
      <c r="W904" s="27"/>
      <c r="X904" s="30" t="s">
        <v>4</v>
      </c>
      <c r="Y904" s="31"/>
      <c r="Z904" s="4"/>
    </row>
    <row r="905" spans="1:26" ht="23.25">
      <c r="A905" s="4"/>
      <c r="B905" s="19"/>
      <c r="C905" s="32"/>
      <c r="D905" s="32"/>
      <c r="E905" s="32"/>
      <c r="F905" s="33"/>
      <c r="G905" s="32"/>
      <c r="H905" s="19"/>
      <c r="I905" s="19"/>
      <c r="J905" s="5" t="s">
        <v>5</v>
      </c>
      <c r="K905" s="21"/>
      <c r="L905" s="34" t="s">
        <v>6</v>
      </c>
      <c r="M905" s="35" t="s">
        <v>7</v>
      </c>
      <c r="N905" s="36" t="s">
        <v>6</v>
      </c>
      <c r="O905" s="34" t="s">
        <v>8</v>
      </c>
      <c r="P905" s="26" t="s">
        <v>9</v>
      </c>
      <c r="Q905" s="23"/>
      <c r="R905" s="37" t="s">
        <v>8</v>
      </c>
      <c r="S905" s="35" t="s">
        <v>10</v>
      </c>
      <c r="T905" s="34" t="s">
        <v>11</v>
      </c>
      <c r="U905" s="29" t="s">
        <v>12</v>
      </c>
      <c r="V905" s="27"/>
      <c r="W905" s="27"/>
      <c r="X905" s="27"/>
      <c r="Y905" s="35"/>
      <c r="Z905" s="4"/>
    </row>
    <row r="906" spans="1:26" ht="23.25">
      <c r="A906" s="4"/>
      <c r="B906" s="38" t="s">
        <v>30</v>
      </c>
      <c r="C906" s="38" t="s">
        <v>31</v>
      </c>
      <c r="D906" s="38" t="s">
        <v>32</v>
      </c>
      <c r="E906" s="38" t="s">
        <v>33</v>
      </c>
      <c r="F906" s="38" t="s">
        <v>34</v>
      </c>
      <c r="G906" s="38" t="s">
        <v>35</v>
      </c>
      <c r="H906" s="38" t="s">
        <v>36</v>
      </c>
      <c r="I906" s="19"/>
      <c r="J906" s="39"/>
      <c r="K906" s="21"/>
      <c r="L906" s="34" t="s">
        <v>13</v>
      </c>
      <c r="M906" s="35" t="s">
        <v>14</v>
      </c>
      <c r="N906" s="36" t="s">
        <v>15</v>
      </c>
      <c r="O906" s="34" t="s">
        <v>16</v>
      </c>
      <c r="P906" s="26" t="s">
        <v>17</v>
      </c>
      <c r="Q906" s="35" t="s">
        <v>18</v>
      </c>
      <c r="R906" s="37" t="s">
        <v>16</v>
      </c>
      <c r="S906" s="35" t="s">
        <v>19</v>
      </c>
      <c r="T906" s="34" t="s">
        <v>20</v>
      </c>
      <c r="U906" s="29" t="s">
        <v>21</v>
      </c>
      <c r="V906" s="26" t="s">
        <v>18</v>
      </c>
      <c r="W906" s="26" t="s">
        <v>22</v>
      </c>
      <c r="X906" s="26" t="s">
        <v>23</v>
      </c>
      <c r="Y906" s="35" t="s">
        <v>24</v>
      </c>
      <c r="Z906" s="4"/>
    </row>
    <row r="907" spans="1:26" ht="23.25">
      <c r="A907" s="4"/>
      <c r="B907" s="40"/>
      <c r="C907" s="40"/>
      <c r="D907" s="40"/>
      <c r="E907" s="40"/>
      <c r="F907" s="40"/>
      <c r="G907" s="40"/>
      <c r="H907" s="40"/>
      <c r="I907" s="40"/>
      <c r="J907" s="41"/>
      <c r="K907" s="42"/>
      <c r="L907" s="43"/>
      <c r="M907" s="44"/>
      <c r="N907" s="45"/>
      <c r="O907" s="46" t="s">
        <v>25</v>
      </c>
      <c r="P907" s="47"/>
      <c r="Q907" s="48"/>
      <c r="R907" s="49" t="s">
        <v>25</v>
      </c>
      <c r="S907" s="44" t="s">
        <v>26</v>
      </c>
      <c r="T907" s="43"/>
      <c r="U907" s="50" t="s">
        <v>27</v>
      </c>
      <c r="V907" s="48"/>
      <c r="W907" s="48"/>
      <c r="X907" s="48"/>
      <c r="Y907" s="49"/>
      <c r="Z907" s="4"/>
    </row>
    <row r="908" spans="1:26" ht="23.25">
      <c r="A908" s="4"/>
      <c r="B908" s="51"/>
      <c r="C908" s="51"/>
      <c r="D908" s="51"/>
      <c r="E908" s="51"/>
      <c r="F908" s="51"/>
      <c r="G908" s="51"/>
      <c r="H908" s="51"/>
      <c r="I908" s="61"/>
      <c r="J908" s="52"/>
      <c r="K908" s="53"/>
      <c r="L908" s="22"/>
      <c r="M908" s="23"/>
      <c r="N908" s="24"/>
      <c r="O908" s="3"/>
      <c r="P908" s="27"/>
      <c r="Q908" s="27"/>
      <c r="R908" s="23"/>
      <c r="S908" s="24"/>
      <c r="T908" s="22"/>
      <c r="U908" s="72"/>
      <c r="V908" s="27"/>
      <c r="W908" s="27"/>
      <c r="X908" s="27"/>
      <c r="Y908" s="23"/>
      <c r="Z908" s="4"/>
    </row>
    <row r="909" spans="1:26" ht="23.25">
      <c r="A909" s="4"/>
      <c r="B909" s="75" t="s">
        <v>71</v>
      </c>
      <c r="C909" s="75" t="s">
        <v>48</v>
      </c>
      <c r="D909" s="75" t="s">
        <v>75</v>
      </c>
      <c r="E909" s="76" t="s">
        <v>57</v>
      </c>
      <c r="F909" s="75" t="s">
        <v>213</v>
      </c>
      <c r="G909" s="75" t="s">
        <v>216</v>
      </c>
      <c r="H909" s="76" t="s">
        <v>218</v>
      </c>
      <c r="I909" s="61"/>
      <c r="J909" s="54" t="s">
        <v>51</v>
      </c>
      <c r="K909" s="55"/>
      <c r="L909" s="70"/>
      <c r="M909" s="70"/>
      <c r="N909" s="70"/>
      <c r="O909" s="70">
        <v>3971.6</v>
      </c>
      <c r="P909" s="70"/>
      <c r="Q909" s="70">
        <f>SUM(L909:P909)</f>
        <v>3971.6</v>
      </c>
      <c r="R909" s="70"/>
      <c r="S909" s="70"/>
      <c r="T909" s="70"/>
      <c r="U909" s="74"/>
      <c r="V909" s="23">
        <f>SUM(R909:U909)</f>
        <v>0</v>
      </c>
      <c r="W909" s="23">
        <f>+V909+Q909</f>
        <v>3971.6</v>
      </c>
      <c r="X909" s="23">
        <f>(Q909/W909)*100</f>
        <v>100</v>
      </c>
      <c r="Y909" s="23">
        <f>(V909/W909)*100</f>
        <v>0</v>
      </c>
      <c r="Z909" s="4"/>
    </row>
    <row r="910" spans="1:26" ht="23.25">
      <c r="A910" s="4"/>
      <c r="B910" s="51"/>
      <c r="C910" s="51"/>
      <c r="D910" s="51"/>
      <c r="E910" s="51"/>
      <c r="F910" s="51"/>
      <c r="G910" s="51"/>
      <c r="H910" s="51"/>
      <c r="I910" s="61"/>
      <c r="J910" s="54" t="s">
        <v>52</v>
      </c>
      <c r="K910" s="55"/>
      <c r="L910" s="70"/>
      <c r="M910" s="70"/>
      <c r="N910" s="70"/>
      <c r="O910" s="70">
        <v>3971.6</v>
      </c>
      <c r="P910" s="70"/>
      <c r="Q910" s="70">
        <f>SUM(L910:P910)</f>
        <v>3971.6</v>
      </c>
      <c r="R910" s="70"/>
      <c r="S910" s="70"/>
      <c r="T910" s="70"/>
      <c r="U910" s="70"/>
      <c r="V910" s="23">
        <f>SUM(R910:U910)</f>
        <v>0</v>
      </c>
      <c r="W910" s="23">
        <f>+V910+Q910</f>
        <v>3971.6</v>
      </c>
      <c r="X910" s="23">
        <f>(Q910/W910)*100</f>
        <v>100</v>
      </c>
      <c r="Y910" s="23">
        <f>(V910/W910)*100</f>
        <v>0</v>
      </c>
      <c r="Z910" s="4"/>
    </row>
    <row r="911" spans="1:26" ht="23.25">
      <c r="A911" s="4"/>
      <c r="B911" s="51"/>
      <c r="C911" s="51"/>
      <c r="D911" s="51"/>
      <c r="E911" s="51"/>
      <c r="F911" s="51"/>
      <c r="G911" s="51"/>
      <c r="H911" s="51"/>
      <c r="I911" s="61"/>
      <c r="J911" s="52" t="s">
        <v>53</v>
      </c>
      <c r="K911" s="53"/>
      <c r="L911" s="70"/>
      <c r="M911" s="70"/>
      <c r="N911" s="70"/>
      <c r="O911" s="70">
        <f>(O910/O899)*100</f>
        <v>100</v>
      </c>
      <c r="P911" s="70"/>
      <c r="Q911" s="23">
        <f>(Q910/Q899)*100</f>
        <v>100</v>
      </c>
      <c r="R911" s="70"/>
      <c r="S911" s="70"/>
      <c r="T911" s="70"/>
      <c r="U911" s="70"/>
      <c r="V911" s="23"/>
      <c r="W911" s="23">
        <f>(W910/W899)*100</f>
        <v>100</v>
      </c>
      <c r="X911" s="23"/>
      <c r="Y911" s="23"/>
      <c r="Z911" s="4"/>
    </row>
    <row r="912" spans="1:26" ht="23.25">
      <c r="A912" s="4"/>
      <c r="B912" s="51"/>
      <c r="C912" s="51"/>
      <c r="D912" s="51"/>
      <c r="E912" s="51"/>
      <c r="F912" s="51"/>
      <c r="G912" s="51"/>
      <c r="H912" s="51"/>
      <c r="I912" s="61"/>
      <c r="J912" s="52" t="s">
        <v>54</v>
      </c>
      <c r="K912" s="53"/>
      <c r="L912" s="70"/>
      <c r="M912" s="23"/>
      <c r="N912" s="70"/>
      <c r="O912" s="70">
        <f>(O910/O909)*100</f>
        <v>100</v>
      </c>
      <c r="P912" s="23"/>
      <c r="Q912" s="23">
        <f>(Q910/Q909)*100</f>
        <v>100</v>
      </c>
      <c r="R912" s="23"/>
      <c r="S912" s="70"/>
      <c r="T912" s="70"/>
      <c r="U912" s="70"/>
      <c r="V912" s="23"/>
      <c r="W912" s="23">
        <f>(W910/W909)*100</f>
        <v>100</v>
      </c>
      <c r="X912" s="23"/>
      <c r="Y912" s="23"/>
      <c r="Z912" s="4"/>
    </row>
    <row r="913" spans="1:26" ht="23.25">
      <c r="A913" s="4"/>
      <c r="B913" s="51"/>
      <c r="C913" s="51"/>
      <c r="D913" s="51"/>
      <c r="E913" s="51"/>
      <c r="F913" s="51"/>
      <c r="G913" s="51"/>
      <c r="H913" s="51"/>
      <c r="I913" s="61"/>
      <c r="J913" s="52"/>
      <c r="K913" s="53"/>
      <c r="L913" s="70"/>
      <c r="M913" s="23"/>
      <c r="N913" s="70"/>
      <c r="O913" s="70"/>
      <c r="P913" s="23"/>
      <c r="Q913" s="23"/>
      <c r="R913" s="23"/>
      <c r="S913" s="70"/>
      <c r="T913" s="70"/>
      <c r="U913" s="70"/>
      <c r="V913" s="23"/>
      <c r="W913" s="23"/>
      <c r="X913" s="23"/>
      <c r="Y913" s="23"/>
      <c r="Z913" s="4"/>
    </row>
    <row r="914" spans="1:26" ht="23.25">
      <c r="A914" s="4"/>
      <c r="B914" s="51"/>
      <c r="C914" s="51"/>
      <c r="D914" s="51"/>
      <c r="E914" s="51"/>
      <c r="F914" s="51"/>
      <c r="G914" s="75" t="s">
        <v>221</v>
      </c>
      <c r="H914" s="51"/>
      <c r="I914" s="61"/>
      <c r="J914" s="52" t="s">
        <v>222</v>
      </c>
      <c r="K914" s="53"/>
      <c r="L914" s="70"/>
      <c r="M914" s="23"/>
      <c r="N914" s="70"/>
      <c r="O914" s="70"/>
      <c r="P914" s="23"/>
      <c r="Q914" s="23"/>
      <c r="R914" s="23"/>
      <c r="S914" s="70"/>
      <c r="T914" s="70"/>
      <c r="U914" s="70"/>
      <c r="V914" s="23"/>
      <c r="W914" s="23"/>
      <c r="X914" s="23"/>
      <c r="Y914" s="23"/>
      <c r="Z914" s="4"/>
    </row>
    <row r="915" spans="1:26" ht="23.25">
      <c r="A915" s="4"/>
      <c r="B915" s="51"/>
      <c r="C915" s="51"/>
      <c r="D915" s="51"/>
      <c r="E915" s="51"/>
      <c r="F915" s="51"/>
      <c r="G915" s="51"/>
      <c r="H915" s="51"/>
      <c r="I915" s="61"/>
      <c r="J915" s="52" t="s">
        <v>50</v>
      </c>
      <c r="K915" s="53"/>
      <c r="L915" s="70">
        <f aca="true" t="shared" si="180" ref="L915:P917">+L923</f>
        <v>0</v>
      </c>
      <c r="M915" s="23">
        <f t="shared" si="180"/>
        <v>0</v>
      </c>
      <c r="N915" s="70">
        <f t="shared" si="180"/>
        <v>0</v>
      </c>
      <c r="O915" s="70">
        <f t="shared" si="180"/>
        <v>166438.1</v>
      </c>
      <c r="P915" s="23">
        <f t="shared" si="180"/>
        <v>0</v>
      </c>
      <c r="Q915" s="23">
        <f>SUM(L915:P915)</f>
        <v>166438.1</v>
      </c>
      <c r="R915" s="23">
        <f aca="true" t="shared" si="181" ref="R915:U917">+R923</f>
        <v>2092.1</v>
      </c>
      <c r="S915" s="70">
        <f t="shared" si="181"/>
        <v>0</v>
      </c>
      <c r="T915" s="70">
        <f t="shared" si="181"/>
        <v>0</v>
      </c>
      <c r="U915" s="70">
        <f t="shared" si="181"/>
        <v>0</v>
      </c>
      <c r="V915" s="23">
        <f>SUM(R915:U915)</f>
        <v>2092.1</v>
      </c>
      <c r="W915" s="23">
        <f>+V915+Q915</f>
        <v>168530.2</v>
      </c>
      <c r="X915" s="23">
        <f>(Q915/W915)*100</f>
        <v>98.75862011675058</v>
      </c>
      <c r="Y915" s="23">
        <f>(V915/W915)*100</f>
        <v>1.2413798832494116</v>
      </c>
      <c r="Z915" s="4"/>
    </row>
    <row r="916" spans="1:26" ht="23.25">
      <c r="A916" s="4"/>
      <c r="B916" s="51"/>
      <c r="C916" s="51"/>
      <c r="D916" s="51"/>
      <c r="E916" s="51"/>
      <c r="F916" s="51"/>
      <c r="G916" s="51"/>
      <c r="H916" s="51"/>
      <c r="I916" s="61"/>
      <c r="J916" s="52" t="s">
        <v>51</v>
      </c>
      <c r="K916" s="53"/>
      <c r="L916" s="70">
        <f t="shared" si="180"/>
        <v>0</v>
      </c>
      <c r="M916" s="23">
        <f t="shared" si="180"/>
        <v>0</v>
      </c>
      <c r="N916" s="70">
        <f t="shared" si="180"/>
        <v>0</v>
      </c>
      <c r="O916" s="70">
        <f t="shared" si="180"/>
        <v>166438.1</v>
      </c>
      <c r="P916" s="23">
        <f t="shared" si="180"/>
        <v>0</v>
      </c>
      <c r="Q916" s="23">
        <f>SUM(L916:P916)</f>
        <v>166438.1</v>
      </c>
      <c r="R916" s="23">
        <f t="shared" si="181"/>
        <v>2092.1</v>
      </c>
      <c r="S916" s="70">
        <f t="shared" si="181"/>
        <v>0</v>
      </c>
      <c r="T916" s="70">
        <f t="shared" si="181"/>
        <v>0</v>
      </c>
      <c r="U916" s="70">
        <f t="shared" si="181"/>
        <v>0</v>
      </c>
      <c r="V916" s="23">
        <f>SUM(R916:U916)</f>
        <v>2092.1</v>
      </c>
      <c r="W916" s="23">
        <f>+V916+Q916</f>
        <v>168530.2</v>
      </c>
      <c r="X916" s="23">
        <f>(Q916/W916)*100</f>
        <v>98.75862011675058</v>
      </c>
      <c r="Y916" s="23">
        <f>(V916/W916)*100</f>
        <v>1.2413798832494116</v>
      </c>
      <c r="Z916" s="4"/>
    </row>
    <row r="917" spans="1:26" ht="23.25">
      <c r="A917" s="4"/>
      <c r="B917" s="51"/>
      <c r="C917" s="51"/>
      <c r="D917" s="51"/>
      <c r="E917" s="51"/>
      <c r="F917" s="51"/>
      <c r="G917" s="51"/>
      <c r="H917" s="51"/>
      <c r="I917" s="61"/>
      <c r="J917" s="52" t="s">
        <v>52</v>
      </c>
      <c r="K917" s="53"/>
      <c r="L917" s="70">
        <f t="shared" si="180"/>
        <v>0</v>
      </c>
      <c r="M917" s="23">
        <f t="shared" si="180"/>
        <v>0</v>
      </c>
      <c r="N917" s="70">
        <f t="shared" si="180"/>
        <v>0</v>
      </c>
      <c r="O917" s="70">
        <f t="shared" si="180"/>
        <v>166438.1</v>
      </c>
      <c r="P917" s="23">
        <f t="shared" si="180"/>
        <v>0</v>
      </c>
      <c r="Q917" s="23">
        <f>SUM(L917:P917)</f>
        <v>166438.1</v>
      </c>
      <c r="R917" s="23">
        <f t="shared" si="181"/>
        <v>2092.1</v>
      </c>
      <c r="S917" s="70">
        <f t="shared" si="181"/>
        <v>0</v>
      </c>
      <c r="T917" s="70">
        <f t="shared" si="181"/>
        <v>0</v>
      </c>
      <c r="U917" s="70">
        <f t="shared" si="181"/>
        <v>0</v>
      </c>
      <c r="V917" s="23">
        <f>SUM(R917:U917)</f>
        <v>2092.1</v>
      </c>
      <c r="W917" s="23">
        <f>+V917+Q917</f>
        <v>168530.2</v>
      </c>
      <c r="X917" s="23">
        <f>(Q917/W917)*100</f>
        <v>98.75862011675058</v>
      </c>
      <c r="Y917" s="23">
        <f>(V917/W917)*100</f>
        <v>1.2413798832494116</v>
      </c>
      <c r="Z917" s="4"/>
    </row>
    <row r="918" spans="1:26" ht="23.25">
      <c r="A918" s="4"/>
      <c r="B918" s="51"/>
      <c r="C918" s="51"/>
      <c r="D918" s="51"/>
      <c r="E918" s="51"/>
      <c r="F918" s="51"/>
      <c r="G918" s="51"/>
      <c r="H918" s="51"/>
      <c r="I918" s="61"/>
      <c r="J918" s="52" t="s">
        <v>53</v>
      </c>
      <c r="K918" s="53"/>
      <c r="L918" s="70"/>
      <c r="M918" s="23"/>
      <c r="N918" s="70"/>
      <c r="O918" s="70">
        <f>(O917/O915)*100</f>
        <v>100</v>
      </c>
      <c r="P918" s="23"/>
      <c r="Q918" s="23">
        <f>(Q917/Q915)*100</f>
        <v>100</v>
      </c>
      <c r="R918" s="23">
        <f>(R917/R915)*100</f>
        <v>100</v>
      </c>
      <c r="S918" s="70"/>
      <c r="T918" s="70"/>
      <c r="U918" s="70"/>
      <c r="V918" s="23">
        <f>(V917/V915)*100</f>
        <v>100</v>
      </c>
      <c r="W918" s="23">
        <f>(W917/W915)*100</f>
        <v>100</v>
      </c>
      <c r="X918" s="23"/>
      <c r="Y918" s="23"/>
      <c r="Z918" s="4"/>
    </row>
    <row r="919" spans="1:26" ht="23.25">
      <c r="A919" s="4"/>
      <c r="B919" s="51"/>
      <c r="C919" s="51"/>
      <c r="D919" s="51"/>
      <c r="E919" s="51"/>
      <c r="F919" s="51"/>
      <c r="G919" s="51"/>
      <c r="H919" s="51"/>
      <c r="I919" s="61"/>
      <c r="J919" s="52" t="s">
        <v>54</v>
      </c>
      <c r="K919" s="53"/>
      <c r="L919" s="70"/>
      <c r="M919" s="23"/>
      <c r="N919" s="70"/>
      <c r="O919" s="70">
        <f>(O917/O916)*100</f>
        <v>100</v>
      </c>
      <c r="P919" s="23"/>
      <c r="Q919" s="23">
        <f>(Q917/Q916)*100</f>
        <v>100</v>
      </c>
      <c r="R919" s="23">
        <f>(R917/R916)*100</f>
        <v>100</v>
      </c>
      <c r="S919" s="70"/>
      <c r="T919" s="70"/>
      <c r="U919" s="70"/>
      <c r="V919" s="23">
        <f>(V917/V916)*100</f>
        <v>100</v>
      </c>
      <c r="W919" s="23">
        <f>(W917/W916)*100</f>
        <v>100</v>
      </c>
      <c r="X919" s="23"/>
      <c r="Y919" s="23"/>
      <c r="Z919" s="4"/>
    </row>
    <row r="920" spans="1:26" ht="23.25">
      <c r="A920" s="4"/>
      <c r="B920" s="51"/>
      <c r="C920" s="51"/>
      <c r="D920" s="51"/>
      <c r="E920" s="51"/>
      <c r="F920" s="51"/>
      <c r="G920" s="51"/>
      <c r="H920" s="51"/>
      <c r="I920" s="61"/>
      <c r="J920" s="52"/>
      <c r="K920" s="53"/>
      <c r="L920" s="70"/>
      <c r="M920" s="23"/>
      <c r="N920" s="70"/>
      <c r="O920" s="70"/>
      <c r="P920" s="23"/>
      <c r="Q920" s="23"/>
      <c r="R920" s="23"/>
      <c r="S920" s="70"/>
      <c r="T920" s="70"/>
      <c r="U920" s="70"/>
      <c r="V920" s="23"/>
      <c r="W920" s="23"/>
      <c r="X920" s="23"/>
      <c r="Y920" s="23"/>
      <c r="Z920" s="4"/>
    </row>
    <row r="921" spans="1:26" ht="23.25">
      <c r="A921" s="4"/>
      <c r="B921" s="51"/>
      <c r="C921" s="51"/>
      <c r="D921" s="51"/>
      <c r="E921" s="51"/>
      <c r="F921" s="51"/>
      <c r="G921" s="51"/>
      <c r="H921" s="75" t="s">
        <v>218</v>
      </c>
      <c r="I921" s="61"/>
      <c r="J921" s="52" t="s">
        <v>219</v>
      </c>
      <c r="K921" s="53"/>
      <c r="L921" s="70"/>
      <c r="M921" s="23"/>
      <c r="N921" s="70"/>
      <c r="O921" s="70"/>
      <c r="P921" s="23"/>
      <c r="Q921" s="23"/>
      <c r="R921" s="23"/>
      <c r="S921" s="70"/>
      <c r="T921" s="70"/>
      <c r="U921" s="70"/>
      <c r="V921" s="23"/>
      <c r="W921" s="23"/>
      <c r="X921" s="23"/>
      <c r="Y921" s="23"/>
      <c r="Z921" s="4"/>
    </row>
    <row r="922" spans="1:26" ht="23.25">
      <c r="A922" s="4"/>
      <c r="B922" s="51"/>
      <c r="C922" s="51"/>
      <c r="D922" s="51"/>
      <c r="E922" s="51"/>
      <c r="F922" s="51"/>
      <c r="G922" s="51"/>
      <c r="H922" s="51"/>
      <c r="I922" s="61"/>
      <c r="J922" s="52" t="s">
        <v>220</v>
      </c>
      <c r="K922" s="53"/>
      <c r="L922" s="70"/>
      <c r="M922" s="23"/>
      <c r="N922" s="70"/>
      <c r="O922" s="70"/>
      <c r="P922" s="23"/>
      <c r="Q922" s="23"/>
      <c r="R922" s="23"/>
      <c r="S922" s="70"/>
      <c r="T922" s="70"/>
      <c r="U922" s="70"/>
      <c r="V922" s="23"/>
      <c r="W922" s="23"/>
      <c r="X922" s="23"/>
      <c r="Y922" s="23"/>
      <c r="Z922" s="4"/>
    </row>
    <row r="923" spans="1:26" ht="23.25">
      <c r="A923" s="4"/>
      <c r="B923" s="56"/>
      <c r="C923" s="57"/>
      <c r="D923" s="57"/>
      <c r="E923" s="57"/>
      <c r="F923" s="57"/>
      <c r="G923" s="57"/>
      <c r="H923" s="57"/>
      <c r="I923" s="52"/>
      <c r="J923" s="52" t="s">
        <v>50</v>
      </c>
      <c r="K923" s="53"/>
      <c r="L923" s="21"/>
      <c r="M923" s="21"/>
      <c r="N923" s="21"/>
      <c r="O923" s="21">
        <v>166438.1</v>
      </c>
      <c r="P923" s="21"/>
      <c r="Q923" s="21">
        <f>SUM(L923:P923)</f>
        <v>166438.1</v>
      </c>
      <c r="R923" s="21">
        <v>2092.1</v>
      </c>
      <c r="S923" s="21"/>
      <c r="T923" s="21"/>
      <c r="U923" s="21"/>
      <c r="V923" s="21">
        <f>SUM(R923:U923)</f>
        <v>2092.1</v>
      </c>
      <c r="W923" s="21">
        <f>+V923+Q923</f>
        <v>168530.2</v>
      </c>
      <c r="X923" s="21">
        <f>(Q923/W923)*100</f>
        <v>98.75862011675058</v>
      </c>
      <c r="Y923" s="21">
        <f>(V923/W923)*100</f>
        <v>1.2413798832494116</v>
      </c>
      <c r="Z923" s="4"/>
    </row>
    <row r="924" spans="1:26" ht="23.25">
      <c r="A924" s="4"/>
      <c r="B924" s="51"/>
      <c r="C924" s="51"/>
      <c r="D924" s="51"/>
      <c r="E924" s="51"/>
      <c r="F924" s="51"/>
      <c r="G924" s="51"/>
      <c r="H924" s="51"/>
      <c r="I924" s="61"/>
      <c r="J924" s="52" t="s">
        <v>51</v>
      </c>
      <c r="K924" s="53"/>
      <c r="L924" s="70"/>
      <c r="M924" s="23"/>
      <c r="N924" s="70"/>
      <c r="O924" s="70">
        <v>166438.1</v>
      </c>
      <c r="P924" s="23"/>
      <c r="Q924" s="23">
        <f>SUM(L924:P924)</f>
        <v>166438.1</v>
      </c>
      <c r="R924" s="23">
        <v>2092.1</v>
      </c>
      <c r="S924" s="70"/>
      <c r="T924" s="70"/>
      <c r="U924" s="70"/>
      <c r="V924" s="23">
        <f>SUM(R924:U924)</f>
        <v>2092.1</v>
      </c>
      <c r="W924" s="23">
        <f>+V924+Q924</f>
        <v>168530.2</v>
      </c>
      <c r="X924" s="23">
        <f>(Q924/W924)*100</f>
        <v>98.75862011675058</v>
      </c>
      <c r="Y924" s="23">
        <f>(V924/W924)*100</f>
        <v>1.2413798832494116</v>
      </c>
      <c r="Z924" s="4"/>
    </row>
    <row r="925" spans="1:26" ht="23.25">
      <c r="A925" s="4"/>
      <c r="B925" s="51"/>
      <c r="C925" s="51"/>
      <c r="D925" s="51"/>
      <c r="E925" s="51"/>
      <c r="F925" s="51"/>
      <c r="G925" s="51"/>
      <c r="H925" s="51"/>
      <c r="I925" s="61"/>
      <c r="J925" s="52" t="s">
        <v>52</v>
      </c>
      <c r="K925" s="53"/>
      <c r="L925" s="70"/>
      <c r="M925" s="23"/>
      <c r="N925" s="70"/>
      <c r="O925" s="70">
        <v>166438.1</v>
      </c>
      <c r="P925" s="23"/>
      <c r="Q925" s="23">
        <f>SUM(L925:P925)</f>
        <v>166438.1</v>
      </c>
      <c r="R925" s="23">
        <v>2092.1</v>
      </c>
      <c r="S925" s="70"/>
      <c r="T925" s="70"/>
      <c r="U925" s="70"/>
      <c r="V925" s="23">
        <f>SUM(R925:U925)</f>
        <v>2092.1</v>
      </c>
      <c r="W925" s="23">
        <f>+V925+Q925</f>
        <v>168530.2</v>
      </c>
      <c r="X925" s="23">
        <f>(Q925/W925)*100</f>
        <v>98.75862011675058</v>
      </c>
      <c r="Y925" s="23">
        <f>(V925/W925)*100</f>
        <v>1.2413798832494116</v>
      </c>
      <c r="Z925" s="4"/>
    </row>
    <row r="926" spans="1:26" ht="23.25">
      <c r="A926" s="4"/>
      <c r="B926" s="51"/>
      <c r="C926" s="51"/>
      <c r="D926" s="51"/>
      <c r="E926" s="51"/>
      <c r="F926" s="51"/>
      <c r="G926" s="51"/>
      <c r="H926" s="51"/>
      <c r="I926" s="61"/>
      <c r="J926" s="52" t="s">
        <v>53</v>
      </c>
      <c r="K926" s="53"/>
      <c r="L926" s="70"/>
      <c r="M926" s="23"/>
      <c r="N926" s="70"/>
      <c r="O926" s="70">
        <f>(O925/O923)*100</f>
        <v>100</v>
      </c>
      <c r="P926" s="23"/>
      <c r="Q926" s="23">
        <f>(Q925/Q923)*100</f>
        <v>100</v>
      </c>
      <c r="R926" s="23">
        <f>(R925/R923)*100</f>
        <v>100</v>
      </c>
      <c r="S926" s="70"/>
      <c r="T926" s="70"/>
      <c r="U926" s="70"/>
      <c r="V926" s="23">
        <f>(V925/V923)*100</f>
        <v>100</v>
      </c>
      <c r="W926" s="23">
        <f>(W925/W923)*100</f>
        <v>100</v>
      </c>
      <c r="X926" s="23"/>
      <c r="Y926" s="23"/>
      <c r="Z926" s="4"/>
    </row>
    <row r="927" spans="1:26" ht="23.25">
      <c r="A927" s="4"/>
      <c r="B927" s="51"/>
      <c r="C927" s="51"/>
      <c r="D927" s="51"/>
      <c r="E927" s="51"/>
      <c r="F927" s="51"/>
      <c r="G927" s="51"/>
      <c r="H927" s="51"/>
      <c r="I927" s="61"/>
      <c r="J927" s="52" t="s">
        <v>54</v>
      </c>
      <c r="K927" s="53"/>
      <c r="L927" s="70"/>
      <c r="M927" s="23"/>
      <c r="N927" s="70"/>
      <c r="O927" s="70">
        <f>(O925/O924)*100</f>
        <v>100</v>
      </c>
      <c r="P927" s="23"/>
      <c r="Q927" s="23">
        <f>(Q925/Q924)*100</f>
        <v>100</v>
      </c>
      <c r="R927" s="23">
        <f>(R925/R924)*100</f>
        <v>100</v>
      </c>
      <c r="S927" s="70"/>
      <c r="T927" s="70"/>
      <c r="U927" s="70"/>
      <c r="V927" s="23">
        <f>(V925/V924)*100</f>
        <v>100</v>
      </c>
      <c r="W927" s="23">
        <f>(W925/W924)*100</f>
        <v>100</v>
      </c>
      <c r="X927" s="23"/>
      <c r="Y927" s="23"/>
      <c r="Z927" s="4"/>
    </row>
    <row r="928" spans="1:26" ht="23.25">
      <c r="A928" s="4"/>
      <c r="B928" s="51"/>
      <c r="C928" s="51"/>
      <c r="D928" s="51"/>
      <c r="E928" s="51"/>
      <c r="F928" s="51"/>
      <c r="G928" s="51"/>
      <c r="H928" s="51"/>
      <c r="I928" s="61"/>
      <c r="J928" s="52"/>
      <c r="K928" s="53"/>
      <c r="L928" s="70"/>
      <c r="M928" s="23"/>
      <c r="N928" s="70"/>
      <c r="O928" s="70"/>
      <c r="P928" s="23"/>
      <c r="Q928" s="23"/>
      <c r="R928" s="23"/>
      <c r="S928" s="70"/>
      <c r="T928" s="70"/>
      <c r="U928" s="70"/>
      <c r="V928" s="23"/>
      <c r="W928" s="23"/>
      <c r="X928" s="23"/>
      <c r="Y928" s="23"/>
      <c r="Z928" s="4"/>
    </row>
    <row r="929" spans="1:26" ht="23.25">
      <c r="A929" s="4"/>
      <c r="B929" s="51"/>
      <c r="C929" s="51"/>
      <c r="D929" s="51"/>
      <c r="E929" s="51"/>
      <c r="F929" s="51"/>
      <c r="G929" s="75" t="s">
        <v>223</v>
      </c>
      <c r="H929" s="51"/>
      <c r="I929" s="61"/>
      <c r="J929" s="52" t="s">
        <v>224</v>
      </c>
      <c r="K929" s="53"/>
      <c r="L929" s="70"/>
      <c r="M929" s="23"/>
      <c r="N929" s="70"/>
      <c r="O929" s="70"/>
      <c r="P929" s="23"/>
      <c r="Q929" s="23"/>
      <c r="R929" s="23"/>
      <c r="S929" s="70"/>
      <c r="T929" s="70"/>
      <c r="U929" s="70"/>
      <c r="V929" s="23"/>
      <c r="W929" s="23"/>
      <c r="X929" s="23"/>
      <c r="Y929" s="23"/>
      <c r="Z929" s="4"/>
    </row>
    <row r="930" spans="1:26" ht="23.25">
      <c r="A930" s="4"/>
      <c r="B930" s="51"/>
      <c r="C930" s="51"/>
      <c r="D930" s="51"/>
      <c r="E930" s="51"/>
      <c r="F930" s="51"/>
      <c r="G930" s="51"/>
      <c r="H930" s="51"/>
      <c r="I930" s="61"/>
      <c r="J930" s="52" t="s">
        <v>50</v>
      </c>
      <c r="K930" s="53"/>
      <c r="L930" s="70">
        <f aca="true" t="shared" si="182" ref="L930:P932">+L938</f>
        <v>0</v>
      </c>
      <c r="M930" s="23">
        <f t="shared" si="182"/>
        <v>0</v>
      </c>
      <c r="N930" s="70">
        <f t="shared" si="182"/>
        <v>0</v>
      </c>
      <c r="O930" s="70">
        <f t="shared" si="182"/>
        <v>2918832.4</v>
      </c>
      <c r="P930" s="23">
        <f t="shared" si="182"/>
        <v>0</v>
      </c>
      <c r="Q930" s="23">
        <f>SUM(L930:P930)</f>
        <v>2918832.4</v>
      </c>
      <c r="R930" s="23">
        <f aca="true" t="shared" si="183" ref="R930:U932">+R938</f>
        <v>0</v>
      </c>
      <c r="S930" s="70">
        <f t="shared" si="183"/>
        <v>0</v>
      </c>
      <c r="T930" s="70">
        <f t="shared" si="183"/>
        <v>0</v>
      </c>
      <c r="U930" s="70">
        <f t="shared" si="183"/>
        <v>0</v>
      </c>
      <c r="V930" s="23">
        <f>SUM(R930:U930)</f>
        <v>0</v>
      </c>
      <c r="W930" s="23">
        <f>+V930+Q930</f>
        <v>2918832.4</v>
      </c>
      <c r="X930" s="23">
        <f>(Q930/W930)*100</f>
        <v>100</v>
      </c>
      <c r="Y930" s="23">
        <f>(V930/W930)*100</f>
        <v>0</v>
      </c>
      <c r="Z930" s="4"/>
    </row>
    <row r="931" spans="1:26" ht="23.25">
      <c r="A931" s="4"/>
      <c r="B931" s="51"/>
      <c r="C931" s="51"/>
      <c r="D931" s="51"/>
      <c r="E931" s="51"/>
      <c r="F931" s="51"/>
      <c r="G931" s="51"/>
      <c r="H931" s="51"/>
      <c r="I931" s="61"/>
      <c r="J931" s="52" t="s">
        <v>51</v>
      </c>
      <c r="K931" s="53"/>
      <c r="L931" s="70">
        <f t="shared" si="182"/>
        <v>0</v>
      </c>
      <c r="M931" s="23">
        <f t="shared" si="182"/>
        <v>0</v>
      </c>
      <c r="N931" s="70">
        <f t="shared" si="182"/>
        <v>0</v>
      </c>
      <c r="O931" s="70">
        <f t="shared" si="182"/>
        <v>2867453.7</v>
      </c>
      <c r="P931" s="23">
        <f t="shared" si="182"/>
        <v>0</v>
      </c>
      <c r="Q931" s="23">
        <f>SUM(L931:P931)</f>
        <v>2867453.7</v>
      </c>
      <c r="R931" s="23">
        <f t="shared" si="183"/>
        <v>0</v>
      </c>
      <c r="S931" s="70">
        <f t="shared" si="183"/>
        <v>0</v>
      </c>
      <c r="T931" s="70">
        <f t="shared" si="183"/>
        <v>0</v>
      </c>
      <c r="U931" s="70">
        <f t="shared" si="183"/>
        <v>0</v>
      </c>
      <c r="V931" s="23">
        <f>SUM(R931:U931)</f>
        <v>0</v>
      </c>
      <c r="W931" s="23">
        <f>+V931+Q931</f>
        <v>2867453.7</v>
      </c>
      <c r="X931" s="23">
        <f>(Q931/W931)*100</f>
        <v>100</v>
      </c>
      <c r="Y931" s="23">
        <f>(V931/W931)*100</f>
        <v>0</v>
      </c>
      <c r="Z931" s="4"/>
    </row>
    <row r="932" spans="1:26" ht="23.25">
      <c r="A932" s="4"/>
      <c r="B932" s="56"/>
      <c r="C932" s="57"/>
      <c r="D932" s="57"/>
      <c r="E932" s="57"/>
      <c r="F932" s="57"/>
      <c r="G932" s="57"/>
      <c r="H932" s="57"/>
      <c r="I932" s="52"/>
      <c r="J932" s="52" t="s">
        <v>52</v>
      </c>
      <c r="K932" s="53"/>
      <c r="L932" s="21">
        <f t="shared" si="182"/>
        <v>0</v>
      </c>
      <c r="M932" s="21">
        <f t="shared" si="182"/>
        <v>0</v>
      </c>
      <c r="N932" s="21">
        <f t="shared" si="182"/>
        <v>0</v>
      </c>
      <c r="O932" s="21">
        <f t="shared" si="182"/>
        <v>2867453.7</v>
      </c>
      <c r="P932" s="21">
        <f t="shared" si="182"/>
        <v>0</v>
      </c>
      <c r="Q932" s="21">
        <f>SUM(L932:P932)</f>
        <v>2867453.7</v>
      </c>
      <c r="R932" s="21">
        <f t="shared" si="183"/>
        <v>0</v>
      </c>
      <c r="S932" s="21">
        <f t="shared" si="183"/>
        <v>0</v>
      </c>
      <c r="T932" s="21">
        <f t="shared" si="183"/>
        <v>0</v>
      </c>
      <c r="U932" s="21">
        <f t="shared" si="183"/>
        <v>0</v>
      </c>
      <c r="V932" s="21">
        <f>SUM(R932:U932)</f>
        <v>0</v>
      </c>
      <c r="W932" s="21">
        <f>+V932+Q932</f>
        <v>2867453.7</v>
      </c>
      <c r="X932" s="21">
        <f>(Q932/W932)*100</f>
        <v>100</v>
      </c>
      <c r="Y932" s="21">
        <f>(V932/W932)*100</f>
        <v>0</v>
      </c>
      <c r="Z932" s="4"/>
    </row>
    <row r="933" spans="1:26" ht="23.25">
      <c r="A933" s="4"/>
      <c r="B933" s="51"/>
      <c r="C933" s="51"/>
      <c r="D933" s="51"/>
      <c r="E933" s="51"/>
      <c r="F933" s="51"/>
      <c r="G933" s="51"/>
      <c r="H933" s="51"/>
      <c r="I933" s="61"/>
      <c r="J933" s="52" t="s">
        <v>53</v>
      </c>
      <c r="K933" s="53"/>
      <c r="L933" s="70"/>
      <c r="M933" s="23"/>
      <c r="N933" s="70"/>
      <c r="O933" s="70">
        <f>(O932/O930)*100</f>
        <v>98.23975162123048</v>
      </c>
      <c r="P933" s="23"/>
      <c r="Q933" s="23">
        <f>(Q932/Q930)*100</f>
        <v>98.23975162123048</v>
      </c>
      <c r="R933" s="23"/>
      <c r="S933" s="70"/>
      <c r="T933" s="70"/>
      <c r="U933" s="70"/>
      <c r="V933" s="23"/>
      <c r="W933" s="23">
        <f>(W932/W930)*100</f>
        <v>98.23975162123048</v>
      </c>
      <c r="X933" s="23"/>
      <c r="Y933" s="23"/>
      <c r="Z933" s="4"/>
    </row>
    <row r="934" spans="1:26" ht="23.25">
      <c r="A934" s="4"/>
      <c r="B934" s="51"/>
      <c r="C934" s="51"/>
      <c r="D934" s="51"/>
      <c r="E934" s="51"/>
      <c r="F934" s="51"/>
      <c r="G934" s="51"/>
      <c r="H934" s="51"/>
      <c r="I934" s="61"/>
      <c r="J934" s="52" t="s">
        <v>54</v>
      </c>
      <c r="K934" s="53"/>
      <c r="L934" s="70"/>
      <c r="M934" s="23"/>
      <c r="N934" s="70"/>
      <c r="O934" s="70">
        <f>(O932/O931)*100</f>
        <v>100</v>
      </c>
      <c r="P934" s="23"/>
      <c r="Q934" s="23">
        <f>(Q932/Q931)*100</f>
        <v>100</v>
      </c>
      <c r="R934" s="23"/>
      <c r="S934" s="70"/>
      <c r="T934" s="70"/>
      <c r="U934" s="70"/>
      <c r="V934" s="23"/>
      <c r="W934" s="23">
        <f>(W932/W931)*100</f>
        <v>100</v>
      </c>
      <c r="X934" s="23"/>
      <c r="Y934" s="23"/>
      <c r="Z934" s="4"/>
    </row>
    <row r="935" spans="1:26" ht="23.25">
      <c r="A935" s="4"/>
      <c r="B935" s="51"/>
      <c r="C935" s="51"/>
      <c r="D935" s="51"/>
      <c r="E935" s="51"/>
      <c r="F935" s="51"/>
      <c r="G935" s="51"/>
      <c r="H935" s="51"/>
      <c r="I935" s="61"/>
      <c r="J935" s="52"/>
      <c r="K935" s="53"/>
      <c r="L935" s="70"/>
      <c r="M935" s="23"/>
      <c r="N935" s="70"/>
      <c r="O935" s="70"/>
      <c r="P935" s="23"/>
      <c r="Q935" s="23"/>
      <c r="R935" s="23"/>
      <c r="S935" s="70"/>
      <c r="T935" s="70"/>
      <c r="U935" s="70"/>
      <c r="V935" s="23"/>
      <c r="W935" s="23"/>
      <c r="X935" s="23"/>
      <c r="Y935" s="23"/>
      <c r="Z935" s="4"/>
    </row>
    <row r="936" spans="1:26" ht="23.25">
      <c r="A936" s="4"/>
      <c r="B936" s="51"/>
      <c r="C936" s="51"/>
      <c r="D936" s="51"/>
      <c r="E936" s="51"/>
      <c r="F936" s="51"/>
      <c r="G936" s="51"/>
      <c r="H936" s="75" t="s">
        <v>218</v>
      </c>
      <c r="I936" s="61"/>
      <c r="J936" s="52" t="s">
        <v>225</v>
      </c>
      <c r="K936" s="53"/>
      <c r="L936" s="70"/>
      <c r="M936" s="23"/>
      <c r="N936" s="70"/>
      <c r="O936" s="70"/>
      <c r="P936" s="23"/>
      <c r="Q936" s="23"/>
      <c r="R936" s="23"/>
      <c r="S936" s="70"/>
      <c r="T936" s="70"/>
      <c r="U936" s="70"/>
      <c r="V936" s="23"/>
      <c r="W936" s="23"/>
      <c r="X936" s="23"/>
      <c r="Y936" s="23"/>
      <c r="Z936" s="4"/>
    </row>
    <row r="937" spans="1:26" ht="23.25">
      <c r="A937" s="4"/>
      <c r="B937" s="56"/>
      <c r="C937" s="56"/>
      <c r="D937" s="56"/>
      <c r="E937" s="56"/>
      <c r="F937" s="56"/>
      <c r="G937" s="56"/>
      <c r="H937" s="56"/>
      <c r="I937" s="61"/>
      <c r="J937" s="52" t="s">
        <v>220</v>
      </c>
      <c r="K937" s="53"/>
      <c r="L937" s="70"/>
      <c r="M937" s="23"/>
      <c r="N937" s="70"/>
      <c r="O937" s="70"/>
      <c r="P937" s="23"/>
      <c r="Q937" s="23"/>
      <c r="R937" s="23"/>
      <c r="S937" s="70"/>
      <c r="T937" s="70"/>
      <c r="U937" s="70"/>
      <c r="V937" s="23"/>
      <c r="W937" s="23"/>
      <c r="X937" s="23"/>
      <c r="Y937" s="23"/>
      <c r="Z937" s="4"/>
    </row>
    <row r="938" spans="1:26" ht="23.25">
      <c r="A938" s="4"/>
      <c r="B938" s="56"/>
      <c r="C938" s="57"/>
      <c r="D938" s="57"/>
      <c r="E938" s="57"/>
      <c r="F938" s="57"/>
      <c r="G938" s="57"/>
      <c r="H938" s="57"/>
      <c r="I938" s="52"/>
      <c r="J938" s="52" t="s">
        <v>50</v>
      </c>
      <c r="K938" s="53"/>
      <c r="L938" s="21"/>
      <c r="M938" s="21"/>
      <c r="N938" s="21"/>
      <c r="O938" s="21">
        <v>2918832.4</v>
      </c>
      <c r="P938" s="21"/>
      <c r="Q938" s="21">
        <f>SUM(L938:P938)</f>
        <v>2918832.4</v>
      </c>
      <c r="R938" s="21"/>
      <c r="S938" s="21"/>
      <c r="T938" s="21"/>
      <c r="U938" s="21"/>
      <c r="V938" s="21">
        <f>SUM(R938:U938)</f>
        <v>0</v>
      </c>
      <c r="W938" s="21">
        <f>+V938+Q938</f>
        <v>2918832.4</v>
      </c>
      <c r="X938" s="21">
        <f>(Q938/W938)*100</f>
        <v>100</v>
      </c>
      <c r="Y938" s="21">
        <f>(V938/W938)*100</f>
        <v>0</v>
      </c>
      <c r="Z938" s="4"/>
    </row>
    <row r="939" spans="1:26" ht="23.25">
      <c r="A939" s="4"/>
      <c r="B939" s="56"/>
      <c r="C939" s="56"/>
      <c r="D939" s="56"/>
      <c r="E939" s="56"/>
      <c r="F939" s="56"/>
      <c r="G939" s="56"/>
      <c r="H939" s="56"/>
      <c r="I939" s="61"/>
      <c r="J939" s="52" t="s">
        <v>51</v>
      </c>
      <c r="K939" s="53"/>
      <c r="L939" s="70"/>
      <c r="M939" s="23"/>
      <c r="N939" s="70"/>
      <c r="O939" s="70">
        <v>2867453.7</v>
      </c>
      <c r="P939" s="23"/>
      <c r="Q939" s="23">
        <f>SUM(L939:P939)</f>
        <v>2867453.7</v>
      </c>
      <c r="R939" s="23"/>
      <c r="S939" s="70"/>
      <c r="T939" s="70"/>
      <c r="U939" s="70"/>
      <c r="V939" s="23">
        <f>SUM(R939:U939)</f>
        <v>0</v>
      </c>
      <c r="W939" s="23">
        <f>+V939+Q939</f>
        <v>2867453.7</v>
      </c>
      <c r="X939" s="23">
        <f>(Q939/W939)*100</f>
        <v>100</v>
      </c>
      <c r="Y939" s="23">
        <f>(V939/W939)*100</f>
        <v>0</v>
      </c>
      <c r="Z939" s="4"/>
    </row>
    <row r="940" spans="1:26" ht="23.25">
      <c r="A940" s="4"/>
      <c r="B940" s="56"/>
      <c r="C940" s="56"/>
      <c r="D940" s="56"/>
      <c r="E940" s="56"/>
      <c r="F940" s="56"/>
      <c r="G940" s="56"/>
      <c r="H940" s="56"/>
      <c r="I940" s="61"/>
      <c r="J940" s="52" t="s">
        <v>52</v>
      </c>
      <c r="K940" s="53"/>
      <c r="L940" s="70"/>
      <c r="M940" s="23"/>
      <c r="N940" s="70"/>
      <c r="O940" s="70">
        <v>2867453.7</v>
      </c>
      <c r="P940" s="23"/>
      <c r="Q940" s="23">
        <f>SUM(L940:P940)</f>
        <v>2867453.7</v>
      </c>
      <c r="R940" s="23"/>
      <c r="S940" s="70"/>
      <c r="T940" s="70"/>
      <c r="U940" s="70"/>
      <c r="V940" s="23">
        <f>SUM(R940:U940)</f>
        <v>0</v>
      </c>
      <c r="W940" s="23">
        <f>+V940+Q940</f>
        <v>2867453.7</v>
      </c>
      <c r="X940" s="23">
        <f>(Q940/W940)*100</f>
        <v>100</v>
      </c>
      <c r="Y940" s="23">
        <f>(V940/W940)*100</f>
        <v>0</v>
      </c>
      <c r="Z940" s="4"/>
    </row>
    <row r="941" spans="1:26" ht="23.25">
      <c r="A941" s="4"/>
      <c r="B941" s="56"/>
      <c r="C941" s="56"/>
      <c r="D941" s="56"/>
      <c r="E941" s="56"/>
      <c r="F941" s="56"/>
      <c r="G941" s="56"/>
      <c r="H941" s="56"/>
      <c r="I941" s="61"/>
      <c r="J941" s="52" t="s">
        <v>53</v>
      </c>
      <c r="K941" s="53"/>
      <c r="L941" s="70"/>
      <c r="M941" s="23"/>
      <c r="N941" s="70"/>
      <c r="O941" s="70">
        <f>(O940/O938)*100</f>
        <v>98.23975162123048</v>
      </c>
      <c r="P941" s="23"/>
      <c r="Q941" s="23">
        <f>(Q940/Q938)*100</f>
        <v>98.23975162123048</v>
      </c>
      <c r="R941" s="23"/>
      <c r="S941" s="70"/>
      <c r="T941" s="70"/>
      <c r="U941" s="70"/>
      <c r="V941" s="23"/>
      <c r="W941" s="23">
        <f>(W940/W938)*100</f>
        <v>98.23975162123048</v>
      </c>
      <c r="X941" s="23"/>
      <c r="Y941" s="23"/>
      <c r="Z941" s="4"/>
    </row>
    <row r="942" spans="1:26" ht="23.25">
      <c r="A942" s="4"/>
      <c r="B942" s="56"/>
      <c r="C942" s="56"/>
      <c r="D942" s="56"/>
      <c r="E942" s="56"/>
      <c r="F942" s="56"/>
      <c r="G942" s="56"/>
      <c r="H942" s="56"/>
      <c r="I942" s="61"/>
      <c r="J942" s="52" t="s">
        <v>54</v>
      </c>
      <c r="K942" s="53"/>
      <c r="L942" s="70"/>
      <c r="M942" s="23"/>
      <c r="N942" s="70"/>
      <c r="O942" s="70">
        <f>(O940/O939)*100</f>
        <v>100</v>
      </c>
      <c r="P942" s="23"/>
      <c r="Q942" s="23">
        <f>(Q940/Q939)*100</f>
        <v>100</v>
      </c>
      <c r="R942" s="23"/>
      <c r="S942" s="70"/>
      <c r="T942" s="70"/>
      <c r="U942" s="70"/>
      <c r="V942" s="23"/>
      <c r="W942" s="23">
        <f>(W940/W939)*100</f>
        <v>100</v>
      </c>
      <c r="X942" s="23"/>
      <c r="Y942" s="23"/>
      <c r="Z942" s="4"/>
    </row>
    <row r="943" spans="1:26" ht="23.25">
      <c r="A943" s="4"/>
      <c r="B943" s="56"/>
      <c r="C943" s="56"/>
      <c r="D943" s="56"/>
      <c r="E943" s="56"/>
      <c r="F943" s="56"/>
      <c r="G943" s="56"/>
      <c r="H943" s="56"/>
      <c r="I943" s="61"/>
      <c r="J943" s="52"/>
      <c r="K943" s="53"/>
      <c r="L943" s="70"/>
      <c r="M943" s="23"/>
      <c r="N943" s="70"/>
      <c r="O943" s="70"/>
      <c r="P943" s="23"/>
      <c r="Q943" s="23"/>
      <c r="R943" s="23"/>
      <c r="S943" s="70"/>
      <c r="T943" s="70"/>
      <c r="U943" s="70"/>
      <c r="V943" s="23"/>
      <c r="W943" s="23"/>
      <c r="X943" s="23"/>
      <c r="Y943" s="23"/>
      <c r="Z943" s="4"/>
    </row>
    <row r="944" spans="1:26" ht="23.25">
      <c r="A944" s="4"/>
      <c r="B944" s="56"/>
      <c r="C944" s="56"/>
      <c r="D944" s="56"/>
      <c r="E944" s="56"/>
      <c r="F944" s="56"/>
      <c r="G944" s="76" t="s">
        <v>226</v>
      </c>
      <c r="H944" s="56"/>
      <c r="I944" s="61"/>
      <c r="J944" s="52" t="s">
        <v>227</v>
      </c>
      <c r="K944" s="53"/>
      <c r="L944" s="70"/>
      <c r="M944" s="23"/>
      <c r="N944" s="70"/>
      <c r="O944" s="70"/>
      <c r="P944" s="23"/>
      <c r="Q944" s="23"/>
      <c r="R944" s="23"/>
      <c r="S944" s="70"/>
      <c r="T944" s="70"/>
      <c r="U944" s="70"/>
      <c r="V944" s="23"/>
      <c r="W944" s="23"/>
      <c r="X944" s="23"/>
      <c r="Y944" s="23"/>
      <c r="Z944" s="4"/>
    </row>
    <row r="945" spans="1:26" ht="23.25">
      <c r="A945" s="4"/>
      <c r="B945" s="62"/>
      <c r="C945" s="62"/>
      <c r="D945" s="62"/>
      <c r="E945" s="62"/>
      <c r="F945" s="62"/>
      <c r="G945" s="62"/>
      <c r="H945" s="62"/>
      <c r="I945" s="63"/>
      <c r="J945" s="59"/>
      <c r="K945" s="60"/>
      <c r="L945" s="73"/>
      <c r="M945" s="71"/>
      <c r="N945" s="73"/>
      <c r="O945" s="73"/>
      <c r="P945" s="71"/>
      <c r="Q945" s="71"/>
      <c r="R945" s="71"/>
      <c r="S945" s="73"/>
      <c r="T945" s="73"/>
      <c r="U945" s="73"/>
      <c r="V945" s="71"/>
      <c r="W945" s="71"/>
      <c r="X945" s="71"/>
      <c r="Y945" s="71"/>
      <c r="Z945" s="4"/>
    </row>
    <row r="946" spans="1:26" ht="23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6"/>
      <c r="W947" s="6"/>
      <c r="X947" s="6"/>
      <c r="Y947" s="6" t="s">
        <v>395</v>
      </c>
      <c r="Z947" s="4"/>
    </row>
    <row r="948" spans="1:26" ht="23.25">
      <c r="A948" s="4"/>
      <c r="B948" s="64" t="s">
        <v>37</v>
      </c>
      <c r="C948" s="65"/>
      <c r="D948" s="65"/>
      <c r="E948" s="65"/>
      <c r="F948" s="65"/>
      <c r="G948" s="65"/>
      <c r="H948" s="66"/>
      <c r="I948" s="10"/>
      <c r="J948" s="11"/>
      <c r="K948" s="12"/>
      <c r="L948" s="13" t="s">
        <v>1</v>
      </c>
      <c r="M948" s="13"/>
      <c r="N948" s="13"/>
      <c r="O948" s="13"/>
      <c r="P948" s="13"/>
      <c r="Q948" s="13"/>
      <c r="R948" s="14" t="s">
        <v>2</v>
      </c>
      <c r="S948" s="13"/>
      <c r="T948" s="13"/>
      <c r="U948" s="13"/>
      <c r="V948" s="15"/>
      <c r="W948" s="13" t="s">
        <v>39</v>
      </c>
      <c r="X948" s="13"/>
      <c r="Y948" s="16"/>
      <c r="Z948" s="4"/>
    </row>
    <row r="949" spans="1:26" ht="23.25">
      <c r="A949" s="4"/>
      <c r="B949" s="17" t="s">
        <v>38</v>
      </c>
      <c r="C949" s="18"/>
      <c r="D949" s="18"/>
      <c r="E949" s="18"/>
      <c r="F949" s="18"/>
      <c r="G949" s="18"/>
      <c r="H949" s="67"/>
      <c r="I949" s="19"/>
      <c r="J949" s="20"/>
      <c r="K949" s="21"/>
      <c r="L949" s="22"/>
      <c r="M949" s="23"/>
      <c r="N949" s="24"/>
      <c r="O949" s="25" t="s">
        <v>3</v>
      </c>
      <c r="P949" s="26"/>
      <c r="Q949" s="27"/>
      <c r="R949" s="28" t="s">
        <v>3</v>
      </c>
      <c r="S949" s="24"/>
      <c r="T949" s="22"/>
      <c r="U949" s="29"/>
      <c r="V949" s="27"/>
      <c r="W949" s="27"/>
      <c r="X949" s="30" t="s">
        <v>4</v>
      </c>
      <c r="Y949" s="31"/>
      <c r="Z949" s="4"/>
    </row>
    <row r="950" spans="1:26" ht="23.25">
      <c r="A950" s="4"/>
      <c r="B950" s="19"/>
      <c r="C950" s="32"/>
      <c r="D950" s="32"/>
      <c r="E950" s="32"/>
      <c r="F950" s="33"/>
      <c r="G950" s="32"/>
      <c r="H950" s="19"/>
      <c r="I950" s="19"/>
      <c r="J950" s="5" t="s">
        <v>5</v>
      </c>
      <c r="K950" s="21"/>
      <c r="L950" s="34" t="s">
        <v>6</v>
      </c>
      <c r="M950" s="35" t="s">
        <v>7</v>
      </c>
      <c r="N950" s="36" t="s">
        <v>6</v>
      </c>
      <c r="O950" s="34" t="s">
        <v>8</v>
      </c>
      <c r="P950" s="26" t="s">
        <v>9</v>
      </c>
      <c r="Q950" s="23"/>
      <c r="R950" s="37" t="s">
        <v>8</v>
      </c>
      <c r="S950" s="35" t="s">
        <v>10</v>
      </c>
      <c r="T950" s="34" t="s">
        <v>11</v>
      </c>
      <c r="U950" s="29" t="s">
        <v>12</v>
      </c>
      <c r="V950" s="27"/>
      <c r="W950" s="27"/>
      <c r="X950" s="27"/>
      <c r="Y950" s="35"/>
      <c r="Z950" s="4"/>
    </row>
    <row r="951" spans="1:26" ht="23.25">
      <c r="A951" s="4"/>
      <c r="B951" s="38" t="s">
        <v>30</v>
      </c>
      <c r="C951" s="38" t="s">
        <v>31</v>
      </c>
      <c r="D951" s="38" t="s">
        <v>32</v>
      </c>
      <c r="E951" s="38" t="s">
        <v>33</v>
      </c>
      <c r="F951" s="38" t="s">
        <v>34</v>
      </c>
      <c r="G951" s="38" t="s">
        <v>35</v>
      </c>
      <c r="H951" s="38" t="s">
        <v>36</v>
      </c>
      <c r="I951" s="19"/>
      <c r="J951" s="39"/>
      <c r="K951" s="21"/>
      <c r="L951" s="34" t="s">
        <v>13</v>
      </c>
      <c r="M951" s="35" t="s">
        <v>14</v>
      </c>
      <c r="N951" s="36" t="s">
        <v>15</v>
      </c>
      <c r="O951" s="34" t="s">
        <v>16</v>
      </c>
      <c r="P951" s="26" t="s">
        <v>17</v>
      </c>
      <c r="Q951" s="35" t="s">
        <v>18</v>
      </c>
      <c r="R951" s="37" t="s">
        <v>16</v>
      </c>
      <c r="S951" s="35" t="s">
        <v>19</v>
      </c>
      <c r="T951" s="34" t="s">
        <v>20</v>
      </c>
      <c r="U951" s="29" t="s">
        <v>21</v>
      </c>
      <c r="V951" s="26" t="s">
        <v>18</v>
      </c>
      <c r="W951" s="26" t="s">
        <v>22</v>
      </c>
      <c r="X951" s="26" t="s">
        <v>23</v>
      </c>
      <c r="Y951" s="35" t="s">
        <v>24</v>
      </c>
      <c r="Z951" s="4"/>
    </row>
    <row r="952" spans="1:26" ht="23.25">
      <c r="A952" s="4"/>
      <c r="B952" s="40"/>
      <c r="C952" s="40"/>
      <c r="D952" s="40"/>
      <c r="E952" s="40"/>
      <c r="F952" s="40"/>
      <c r="G952" s="40"/>
      <c r="H952" s="40"/>
      <c r="I952" s="40"/>
      <c r="J952" s="41"/>
      <c r="K952" s="42"/>
      <c r="L952" s="43"/>
      <c r="M952" s="44"/>
      <c r="N952" s="45"/>
      <c r="O952" s="46" t="s">
        <v>25</v>
      </c>
      <c r="P952" s="47"/>
      <c r="Q952" s="48"/>
      <c r="R952" s="49" t="s">
        <v>25</v>
      </c>
      <c r="S952" s="44" t="s">
        <v>26</v>
      </c>
      <c r="T952" s="43"/>
      <c r="U952" s="50" t="s">
        <v>27</v>
      </c>
      <c r="V952" s="48"/>
      <c r="W952" s="48"/>
      <c r="X952" s="48"/>
      <c r="Y952" s="49"/>
      <c r="Z952" s="4"/>
    </row>
    <row r="953" spans="1:26" ht="23.25">
      <c r="A953" s="4"/>
      <c r="B953" s="51"/>
      <c r="C953" s="51"/>
      <c r="D953" s="51"/>
      <c r="E953" s="51"/>
      <c r="F953" s="51"/>
      <c r="G953" s="51"/>
      <c r="H953" s="51"/>
      <c r="I953" s="61"/>
      <c r="J953" s="52"/>
      <c r="K953" s="53"/>
      <c r="L953" s="22"/>
      <c r="M953" s="23"/>
      <c r="N953" s="24"/>
      <c r="O953" s="3"/>
      <c r="P953" s="27"/>
      <c r="Q953" s="27"/>
      <c r="R953" s="23"/>
      <c r="S953" s="24"/>
      <c r="T953" s="22"/>
      <c r="U953" s="72"/>
      <c r="V953" s="27"/>
      <c r="W953" s="27"/>
      <c r="X953" s="27"/>
      <c r="Y953" s="23"/>
      <c r="Z953" s="4"/>
    </row>
    <row r="954" spans="1:26" ht="23.25">
      <c r="A954" s="4"/>
      <c r="B954" s="75" t="s">
        <v>71</v>
      </c>
      <c r="C954" s="75" t="s">
        <v>48</v>
      </c>
      <c r="D954" s="75" t="s">
        <v>75</v>
      </c>
      <c r="E954" s="76" t="s">
        <v>57</v>
      </c>
      <c r="F954" s="75" t="s">
        <v>213</v>
      </c>
      <c r="G954" s="76" t="s">
        <v>226</v>
      </c>
      <c r="H954" s="51"/>
      <c r="I954" s="61"/>
      <c r="J954" s="54" t="s">
        <v>50</v>
      </c>
      <c r="K954" s="55"/>
      <c r="L954" s="70">
        <f aca="true" t="shared" si="184" ref="L954:P956">+L962</f>
        <v>0</v>
      </c>
      <c r="M954" s="70">
        <f t="shared" si="184"/>
        <v>0</v>
      </c>
      <c r="N954" s="70">
        <f t="shared" si="184"/>
        <v>0</v>
      </c>
      <c r="O954" s="70">
        <f t="shared" si="184"/>
        <v>79941.9</v>
      </c>
      <c r="P954" s="70">
        <f t="shared" si="184"/>
        <v>0</v>
      </c>
      <c r="Q954" s="70">
        <f>SUM(L954:P954)</f>
        <v>79941.9</v>
      </c>
      <c r="R954" s="70">
        <f aca="true" t="shared" si="185" ref="R954:U956">+R962</f>
        <v>1184.8</v>
      </c>
      <c r="S954" s="70">
        <f t="shared" si="185"/>
        <v>0</v>
      </c>
      <c r="T954" s="70">
        <f t="shared" si="185"/>
        <v>0</v>
      </c>
      <c r="U954" s="74">
        <f t="shared" si="185"/>
        <v>0</v>
      </c>
      <c r="V954" s="23">
        <f>SUM(R954:U954)</f>
        <v>1184.8</v>
      </c>
      <c r="W954" s="23">
        <f>+V954+Q954</f>
        <v>81126.7</v>
      </c>
      <c r="X954" s="23">
        <f>(Q954/W954)*100</f>
        <v>98.53956835419166</v>
      </c>
      <c r="Y954" s="23">
        <f>(V954/W954)*100</f>
        <v>1.4604316458083466</v>
      </c>
      <c r="Z954" s="4"/>
    </row>
    <row r="955" spans="1:26" ht="23.25">
      <c r="A955" s="4"/>
      <c r="B955" s="51"/>
      <c r="C955" s="51"/>
      <c r="D955" s="51"/>
      <c r="E955" s="51"/>
      <c r="F955" s="51"/>
      <c r="G955" s="51"/>
      <c r="H955" s="51"/>
      <c r="I955" s="61"/>
      <c r="J955" s="54" t="s">
        <v>51</v>
      </c>
      <c r="K955" s="55"/>
      <c r="L955" s="70">
        <f t="shared" si="184"/>
        <v>0</v>
      </c>
      <c r="M955" s="70">
        <f t="shared" si="184"/>
        <v>0</v>
      </c>
      <c r="N955" s="70">
        <f t="shared" si="184"/>
        <v>0</v>
      </c>
      <c r="O955" s="70">
        <f t="shared" si="184"/>
        <v>79941.9</v>
      </c>
      <c r="P955" s="70">
        <f t="shared" si="184"/>
        <v>0</v>
      </c>
      <c r="Q955" s="70">
        <f>SUM(L955:P955)</f>
        <v>79941.9</v>
      </c>
      <c r="R955" s="70">
        <f t="shared" si="185"/>
        <v>34184.8</v>
      </c>
      <c r="S955" s="70">
        <f t="shared" si="185"/>
        <v>0</v>
      </c>
      <c r="T955" s="70">
        <f t="shared" si="185"/>
        <v>0</v>
      </c>
      <c r="U955" s="70">
        <f t="shared" si="185"/>
        <v>0</v>
      </c>
      <c r="V955" s="23">
        <f>SUM(R955:U955)</f>
        <v>34184.8</v>
      </c>
      <c r="W955" s="23">
        <f>+V955+Q955</f>
        <v>114126.7</v>
      </c>
      <c r="X955" s="23">
        <f>(Q955/W955)*100</f>
        <v>70.04662362094058</v>
      </c>
      <c r="Y955" s="23">
        <f>(V955/W955)*100</f>
        <v>29.953376379059414</v>
      </c>
      <c r="Z955" s="4"/>
    </row>
    <row r="956" spans="1:26" ht="23.25">
      <c r="A956" s="4"/>
      <c r="B956" s="51"/>
      <c r="C956" s="51"/>
      <c r="D956" s="51"/>
      <c r="E956" s="51"/>
      <c r="F956" s="51"/>
      <c r="G956" s="51"/>
      <c r="H956" s="51"/>
      <c r="I956" s="61"/>
      <c r="J956" s="52" t="s">
        <v>52</v>
      </c>
      <c r="K956" s="53"/>
      <c r="L956" s="70">
        <f t="shared" si="184"/>
        <v>0</v>
      </c>
      <c r="M956" s="70">
        <f t="shared" si="184"/>
        <v>0</v>
      </c>
      <c r="N956" s="70">
        <f t="shared" si="184"/>
        <v>0</v>
      </c>
      <c r="O956" s="70">
        <f t="shared" si="184"/>
        <v>79941.9</v>
      </c>
      <c r="P956" s="70">
        <f t="shared" si="184"/>
        <v>0</v>
      </c>
      <c r="Q956" s="23">
        <f>SUM(L956:P956)</f>
        <v>79941.9</v>
      </c>
      <c r="R956" s="70">
        <f t="shared" si="185"/>
        <v>34184.8</v>
      </c>
      <c r="S956" s="70">
        <f t="shared" si="185"/>
        <v>0</v>
      </c>
      <c r="T956" s="70">
        <f t="shared" si="185"/>
        <v>0</v>
      </c>
      <c r="U956" s="70">
        <f t="shared" si="185"/>
        <v>0</v>
      </c>
      <c r="V956" s="23">
        <f>SUM(R956:U956)</f>
        <v>34184.8</v>
      </c>
      <c r="W956" s="23">
        <f>+V956+Q956</f>
        <v>114126.7</v>
      </c>
      <c r="X956" s="23">
        <f>(Q956/W956)*100</f>
        <v>70.04662362094058</v>
      </c>
      <c r="Y956" s="23">
        <f>(V956/W956)*100</f>
        <v>29.953376379059414</v>
      </c>
      <c r="Z956" s="4"/>
    </row>
    <row r="957" spans="1:26" ht="23.25">
      <c r="A957" s="4"/>
      <c r="B957" s="51"/>
      <c r="C957" s="51"/>
      <c r="D957" s="51"/>
      <c r="E957" s="51"/>
      <c r="F957" s="51"/>
      <c r="G957" s="51"/>
      <c r="H957" s="51"/>
      <c r="I957" s="61"/>
      <c r="J957" s="52" t="s">
        <v>53</v>
      </c>
      <c r="K957" s="53"/>
      <c r="L957" s="70"/>
      <c r="M957" s="23"/>
      <c r="N957" s="70"/>
      <c r="O957" s="70">
        <f>(O956/O954)*100</f>
        <v>100</v>
      </c>
      <c r="P957" s="23"/>
      <c r="Q957" s="23">
        <f>(Q956/Q954)*100</f>
        <v>100</v>
      </c>
      <c r="R957" s="23">
        <f>(R956/R954)*100</f>
        <v>2885.280216070223</v>
      </c>
      <c r="S957" s="70"/>
      <c r="T957" s="70"/>
      <c r="U957" s="70"/>
      <c r="V957" s="23">
        <f>(V956/V954)*100</f>
        <v>2885.280216070223</v>
      </c>
      <c r="W957" s="23">
        <f>(W956/W954)*100</f>
        <v>140.67711369992864</v>
      </c>
      <c r="X957" s="23"/>
      <c r="Y957" s="23"/>
      <c r="Z957" s="4"/>
    </row>
    <row r="958" spans="1:26" ht="23.25">
      <c r="A958" s="4"/>
      <c r="B958" s="51"/>
      <c r="C958" s="51"/>
      <c r="D958" s="51"/>
      <c r="E958" s="51"/>
      <c r="F958" s="51"/>
      <c r="G958" s="51"/>
      <c r="H958" s="51"/>
      <c r="I958" s="61"/>
      <c r="J958" s="52" t="s">
        <v>54</v>
      </c>
      <c r="K958" s="53"/>
      <c r="L958" s="70"/>
      <c r="M958" s="23"/>
      <c r="N958" s="70"/>
      <c r="O958" s="70">
        <f>(O956/O955)*100</f>
        <v>100</v>
      </c>
      <c r="P958" s="23"/>
      <c r="Q958" s="23">
        <f>(Q956/Q955)*100</f>
        <v>100</v>
      </c>
      <c r="R958" s="23">
        <f>(R956/R955)*100</f>
        <v>100</v>
      </c>
      <c r="S958" s="70"/>
      <c r="T958" s="70"/>
      <c r="U958" s="70"/>
      <c r="V958" s="23">
        <f>(V956/V955)*100</f>
        <v>100</v>
      </c>
      <c r="W958" s="23">
        <f>(W956/W955)*100</f>
        <v>100</v>
      </c>
      <c r="X958" s="23"/>
      <c r="Y958" s="23"/>
      <c r="Z958" s="4"/>
    </row>
    <row r="959" spans="1:26" ht="23.25">
      <c r="A959" s="4"/>
      <c r="B959" s="51"/>
      <c r="C959" s="51"/>
      <c r="D959" s="51"/>
      <c r="E959" s="51"/>
      <c r="F959" s="51"/>
      <c r="G959" s="51"/>
      <c r="H959" s="51"/>
      <c r="I959" s="61"/>
      <c r="J959" s="52"/>
      <c r="K959" s="53"/>
      <c r="L959" s="70"/>
      <c r="M959" s="23"/>
      <c r="N959" s="70"/>
      <c r="O959" s="70"/>
      <c r="P959" s="23"/>
      <c r="Q959" s="23"/>
      <c r="R959" s="23"/>
      <c r="S959" s="70"/>
      <c r="T959" s="70"/>
      <c r="U959" s="70"/>
      <c r="V959" s="23"/>
      <c r="W959" s="23"/>
      <c r="X959" s="23"/>
      <c r="Y959" s="23"/>
      <c r="Z959" s="4"/>
    </row>
    <row r="960" spans="1:26" ht="23.25">
      <c r="A960" s="4"/>
      <c r="B960" s="51"/>
      <c r="C960" s="51"/>
      <c r="D960" s="51"/>
      <c r="E960" s="51"/>
      <c r="F960" s="51"/>
      <c r="G960" s="51"/>
      <c r="H960" s="75" t="s">
        <v>218</v>
      </c>
      <c r="I960" s="61"/>
      <c r="J960" s="52" t="s">
        <v>228</v>
      </c>
      <c r="K960" s="53"/>
      <c r="L960" s="70"/>
      <c r="M960" s="23"/>
      <c r="N960" s="70"/>
      <c r="O960" s="70"/>
      <c r="P960" s="23"/>
      <c r="Q960" s="23"/>
      <c r="R960" s="23"/>
      <c r="S960" s="70"/>
      <c r="T960" s="70"/>
      <c r="U960" s="70"/>
      <c r="V960" s="23"/>
      <c r="W960" s="23"/>
      <c r="X960" s="23"/>
      <c r="Y960" s="23"/>
      <c r="Z960" s="4"/>
    </row>
    <row r="961" spans="1:26" ht="23.25">
      <c r="A961" s="4"/>
      <c r="B961" s="51"/>
      <c r="C961" s="51"/>
      <c r="D961" s="51"/>
      <c r="E961" s="51"/>
      <c r="F961" s="51"/>
      <c r="G961" s="51"/>
      <c r="H961" s="51"/>
      <c r="I961" s="61"/>
      <c r="J961" s="52" t="s">
        <v>220</v>
      </c>
      <c r="K961" s="53"/>
      <c r="L961" s="70"/>
      <c r="M961" s="23"/>
      <c r="N961" s="70"/>
      <c r="O961" s="70"/>
      <c r="P961" s="23"/>
      <c r="Q961" s="23"/>
      <c r="R961" s="23"/>
      <c r="S961" s="70"/>
      <c r="T961" s="70"/>
      <c r="U961" s="70"/>
      <c r="V961" s="23"/>
      <c r="W961" s="23"/>
      <c r="X961" s="23"/>
      <c r="Y961" s="23"/>
      <c r="Z961" s="4"/>
    </row>
    <row r="962" spans="1:26" ht="23.25">
      <c r="A962" s="4"/>
      <c r="B962" s="51"/>
      <c r="C962" s="51"/>
      <c r="D962" s="51"/>
      <c r="E962" s="51"/>
      <c r="F962" s="51"/>
      <c r="G962" s="51"/>
      <c r="H962" s="51"/>
      <c r="I962" s="61"/>
      <c r="J962" s="52" t="s">
        <v>50</v>
      </c>
      <c r="K962" s="53"/>
      <c r="L962" s="70"/>
      <c r="M962" s="23"/>
      <c r="N962" s="70"/>
      <c r="O962" s="70">
        <v>79941.9</v>
      </c>
      <c r="P962" s="23"/>
      <c r="Q962" s="23">
        <f>SUM(L962:P962)</f>
        <v>79941.9</v>
      </c>
      <c r="R962" s="23">
        <v>1184.8</v>
      </c>
      <c r="S962" s="70"/>
      <c r="T962" s="70"/>
      <c r="U962" s="70"/>
      <c r="V962" s="23">
        <f>SUM(R962:U962)</f>
        <v>1184.8</v>
      </c>
      <c r="W962" s="23">
        <f>+V962+Q962</f>
        <v>81126.7</v>
      </c>
      <c r="X962" s="23">
        <f>(Q962/W962)*100</f>
        <v>98.53956835419166</v>
      </c>
      <c r="Y962" s="23">
        <f>(V962/W962)*100</f>
        <v>1.4604316458083466</v>
      </c>
      <c r="Z962" s="4"/>
    </row>
    <row r="963" spans="1:26" ht="23.25">
      <c r="A963" s="4"/>
      <c r="B963" s="51"/>
      <c r="C963" s="51"/>
      <c r="D963" s="51"/>
      <c r="E963" s="51"/>
      <c r="F963" s="51"/>
      <c r="G963" s="51"/>
      <c r="H963" s="51"/>
      <c r="I963" s="61"/>
      <c r="J963" s="52" t="s">
        <v>51</v>
      </c>
      <c r="K963" s="53"/>
      <c r="L963" s="70"/>
      <c r="M963" s="23"/>
      <c r="N963" s="70"/>
      <c r="O963" s="70">
        <v>79941.9</v>
      </c>
      <c r="P963" s="23"/>
      <c r="Q963" s="23">
        <f>SUM(L963:P963)</f>
        <v>79941.9</v>
      </c>
      <c r="R963" s="23">
        <v>34184.8</v>
      </c>
      <c r="S963" s="70"/>
      <c r="T963" s="70"/>
      <c r="U963" s="70"/>
      <c r="V963" s="23">
        <f>SUM(R963:U963)</f>
        <v>34184.8</v>
      </c>
      <c r="W963" s="23">
        <f>+V963+Q963</f>
        <v>114126.7</v>
      </c>
      <c r="X963" s="23">
        <f>(Q963/W963)*100</f>
        <v>70.04662362094058</v>
      </c>
      <c r="Y963" s="23">
        <f>(V963/W963)*100</f>
        <v>29.953376379059414</v>
      </c>
      <c r="Z963" s="4"/>
    </row>
    <row r="964" spans="1:26" ht="23.25">
      <c r="A964" s="4"/>
      <c r="B964" s="51"/>
      <c r="C964" s="51"/>
      <c r="D964" s="51"/>
      <c r="E964" s="51"/>
      <c r="F964" s="51"/>
      <c r="G964" s="51"/>
      <c r="H964" s="51"/>
      <c r="I964" s="61"/>
      <c r="J964" s="52" t="s">
        <v>52</v>
      </c>
      <c r="K964" s="53"/>
      <c r="L964" s="70"/>
      <c r="M964" s="23"/>
      <c r="N964" s="70"/>
      <c r="O964" s="70">
        <v>79941.9</v>
      </c>
      <c r="P964" s="23"/>
      <c r="Q964" s="23">
        <f>SUM(L964:P964)</f>
        <v>79941.9</v>
      </c>
      <c r="R964" s="23">
        <v>34184.8</v>
      </c>
      <c r="S964" s="70"/>
      <c r="T964" s="70"/>
      <c r="U964" s="70"/>
      <c r="V964" s="23">
        <f>SUM(R964:U964)</f>
        <v>34184.8</v>
      </c>
      <c r="W964" s="23">
        <f>+V964+Q964</f>
        <v>114126.7</v>
      </c>
      <c r="X964" s="23">
        <f>(Q964/W964)*100</f>
        <v>70.04662362094058</v>
      </c>
      <c r="Y964" s="23">
        <f>(V964/W964)*100</f>
        <v>29.953376379059414</v>
      </c>
      <c r="Z964" s="4"/>
    </row>
    <row r="965" spans="1:26" ht="23.25">
      <c r="A965" s="4"/>
      <c r="B965" s="51"/>
      <c r="C965" s="51"/>
      <c r="D965" s="51"/>
      <c r="E965" s="51"/>
      <c r="F965" s="51"/>
      <c r="G965" s="51"/>
      <c r="H965" s="51"/>
      <c r="I965" s="61"/>
      <c r="J965" s="52" t="s">
        <v>53</v>
      </c>
      <c r="K965" s="53"/>
      <c r="L965" s="70"/>
      <c r="M965" s="23"/>
      <c r="N965" s="70"/>
      <c r="O965" s="70">
        <f>(O964/O962)*100</f>
        <v>100</v>
      </c>
      <c r="P965" s="23"/>
      <c r="Q965" s="23">
        <f>(Q964/Q962)*100</f>
        <v>100</v>
      </c>
      <c r="R965" s="23">
        <f>(R964/R962)*100</f>
        <v>2885.280216070223</v>
      </c>
      <c r="S965" s="70"/>
      <c r="T965" s="70"/>
      <c r="U965" s="70"/>
      <c r="V965" s="23">
        <f>(V964/V962)*100</f>
        <v>2885.280216070223</v>
      </c>
      <c r="W965" s="23">
        <f>(W964/W962)*100</f>
        <v>140.67711369992864</v>
      </c>
      <c r="X965" s="23"/>
      <c r="Y965" s="23"/>
      <c r="Z965" s="4"/>
    </row>
    <row r="966" spans="1:26" ht="23.25">
      <c r="A966" s="4"/>
      <c r="B966" s="51"/>
      <c r="C966" s="51"/>
      <c r="D966" s="51"/>
      <c r="E966" s="51"/>
      <c r="F966" s="51"/>
      <c r="G966" s="51"/>
      <c r="H966" s="51"/>
      <c r="I966" s="61"/>
      <c r="J966" s="52" t="s">
        <v>54</v>
      </c>
      <c r="K966" s="53"/>
      <c r="L966" s="70"/>
      <c r="M966" s="23"/>
      <c r="N966" s="70"/>
      <c r="O966" s="70">
        <f>(O964/O963)*100</f>
        <v>100</v>
      </c>
      <c r="P966" s="23"/>
      <c r="Q966" s="23">
        <f>(Q964/Q963)*100</f>
        <v>100</v>
      </c>
      <c r="R966" s="23">
        <f>(R964/R963)*100</f>
        <v>100</v>
      </c>
      <c r="S966" s="70"/>
      <c r="T966" s="70"/>
      <c r="U966" s="70"/>
      <c r="V966" s="23">
        <f>(V964/V963)*100</f>
        <v>100</v>
      </c>
      <c r="W966" s="23">
        <f>(W964/W963)*100</f>
        <v>100</v>
      </c>
      <c r="X966" s="23"/>
      <c r="Y966" s="23"/>
      <c r="Z966" s="4"/>
    </row>
    <row r="967" spans="1:26" ht="23.25">
      <c r="A967" s="4"/>
      <c r="B967" s="51"/>
      <c r="C967" s="51"/>
      <c r="D967" s="51"/>
      <c r="E967" s="51"/>
      <c r="F967" s="51"/>
      <c r="G967" s="51"/>
      <c r="H967" s="51"/>
      <c r="I967" s="61"/>
      <c r="J967" s="52"/>
      <c r="K967" s="53"/>
      <c r="L967" s="70"/>
      <c r="M967" s="23"/>
      <c r="N967" s="70"/>
      <c r="O967" s="70"/>
      <c r="P967" s="23"/>
      <c r="Q967" s="23"/>
      <c r="R967" s="23"/>
      <c r="S967" s="70"/>
      <c r="T967" s="70"/>
      <c r="U967" s="70"/>
      <c r="V967" s="23"/>
      <c r="W967" s="23"/>
      <c r="X967" s="23"/>
      <c r="Y967" s="23"/>
      <c r="Z967" s="4"/>
    </row>
    <row r="968" spans="1:26" ht="23.25">
      <c r="A968" s="4"/>
      <c r="B968" s="56"/>
      <c r="C968" s="57"/>
      <c r="D968" s="57"/>
      <c r="E968" s="57"/>
      <c r="F968" s="57"/>
      <c r="G968" s="77" t="s">
        <v>229</v>
      </c>
      <c r="H968" s="57"/>
      <c r="I968" s="52"/>
      <c r="J968" s="52" t="s">
        <v>230</v>
      </c>
      <c r="K968" s="53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4"/>
    </row>
    <row r="969" spans="1:26" ht="23.25">
      <c r="A969" s="4"/>
      <c r="B969" s="51"/>
      <c r="C969" s="51"/>
      <c r="D969" s="51"/>
      <c r="E969" s="51"/>
      <c r="F969" s="51"/>
      <c r="G969" s="51"/>
      <c r="H969" s="51"/>
      <c r="I969" s="61"/>
      <c r="J969" s="52" t="s">
        <v>50</v>
      </c>
      <c r="K969" s="53"/>
      <c r="L969" s="70">
        <f>+L977</f>
        <v>0</v>
      </c>
      <c r="M969" s="23">
        <f>+M977</f>
        <v>0</v>
      </c>
      <c r="N969" s="70">
        <f>+N977</f>
        <v>0</v>
      </c>
      <c r="O969" s="70">
        <f>+O977</f>
        <v>197372.2</v>
      </c>
      <c r="P969" s="23">
        <f>+P977</f>
        <v>0</v>
      </c>
      <c r="Q969" s="23">
        <f>SUM(L969:P969)</f>
        <v>197372.2</v>
      </c>
      <c r="R969" s="23">
        <f>+R977</f>
        <v>54423.1</v>
      </c>
      <c r="S969" s="70">
        <f>+S977</f>
        <v>0</v>
      </c>
      <c r="T969" s="70">
        <f>+T977</f>
        <v>0</v>
      </c>
      <c r="U969" s="70">
        <f>+U977</f>
        <v>0</v>
      </c>
      <c r="V969" s="23">
        <f>SUM(R969:U969)</f>
        <v>54423.1</v>
      </c>
      <c r="W969" s="23">
        <f>+V969+Q969</f>
        <v>251795.30000000002</v>
      </c>
      <c r="X969" s="23">
        <f>(Q969/W969)*100</f>
        <v>78.38597463892296</v>
      </c>
      <c r="Y969" s="23">
        <f>(V969/W969)*100</f>
        <v>21.614025361077033</v>
      </c>
      <c r="Z969" s="4"/>
    </row>
    <row r="970" spans="1:26" ht="23.25">
      <c r="A970" s="4"/>
      <c r="B970" s="51"/>
      <c r="C970" s="51"/>
      <c r="D970" s="51"/>
      <c r="E970" s="51"/>
      <c r="F970" s="51"/>
      <c r="G970" s="51"/>
      <c r="H970" s="51"/>
      <c r="I970" s="61"/>
      <c r="J970" s="52" t="s">
        <v>51</v>
      </c>
      <c r="K970" s="53"/>
      <c r="L970" s="70">
        <f aca="true" t="shared" si="186" ref="L970:P971">+L978</f>
        <v>0</v>
      </c>
      <c r="M970" s="23">
        <f t="shared" si="186"/>
        <v>0</v>
      </c>
      <c r="N970" s="70">
        <f t="shared" si="186"/>
        <v>0</v>
      </c>
      <c r="O970" s="70">
        <f t="shared" si="186"/>
        <v>197372.2</v>
      </c>
      <c r="P970" s="23">
        <f t="shared" si="186"/>
        <v>0</v>
      </c>
      <c r="Q970" s="23">
        <f>SUM(L970:P970)</f>
        <v>197372.2</v>
      </c>
      <c r="R970" s="23">
        <f aca="true" t="shared" si="187" ref="R970:U971">+R978</f>
        <v>54423.1</v>
      </c>
      <c r="S970" s="70">
        <f t="shared" si="187"/>
        <v>0</v>
      </c>
      <c r="T970" s="70">
        <f t="shared" si="187"/>
        <v>0</v>
      </c>
      <c r="U970" s="70">
        <f t="shared" si="187"/>
        <v>0</v>
      </c>
      <c r="V970" s="23">
        <f>SUM(R970:U970)</f>
        <v>54423.1</v>
      </c>
      <c r="W970" s="23">
        <f>+V970+Q970</f>
        <v>251795.30000000002</v>
      </c>
      <c r="X970" s="23">
        <f>(Q970/W970)*100</f>
        <v>78.38597463892296</v>
      </c>
      <c r="Y970" s="23">
        <f>(V970/W970)*100</f>
        <v>21.614025361077033</v>
      </c>
      <c r="Z970" s="4"/>
    </row>
    <row r="971" spans="1:26" ht="23.25">
      <c r="A971" s="4"/>
      <c r="B971" s="51"/>
      <c r="C971" s="51"/>
      <c r="D971" s="51"/>
      <c r="E971" s="51"/>
      <c r="F971" s="51"/>
      <c r="G971" s="51"/>
      <c r="H971" s="51"/>
      <c r="I971" s="61"/>
      <c r="J971" s="52" t="s">
        <v>52</v>
      </c>
      <c r="K971" s="53"/>
      <c r="L971" s="70">
        <f t="shared" si="186"/>
        <v>0</v>
      </c>
      <c r="M971" s="23">
        <f t="shared" si="186"/>
        <v>0</v>
      </c>
      <c r="N971" s="70">
        <f t="shared" si="186"/>
        <v>0</v>
      </c>
      <c r="O971" s="70">
        <f t="shared" si="186"/>
        <v>197372.2</v>
      </c>
      <c r="P971" s="23">
        <f t="shared" si="186"/>
        <v>0</v>
      </c>
      <c r="Q971" s="23">
        <f>SUM(L971:P971)</f>
        <v>197372.2</v>
      </c>
      <c r="R971" s="23">
        <f t="shared" si="187"/>
        <v>43970</v>
      </c>
      <c r="S971" s="70">
        <f t="shared" si="187"/>
        <v>0</v>
      </c>
      <c r="T971" s="70">
        <f t="shared" si="187"/>
        <v>0</v>
      </c>
      <c r="U971" s="70">
        <f t="shared" si="187"/>
        <v>0</v>
      </c>
      <c r="V971" s="23">
        <f>SUM(R971:U971)</f>
        <v>43970</v>
      </c>
      <c r="W971" s="23">
        <f>+V971+Q971</f>
        <v>241342.2</v>
      </c>
      <c r="X971" s="23">
        <f>(Q971/W971)*100</f>
        <v>81.78105611036942</v>
      </c>
      <c r="Y971" s="23">
        <f>(V971/W971)*100</f>
        <v>18.218943889630573</v>
      </c>
      <c r="Z971" s="4"/>
    </row>
    <row r="972" spans="1:26" ht="23.25">
      <c r="A972" s="4"/>
      <c r="B972" s="51"/>
      <c r="C972" s="51"/>
      <c r="D972" s="51"/>
      <c r="E972" s="51"/>
      <c r="F972" s="51"/>
      <c r="G972" s="51"/>
      <c r="H972" s="51"/>
      <c r="I972" s="61"/>
      <c r="J972" s="52" t="s">
        <v>53</v>
      </c>
      <c r="K972" s="53"/>
      <c r="L972" s="70"/>
      <c r="M972" s="23"/>
      <c r="N972" s="70"/>
      <c r="O972" s="70">
        <f>(O971/O969)*100</f>
        <v>100</v>
      </c>
      <c r="P972" s="23"/>
      <c r="Q972" s="23">
        <f>(Q971/Q969)*100</f>
        <v>100</v>
      </c>
      <c r="R972" s="23">
        <f>(R971/R969)*100</f>
        <v>80.79289860371792</v>
      </c>
      <c r="S972" s="70"/>
      <c r="T972" s="70"/>
      <c r="U972" s="70"/>
      <c r="V972" s="23">
        <f>(V971/V969)*100</f>
        <v>80.79289860371792</v>
      </c>
      <c r="W972" s="23">
        <f>(W971/W969)*100</f>
        <v>95.8485722330798</v>
      </c>
      <c r="X972" s="23"/>
      <c r="Y972" s="23"/>
      <c r="Z972" s="4"/>
    </row>
    <row r="973" spans="1:26" ht="23.25">
      <c r="A973" s="4"/>
      <c r="B973" s="51"/>
      <c r="C973" s="51"/>
      <c r="D973" s="51"/>
      <c r="E973" s="51"/>
      <c r="F973" s="51"/>
      <c r="G973" s="51"/>
      <c r="H973" s="51"/>
      <c r="I973" s="61"/>
      <c r="J973" s="52" t="s">
        <v>54</v>
      </c>
      <c r="K973" s="53"/>
      <c r="L973" s="70"/>
      <c r="M973" s="23"/>
      <c r="N973" s="70"/>
      <c r="O973" s="70">
        <f>(O971/O970)*100</f>
        <v>100</v>
      </c>
      <c r="P973" s="23"/>
      <c r="Q973" s="23">
        <f>(Q971/Q970)*100</f>
        <v>100</v>
      </c>
      <c r="R973" s="23">
        <f>(R971/R970)*100</f>
        <v>80.79289860371792</v>
      </c>
      <c r="S973" s="70"/>
      <c r="T973" s="70"/>
      <c r="U973" s="70"/>
      <c r="V973" s="23">
        <f>(V971/V970)*100</f>
        <v>80.79289860371792</v>
      </c>
      <c r="W973" s="23">
        <f>(W971/W970)*100</f>
        <v>95.8485722330798</v>
      </c>
      <c r="X973" s="23"/>
      <c r="Y973" s="23"/>
      <c r="Z973" s="4"/>
    </row>
    <row r="974" spans="1:26" ht="23.25">
      <c r="A974" s="4"/>
      <c r="B974" s="51"/>
      <c r="C974" s="51"/>
      <c r="D974" s="51"/>
      <c r="E974" s="51"/>
      <c r="F974" s="51"/>
      <c r="G974" s="51"/>
      <c r="H974" s="51"/>
      <c r="I974" s="61"/>
      <c r="J974" s="52"/>
      <c r="K974" s="53"/>
      <c r="L974" s="70"/>
      <c r="M974" s="23"/>
      <c r="N974" s="70"/>
      <c r="O974" s="70"/>
      <c r="P974" s="23"/>
      <c r="Q974" s="23"/>
      <c r="R974" s="23"/>
      <c r="S974" s="70"/>
      <c r="T974" s="70"/>
      <c r="U974" s="70"/>
      <c r="V974" s="23"/>
      <c r="W974" s="23"/>
      <c r="X974" s="23"/>
      <c r="Y974" s="23"/>
      <c r="Z974" s="4"/>
    </row>
    <row r="975" spans="1:26" ht="23.25">
      <c r="A975" s="4"/>
      <c r="B975" s="51"/>
      <c r="C975" s="51"/>
      <c r="D975" s="51"/>
      <c r="E975" s="51"/>
      <c r="F975" s="51"/>
      <c r="G975" s="51"/>
      <c r="H975" s="75" t="s">
        <v>218</v>
      </c>
      <c r="I975" s="61"/>
      <c r="J975" s="52" t="s">
        <v>228</v>
      </c>
      <c r="K975" s="53"/>
      <c r="L975" s="70"/>
      <c r="M975" s="23"/>
      <c r="N975" s="70"/>
      <c r="O975" s="70"/>
      <c r="P975" s="23"/>
      <c r="Q975" s="23"/>
      <c r="R975" s="23"/>
      <c r="S975" s="70"/>
      <c r="T975" s="70"/>
      <c r="U975" s="70"/>
      <c r="V975" s="23"/>
      <c r="W975" s="23"/>
      <c r="X975" s="23"/>
      <c r="Y975" s="23"/>
      <c r="Z975" s="4"/>
    </row>
    <row r="976" spans="1:26" ht="23.25">
      <c r="A976" s="4"/>
      <c r="B976" s="51"/>
      <c r="C976" s="51"/>
      <c r="D976" s="51"/>
      <c r="E976" s="51"/>
      <c r="F976" s="51"/>
      <c r="G976" s="51"/>
      <c r="H976" s="51"/>
      <c r="I976" s="61"/>
      <c r="J976" s="52" t="s">
        <v>220</v>
      </c>
      <c r="K976" s="53"/>
      <c r="L976" s="70"/>
      <c r="M976" s="23"/>
      <c r="N976" s="70"/>
      <c r="O976" s="70"/>
      <c r="P976" s="23"/>
      <c r="Q976" s="23"/>
      <c r="R976" s="23"/>
      <c r="S976" s="70"/>
      <c r="T976" s="70"/>
      <c r="U976" s="70"/>
      <c r="V976" s="23"/>
      <c r="W976" s="23"/>
      <c r="X976" s="23"/>
      <c r="Y976" s="23"/>
      <c r="Z976" s="4"/>
    </row>
    <row r="977" spans="1:26" ht="23.25">
      <c r="A977" s="4"/>
      <c r="B977" s="56"/>
      <c r="C977" s="57"/>
      <c r="D977" s="57"/>
      <c r="E977" s="57"/>
      <c r="F977" s="57"/>
      <c r="G977" s="57"/>
      <c r="H977" s="57"/>
      <c r="I977" s="52"/>
      <c r="J977" s="52" t="s">
        <v>50</v>
      </c>
      <c r="K977" s="53"/>
      <c r="L977" s="21"/>
      <c r="M977" s="21"/>
      <c r="N977" s="21"/>
      <c r="O977" s="21">
        <v>197372.2</v>
      </c>
      <c r="P977" s="21"/>
      <c r="Q977" s="21">
        <f>SUM(L977:P977)</f>
        <v>197372.2</v>
      </c>
      <c r="R977" s="21">
        <v>54423.1</v>
      </c>
      <c r="S977" s="21"/>
      <c r="T977" s="21"/>
      <c r="U977" s="21"/>
      <c r="V977" s="21">
        <f>SUM(R977:U977)</f>
        <v>54423.1</v>
      </c>
      <c r="W977" s="21">
        <f>+V977+Q977</f>
        <v>251795.30000000002</v>
      </c>
      <c r="X977" s="21">
        <f>(Q977/W977)*100</f>
        <v>78.38597463892296</v>
      </c>
      <c r="Y977" s="21">
        <f>(V977/W977)*100</f>
        <v>21.614025361077033</v>
      </c>
      <c r="Z977" s="4"/>
    </row>
    <row r="978" spans="1:26" ht="23.25">
      <c r="A978" s="4"/>
      <c r="B978" s="51"/>
      <c r="C978" s="51"/>
      <c r="D978" s="51"/>
      <c r="E978" s="51"/>
      <c r="F978" s="51"/>
      <c r="G978" s="51"/>
      <c r="H978" s="51"/>
      <c r="I978" s="61"/>
      <c r="J978" s="52" t="s">
        <v>51</v>
      </c>
      <c r="K978" s="53"/>
      <c r="L978" s="70"/>
      <c r="M978" s="23"/>
      <c r="N978" s="70"/>
      <c r="O978" s="70">
        <v>197372.2</v>
      </c>
      <c r="P978" s="23"/>
      <c r="Q978" s="23">
        <f>SUM(L978:P978)</f>
        <v>197372.2</v>
      </c>
      <c r="R978" s="23">
        <v>54423.1</v>
      </c>
      <c r="S978" s="70"/>
      <c r="T978" s="70"/>
      <c r="U978" s="70"/>
      <c r="V978" s="23">
        <f>SUM(R978:U978)</f>
        <v>54423.1</v>
      </c>
      <c r="W978" s="23">
        <f>+V978+Q978</f>
        <v>251795.30000000002</v>
      </c>
      <c r="X978" s="23">
        <f>(Q978/W978)*100</f>
        <v>78.38597463892296</v>
      </c>
      <c r="Y978" s="23">
        <f>(V978/W978)*100</f>
        <v>21.614025361077033</v>
      </c>
      <c r="Z978" s="4"/>
    </row>
    <row r="979" spans="1:26" ht="23.25">
      <c r="A979" s="4"/>
      <c r="B979" s="51"/>
      <c r="C979" s="51"/>
      <c r="D979" s="51"/>
      <c r="E979" s="51"/>
      <c r="F979" s="51"/>
      <c r="G979" s="51"/>
      <c r="H979" s="51"/>
      <c r="I979" s="61"/>
      <c r="J979" s="52" t="s">
        <v>52</v>
      </c>
      <c r="K979" s="53"/>
      <c r="L979" s="70"/>
      <c r="M979" s="23"/>
      <c r="N979" s="70"/>
      <c r="O979" s="70">
        <v>197372.2</v>
      </c>
      <c r="P979" s="23"/>
      <c r="Q979" s="23">
        <f>SUM(L979:P979)</f>
        <v>197372.2</v>
      </c>
      <c r="R979" s="23">
        <v>43970</v>
      </c>
      <c r="S979" s="70"/>
      <c r="T979" s="70"/>
      <c r="U979" s="70"/>
      <c r="V979" s="23">
        <f>SUM(R979:U979)</f>
        <v>43970</v>
      </c>
      <c r="W979" s="23">
        <f>+V979+Q979</f>
        <v>241342.2</v>
      </c>
      <c r="X979" s="23">
        <f>(Q979/W979)*100</f>
        <v>81.78105611036942</v>
      </c>
      <c r="Y979" s="23">
        <f>(V979/W979)*100</f>
        <v>18.218943889630573</v>
      </c>
      <c r="Z979" s="4"/>
    </row>
    <row r="980" spans="1:26" ht="23.25">
      <c r="A980" s="4"/>
      <c r="B980" s="51"/>
      <c r="C980" s="51"/>
      <c r="D980" s="51"/>
      <c r="E980" s="51"/>
      <c r="F980" s="51"/>
      <c r="G980" s="51"/>
      <c r="H980" s="51"/>
      <c r="I980" s="61"/>
      <c r="J980" s="52" t="s">
        <v>53</v>
      </c>
      <c r="K980" s="53"/>
      <c r="L980" s="70"/>
      <c r="M980" s="23"/>
      <c r="N980" s="70"/>
      <c r="O980" s="70">
        <f>(O979/O977)*100</f>
        <v>100</v>
      </c>
      <c r="P980" s="23"/>
      <c r="Q980" s="23">
        <f>(Q979/Q977)*100</f>
        <v>100</v>
      </c>
      <c r="R980" s="23">
        <f>(R979/R977)*100</f>
        <v>80.79289860371792</v>
      </c>
      <c r="S980" s="70"/>
      <c r="T980" s="70"/>
      <c r="U980" s="70"/>
      <c r="V980" s="23">
        <f>(V979/V977)*100</f>
        <v>80.79289860371792</v>
      </c>
      <c r="W980" s="23">
        <f>(W979/W977)*100</f>
        <v>95.8485722330798</v>
      </c>
      <c r="X980" s="23"/>
      <c r="Y980" s="23"/>
      <c r="Z980" s="4"/>
    </row>
    <row r="981" spans="1:26" ht="23.25">
      <c r="A981" s="4"/>
      <c r="B981" s="51"/>
      <c r="C981" s="51"/>
      <c r="D981" s="51"/>
      <c r="E981" s="51"/>
      <c r="F981" s="51"/>
      <c r="G981" s="51"/>
      <c r="H981" s="51"/>
      <c r="I981" s="61"/>
      <c r="J981" s="52" t="s">
        <v>54</v>
      </c>
      <c r="K981" s="53"/>
      <c r="L981" s="70"/>
      <c r="M981" s="23"/>
      <c r="N981" s="70"/>
      <c r="O981" s="70">
        <f>(O979/O978)*100</f>
        <v>100</v>
      </c>
      <c r="P981" s="23"/>
      <c r="Q981" s="23">
        <f>(Q979/Q978)*100</f>
        <v>100</v>
      </c>
      <c r="R981" s="23">
        <f>(R979/R978)*100</f>
        <v>80.79289860371792</v>
      </c>
      <c r="S981" s="70"/>
      <c r="T981" s="70"/>
      <c r="U981" s="70"/>
      <c r="V981" s="23">
        <f>(V979/V978)*100</f>
        <v>80.79289860371792</v>
      </c>
      <c r="W981" s="23">
        <f>(W979/W978)*100</f>
        <v>95.8485722330798</v>
      </c>
      <c r="X981" s="23"/>
      <c r="Y981" s="23"/>
      <c r="Z981" s="4"/>
    </row>
    <row r="982" spans="1:26" ht="23.25">
      <c r="A982" s="4"/>
      <c r="B982" s="56"/>
      <c r="C982" s="56"/>
      <c r="D982" s="56"/>
      <c r="E982" s="56"/>
      <c r="F982" s="56"/>
      <c r="G982" s="56"/>
      <c r="H982" s="56"/>
      <c r="I982" s="61"/>
      <c r="J982" s="52"/>
      <c r="K982" s="53"/>
      <c r="L982" s="70"/>
      <c r="M982" s="23"/>
      <c r="N982" s="70"/>
      <c r="O982" s="70"/>
      <c r="P982" s="23"/>
      <c r="Q982" s="23"/>
      <c r="R982" s="23"/>
      <c r="S982" s="70"/>
      <c r="T982" s="70"/>
      <c r="U982" s="70"/>
      <c r="V982" s="23"/>
      <c r="W982" s="23"/>
      <c r="X982" s="23"/>
      <c r="Y982" s="23"/>
      <c r="Z982" s="4"/>
    </row>
    <row r="983" spans="1:26" ht="23.25">
      <c r="A983" s="4"/>
      <c r="B983" s="56"/>
      <c r="C983" s="57"/>
      <c r="D983" s="57"/>
      <c r="E983" s="57"/>
      <c r="F983" s="57"/>
      <c r="G983" s="77" t="s">
        <v>62</v>
      </c>
      <c r="H983" s="57"/>
      <c r="I983" s="52"/>
      <c r="J983" s="52" t="s">
        <v>63</v>
      </c>
      <c r="K983" s="53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4"/>
    </row>
    <row r="984" spans="1:26" ht="23.25">
      <c r="A984" s="4"/>
      <c r="B984" s="56"/>
      <c r="C984" s="56"/>
      <c r="D984" s="56"/>
      <c r="E984" s="56"/>
      <c r="F984" s="56"/>
      <c r="G984" s="56"/>
      <c r="H984" s="56"/>
      <c r="I984" s="61"/>
      <c r="J984" s="52" t="s">
        <v>64</v>
      </c>
      <c r="K984" s="53"/>
      <c r="L984" s="70"/>
      <c r="M984" s="23"/>
      <c r="N984" s="70"/>
      <c r="O984" s="70"/>
      <c r="P984" s="23"/>
      <c r="Q984" s="23"/>
      <c r="R984" s="23"/>
      <c r="S984" s="70"/>
      <c r="T984" s="70"/>
      <c r="U984" s="70"/>
      <c r="V984" s="23"/>
      <c r="W984" s="23"/>
      <c r="X984" s="23"/>
      <c r="Y984" s="23"/>
      <c r="Z984" s="4"/>
    </row>
    <row r="985" spans="1:26" ht="23.25">
      <c r="A985" s="4"/>
      <c r="B985" s="56"/>
      <c r="C985" s="56"/>
      <c r="D985" s="56"/>
      <c r="E985" s="56"/>
      <c r="F985" s="56"/>
      <c r="G985" s="56"/>
      <c r="H985" s="56"/>
      <c r="I985" s="61"/>
      <c r="J985" s="52" t="s">
        <v>50</v>
      </c>
      <c r="K985" s="53"/>
      <c r="L985" s="70">
        <f aca="true" t="shared" si="188" ref="L985:P987">+L1001</f>
        <v>0</v>
      </c>
      <c r="M985" s="23">
        <f t="shared" si="188"/>
        <v>0</v>
      </c>
      <c r="N985" s="70">
        <f t="shared" si="188"/>
        <v>0</v>
      </c>
      <c r="O985" s="70">
        <f t="shared" si="188"/>
        <v>596803.2</v>
      </c>
      <c r="P985" s="23">
        <f t="shared" si="188"/>
        <v>0</v>
      </c>
      <c r="Q985" s="23">
        <f>SUM(L985:P985)</f>
        <v>596803.2</v>
      </c>
      <c r="R985" s="23">
        <f aca="true" t="shared" si="189" ref="R985:U987">+R1001</f>
        <v>0</v>
      </c>
      <c r="S985" s="70">
        <f t="shared" si="189"/>
        <v>0</v>
      </c>
      <c r="T985" s="70">
        <f t="shared" si="189"/>
        <v>0</v>
      </c>
      <c r="U985" s="70">
        <f t="shared" si="189"/>
        <v>0</v>
      </c>
      <c r="V985" s="23">
        <f>SUM(R985:U985)</f>
        <v>0</v>
      </c>
      <c r="W985" s="23">
        <f>+V985+Q985</f>
        <v>596803.2</v>
      </c>
      <c r="X985" s="23">
        <f>(Q985/W985)*100</f>
        <v>100</v>
      </c>
      <c r="Y985" s="23">
        <f>(V985/W985)*100</f>
        <v>0</v>
      </c>
      <c r="Z985" s="4"/>
    </row>
    <row r="986" spans="1:26" ht="23.25">
      <c r="A986" s="4"/>
      <c r="B986" s="56"/>
      <c r="C986" s="56"/>
      <c r="D986" s="56"/>
      <c r="E986" s="56"/>
      <c r="F986" s="56"/>
      <c r="G986" s="56"/>
      <c r="H986" s="56"/>
      <c r="I986" s="61"/>
      <c r="J986" s="52" t="s">
        <v>51</v>
      </c>
      <c r="K986" s="53"/>
      <c r="L986" s="70">
        <f t="shared" si="188"/>
        <v>0</v>
      </c>
      <c r="M986" s="23">
        <f t="shared" si="188"/>
        <v>0</v>
      </c>
      <c r="N986" s="70">
        <f t="shared" si="188"/>
        <v>0</v>
      </c>
      <c r="O986" s="70">
        <f t="shared" si="188"/>
        <v>745089.1</v>
      </c>
      <c r="P986" s="23">
        <f t="shared" si="188"/>
        <v>0</v>
      </c>
      <c r="Q986" s="23">
        <f>SUM(L986:P986)</f>
        <v>745089.1</v>
      </c>
      <c r="R986" s="23">
        <f t="shared" si="189"/>
        <v>14121.2</v>
      </c>
      <c r="S986" s="70">
        <f t="shared" si="189"/>
        <v>0</v>
      </c>
      <c r="T986" s="70">
        <f t="shared" si="189"/>
        <v>0</v>
      </c>
      <c r="U986" s="70">
        <f t="shared" si="189"/>
        <v>0</v>
      </c>
      <c r="V986" s="23">
        <f>SUM(R986:U986)</f>
        <v>14121.2</v>
      </c>
      <c r="W986" s="23">
        <f>+V986+Q986</f>
        <v>759210.2999999999</v>
      </c>
      <c r="X986" s="23">
        <f>(Q986/W986)*100</f>
        <v>98.14001469685014</v>
      </c>
      <c r="Y986" s="23">
        <f>(V986/W986)*100</f>
        <v>1.8599853031498654</v>
      </c>
      <c r="Z986" s="4"/>
    </row>
    <row r="987" spans="1:26" ht="23.25">
      <c r="A987" s="4"/>
      <c r="B987" s="56"/>
      <c r="C987" s="56"/>
      <c r="D987" s="56"/>
      <c r="E987" s="56"/>
      <c r="F987" s="56"/>
      <c r="G987" s="56"/>
      <c r="H987" s="56"/>
      <c r="I987" s="61"/>
      <c r="J987" s="52" t="s">
        <v>52</v>
      </c>
      <c r="K987" s="53"/>
      <c r="L987" s="70">
        <f t="shared" si="188"/>
        <v>0</v>
      </c>
      <c r="M987" s="23">
        <f t="shared" si="188"/>
        <v>0</v>
      </c>
      <c r="N987" s="70">
        <f t="shared" si="188"/>
        <v>0</v>
      </c>
      <c r="O987" s="70">
        <f t="shared" si="188"/>
        <v>713241.3</v>
      </c>
      <c r="P987" s="23">
        <f t="shared" si="188"/>
        <v>0</v>
      </c>
      <c r="Q987" s="23">
        <f>SUM(L987:P987)</f>
        <v>713241.3</v>
      </c>
      <c r="R987" s="23">
        <f t="shared" si="189"/>
        <v>14121.2</v>
      </c>
      <c r="S987" s="70">
        <f t="shared" si="189"/>
        <v>0</v>
      </c>
      <c r="T987" s="70">
        <f t="shared" si="189"/>
        <v>0</v>
      </c>
      <c r="U987" s="70">
        <f t="shared" si="189"/>
        <v>0</v>
      </c>
      <c r="V987" s="23">
        <f>SUM(R987:U987)</f>
        <v>14121.2</v>
      </c>
      <c r="W987" s="23">
        <f>+V987+Q987</f>
        <v>727362.5</v>
      </c>
      <c r="X987" s="23">
        <f>(Q987/W987)*100</f>
        <v>98.0585746446923</v>
      </c>
      <c r="Y987" s="23">
        <f>(V987/W987)*100</f>
        <v>1.941425355307704</v>
      </c>
      <c r="Z987" s="4"/>
    </row>
    <row r="988" spans="1:26" ht="23.25">
      <c r="A988" s="4"/>
      <c r="B988" s="56"/>
      <c r="C988" s="56"/>
      <c r="D988" s="56"/>
      <c r="E988" s="56"/>
      <c r="F988" s="56"/>
      <c r="G988" s="56"/>
      <c r="H988" s="56"/>
      <c r="I988" s="61"/>
      <c r="J988" s="52" t="s">
        <v>53</v>
      </c>
      <c r="K988" s="53"/>
      <c r="L988" s="70"/>
      <c r="M988" s="23"/>
      <c r="N988" s="70"/>
      <c r="O988" s="70">
        <f>(O987/O985)*100</f>
        <v>119.51030088310519</v>
      </c>
      <c r="P988" s="23"/>
      <c r="Q988" s="23">
        <f>(Q987/Q985)*100</f>
        <v>119.51030088310519</v>
      </c>
      <c r="R988" s="23"/>
      <c r="S988" s="70"/>
      <c r="T988" s="70"/>
      <c r="U988" s="70"/>
      <c r="V988" s="23"/>
      <c r="W988" s="23">
        <f>(W987/W985)*100</f>
        <v>121.87644101104016</v>
      </c>
      <c r="X988" s="23"/>
      <c r="Y988" s="23"/>
      <c r="Z988" s="4"/>
    </row>
    <row r="989" spans="1:26" ht="23.25">
      <c r="A989" s="4"/>
      <c r="B989" s="56"/>
      <c r="C989" s="56"/>
      <c r="D989" s="56"/>
      <c r="E989" s="56"/>
      <c r="F989" s="56"/>
      <c r="G989" s="56"/>
      <c r="H989" s="56"/>
      <c r="I989" s="61"/>
      <c r="J989" s="52" t="s">
        <v>54</v>
      </c>
      <c r="K989" s="53"/>
      <c r="L989" s="70"/>
      <c r="M989" s="23"/>
      <c r="N989" s="70"/>
      <c r="O989" s="70">
        <f>(O987/O986)*100</f>
        <v>95.72563871891295</v>
      </c>
      <c r="P989" s="23"/>
      <c r="Q989" s="23">
        <f>(Q987/Q986)*100</f>
        <v>95.72563871891295</v>
      </c>
      <c r="R989" s="23">
        <f>(R987/R986)*100</f>
        <v>100</v>
      </c>
      <c r="S989" s="70"/>
      <c r="T989" s="70"/>
      <c r="U989" s="70"/>
      <c r="V989" s="23">
        <f>(V987/V986)*100</f>
        <v>100</v>
      </c>
      <c r="W989" s="23">
        <f>(W987/W986)*100</f>
        <v>95.8051412105447</v>
      </c>
      <c r="X989" s="23"/>
      <c r="Y989" s="23"/>
      <c r="Z989" s="4"/>
    </row>
    <row r="990" spans="1:26" ht="23.25">
      <c r="A990" s="4"/>
      <c r="B990" s="62"/>
      <c r="C990" s="62"/>
      <c r="D990" s="62"/>
      <c r="E990" s="62"/>
      <c r="F990" s="62"/>
      <c r="G990" s="62"/>
      <c r="H990" s="62"/>
      <c r="I990" s="63"/>
      <c r="J990" s="59"/>
      <c r="K990" s="60"/>
      <c r="L990" s="73"/>
      <c r="M990" s="71"/>
      <c r="N990" s="73"/>
      <c r="O990" s="73"/>
      <c r="P990" s="71"/>
      <c r="Q990" s="71"/>
      <c r="R990" s="71"/>
      <c r="S990" s="73"/>
      <c r="T990" s="73"/>
      <c r="U990" s="73"/>
      <c r="V990" s="71"/>
      <c r="W990" s="71"/>
      <c r="X990" s="71"/>
      <c r="Y990" s="71"/>
      <c r="Z990" s="4"/>
    </row>
    <row r="991" spans="1:26" ht="23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6"/>
      <c r="W992" s="6"/>
      <c r="X992" s="6"/>
      <c r="Y992" s="6" t="s">
        <v>396</v>
      </c>
      <c r="Z992" s="4"/>
    </row>
    <row r="993" spans="1:26" ht="23.25">
      <c r="A993" s="4"/>
      <c r="B993" s="64" t="s">
        <v>37</v>
      </c>
      <c r="C993" s="65"/>
      <c r="D993" s="65"/>
      <c r="E993" s="65"/>
      <c r="F993" s="65"/>
      <c r="G993" s="65"/>
      <c r="H993" s="66"/>
      <c r="I993" s="10"/>
      <c r="J993" s="11"/>
      <c r="K993" s="12"/>
      <c r="L993" s="13" t="s">
        <v>1</v>
      </c>
      <c r="M993" s="13"/>
      <c r="N993" s="13"/>
      <c r="O993" s="13"/>
      <c r="P993" s="13"/>
      <c r="Q993" s="13"/>
      <c r="R993" s="14" t="s">
        <v>2</v>
      </c>
      <c r="S993" s="13"/>
      <c r="T993" s="13"/>
      <c r="U993" s="13"/>
      <c r="V993" s="15"/>
      <c r="W993" s="13" t="s">
        <v>39</v>
      </c>
      <c r="X993" s="13"/>
      <c r="Y993" s="16"/>
      <c r="Z993" s="4"/>
    </row>
    <row r="994" spans="1:26" ht="23.25">
      <c r="A994" s="4"/>
      <c r="B994" s="17" t="s">
        <v>38</v>
      </c>
      <c r="C994" s="18"/>
      <c r="D994" s="18"/>
      <c r="E994" s="18"/>
      <c r="F994" s="18"/>
      <c r="G994" s="18"/>
      <c r="H994" s="67"/>
      <c r="I994" s="19"/>
      <c r="J994" s="20"/>
      <c r="K994" s="21"/>
      <c r="L994" s="22"/>
      <c r="M994" s="23"/>
      <c r="N994" s="24"/>
      <c r="O994" s="25" t="s">
        <v>3</v>
      </c>
      <c r="P994" s="26"/>
      <c r="Q994" s="27"/>
      <c r="R994" s="28" t="s">
        <v>3</v>
      </c>
      <c r="S994" s="24"/>
      <c r="T994" s="22"/>
      <c r="U994" s="29"/>
      <c r="V994" s="27"/>
      <c r="W994" s="27"/>
      <c r="X994" s="30" t="s">
        <v>4</v>
      </c>
      <c r="Y994" s="31"/>
      <c r="Z994" s="4"/>
    </row>
    <row r="995" spans="1:26" ht="23.25">
      <c r="A995" s="4"/>
      <c r="B995" s="19"/>
      <c r="C995" s="32"/>
      <c r="D995" s="32"/>
      <c r="E995" s="32"/>
      <c r="F995" s="33"/>
      <c r="G995" s="32"/>
      <c r="H995" s="19"/>
      <c r="I995" s="19"/>
      <c r="J995" s="5" t="s">
        <v>5</v>
      </c>
      <c r="K995" s="21"/>
      <c r="L995" s="34" t="s">
        <v>6</v>
      </c>
      <c r="M995" s="35" t="s">
        <v>7</v>
      </c>
      <c r="N995" s="36" t="s">
        <v>6</v>
      </c>
      <c r="O995" s="34" t="s">
        <v>8</v>
      </c>
      <c r="P995" s="26" t="s">
        <v>9</v>
      </c>
      <c r="Q995" s="23"/>
      <c r="R995" s="37" t="s">
        <v>8</v>
      </c>
      <c r="S995" s="35" t="s">
        <v>10</v>
      </c>
      <c r="T995" s="34" t="s">
        <v>11</v>
      </c>
      <c r="U995" s="29" t="s">
        <v>12</v>
      </c>
      <c r="V995" s="27"/>
      <c r="W995" s="27"/>
      <c r="X995" s="27"/>
      <c r="Y995" s="35"/>
      <c r="Z995" s="4"/>
    </row>
    <row r="996" spans="1:26" ht="23.25">
      <c r="A996" s="4"/>
      <c r="B996" s="38" t="s">
        <v>30</v>
      </c>
      <c r="C996" s="38" t="s">
        <v>31</v>
      </c>
      <c r="D996" s="38" t="s">
        <v>32</v>
      </c>
      <c r="E996" s="38" t="s">
        <v>33</v>
      </c>
      <c r="F996" s="38" t="s">
        <v>34</v>
      </c>
      <c r="G996" s="38" t="s">
        <v>35</v>
      </c>
      <c r="H996" s="38" t="s">
        <v>36</v>
      </c>
      <c r="I996" s="19"/>
      <c r="J996" s="39"/>
      <c r="K996" s="21"/>
      <c r="L996" s="34" t="s">
        <v>13</v>
      </c>
      <c r="M996" s="35" t="s">
        <v>14</v>
      </c>
      <c r="N996" s="36" t="s">
        <v>15</v>
      </c>
      <c r="O996" s="34" t="s">
        <v>16</v>
      </c>
      <c r="P996" s="26" t="s">
        <v>17</v>
      </c>
      <c r="Q996" s="35" t="s">
        <v>18</v>
      </c>
      <c r="R996" s="37" t="s">
        <v>16</v>
      </c>
      <c r="S996" s="35" t="s">
        <v>19</v>
      </c>
      <c r="T996" s="34" t="s">
        <v>20</v>
      </c>
      <c r="U996" s="29" t="s">
        <v>21</v>
      </c>
      <c r="V996" s="26" t="s">
        <v>18</v>
      </c>
      <c r="W996" s="26" t="s">
        <v>22</v>
      </c>
      <c r="X996" s="26" t="s">
        <v>23</v>
      </c>
      <c r="Y996" s="35" t="s">
        <v>24</v>
      </c>
      <c r="Z996" s="4"/>
    </row>
    <row r="997" spans="1:26" ht="23.25">
      <c r="A997" s="4"/>
      <c r="B997" s="40"/>
      <c r="C997" s="40"/>
      <c r="D997" s="40"/>
      <c r="E997" s="40"/>
      <c r="F997" s="40"/>
      <c r="G997" s="40"/>
      <c r="H997" s="40"/>
      <c r="I997" s="40"/>
      <c r="J997" s="41"/>
      <c r="K997" s="42"/>
      <c r="L997" s="43"/>
      <c r="M997" s="44"/>
      <c r="N997" s="45"/>
      <c r="O997" s="46" t="s">
        <v>25</v>
      </c>
      <c r="P997" s="47"/>
      <c r="Q997" s="48"/>
      <c r="R997" s="49" t="s">
        <v>25</v>
      </c>
      <c r="S997" s="44" t="s">
        <v>26</v>
      </c>
      <c r="T997" s="43"/>
      <c r="U997" s="50" t="s">
        <v>27</v>
      </c>
      <c r="V997" s="48"/>
      <c r="W997" s="48"/>
      <c r="X997" s="48"/>
      <c r="Y997" s="49"/>
      <c r="Z997" s="4"/>
    </row>
    <row r="998" spans="1:26" ht="23.25">
      <c r="A998" s="4"/>
      <c r="B998" s="51"/>
      <c r="C998" s="51"/>
      <c r="D998" s="51"/>
      <c r="E998" s="51"/>
      <c r="F998" s="51"/>
      <c r="G998" s="51"/>
      <c r="H998" s="51"/>
      <c r="I998" s="61"/>
      <c r="J998" s="52"/>
      <c r="K998" s="53"/>
      <c r="L998" s="22"/>
      <c r="M998" s="23"/>
      <c r="N998" s="24"/>
      <c r="O998" s="3"/>
      <c r="P998" s="27"/>
      <c r="Q998" s="27"/>
      <c r="R998" s="23"/>
      <c r="S998" s="24"/>
      <c r="T998" s="22"/>
      <c r="U998" s="72"/>
      <c r="V998" s="27"/>
      <c r="W998" s="27"/>
      <c r="X998" s="27"/>
      <c r="Y998" s="23"/>
      <c r="Z998" s="4"/>
    </row>
    <row r="999" spans="1:26" ht="23.25">
      <c r="A999" s="4"/>
      <c r="B999" s="75" t="s">
        <v>71</v>
      </c>
      <c r="C999" s="75" t="s">
        <v>48</v>
      </c>
      <c r="D999" s="75" t="s">
        <v>75</v>
      </c>
      <c r="E999" s="76" t="s">
        <v>57</v>
      </c>
      <c r="F999" s="76" t="s">
        <v>213</v>
      </c>
      <c r="G999" s="76" t="s">
        <v>62</v>
      </c>
      <c r="H999" s="75" t="s">
        <v>218</v>
      </c>
      <c r="I999" s="61"/>
      <c r="J999" s="54" t="s">
        <v>228</v>
      </c>
      <c r="K999" s="55"/>
      <c r="L999" s="70"/>
      <c r="M999" s="70"/>
      <c r="N999" s="70"/>
      <c r="O999" s="70"/>
      <c r="P999" s="70"/>
      <c r="Q999" s="70"/>
      <c r="R999" s="70"/>
      <c r="S999" s="70"/>
      <c r="T999" s="70"/>
      <c r="U999" s="74"/>
      <c r="V999" s="23"/>
      <c r="W999" s="23"/>
      <c r="X999" s="23"/>
      <c r="Y999" s="23"/>
      <c r="Z999" s="4"/>
    </row>
    <row r="1000" spans="1:26" ht="23.25">
      <c r="A1000" s="4"/>
      <c r="B1000" s="51"/>
      <c r="C1000" s="51"/>
      <c r="D1000" s="51"/>
      <c r="E1000" s="51"/>
      <c r="F1000" s="56"/>
      <c r="G1000" s="56"/>
      <c r="H1000" s="51"/>
      <c r="I1000" s="61"/>
      <c r="J1000" s="54" t="s">
        <v>220</v>
      </c>
      <c r="K1000" s="55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23"/>
      <c r="W1000" s="23"/>
      <c r="X1000" s="23"/>
      <c r="Y1000" s="23"/>
      <c r="Z1000" s="4"/>
    </row>
    <row r="1001" spans="1:26" ht="23.25">
      <c r="A1001" s="4"/>
      <c r="B1001" s="51"/>
      <c r="C1001" s="51"/>
      <c r="D1001" s="51"/>
      <c r="E1001" s="51"/>
      <c r="F1001" s="51"/>
      <c r="G1001" s="51"/>
      <c r="H1001" s="51"/>
      <c r="I1001" s="61"/>
      <c r="J1001" s="52" t="s">
        <v>50</v>
      </c>
      <c r="K1001" s="53"/>
      <c r="L1001" s="70"/>
      <c r="M1001" s="70"/>
      <c r="N1001" s="70"/>
      <c r="O1001" s="70">
        <v>596803.2</v>
      </c>
      <c r="P1001" s="70"/>
      <c r="Q1001" s="23">
        <f>SUM(L1001:P1001)</f>
        <v>596803.2</v>
      </c>
      <c r="R1001" s="70"/>
      <c r="S1001" s="70"/>
      <c r="T1001" s="70"/>
      <c r="U1001" s="70"/>
      <c r="V1001" s="23">
        <f>SUM(R1001:U1001)</f>
        <v>0</v>
      </c>
      <c r="W1001" s="23">
        <f>+V1001+Q1001</f>
        <v>596803.2</v>
      </c>
      <c r="X1001" s="23">
        <f>(Q1001/W1001)*100</f>
        <v>100</v>
      </c>
      <c r="Y1001" s="23">
        <f>(V1001/W1001)*100</f>
        <v>0</v>
      </c>
      <c r="Z1001" s="4"/>
    </row>
    <row r="1002" spans="1:26" ht="23.25">
      <c r="A1002" s="4"/>
      <c r="B1002" s="51"/>
      <c r="C1002" s="51"/>
      <c r="D1002" s="51"/>
      <c r="E1002" s="51"/>
      <c r="F1002" s="51"/>
      <c r="G1002" s="51"/>
      <c r="H1002" s="51"/>
      <c r="I1002" s="61"/>
      <c r="J1002" s="52" t="s">
        <v>51</v>
      </c>
      <c r="K1002" s="53"/>
      <c r="L1002" s="70"/>
      <c r="M1002" s="23"/>
      <c r="N1002" s="70"/>
      <c r="O1002" s="70">
        <v>745089.1</v>
      </c>
      <c r="P1002" s="23"/>
      <c r="Q1002" s="23">
        <f>SUM(L1002:P1002)</f>
        <v>745089.1</v>
      </c>
      <c r="R1002" s="23">
        <v>14121.2</v>
      </c>
      <c r="S1002" s="70"/>
      <c r="T1002" s="70"/>
      <c r="U1002" s="70"/>
      <c r="V1002" s="23">
        <f>SUM(R1002:U1002)</f>
        <v>14121.2</v>
      </c>
      <c r="W1002" s="23">
        <f>+V1002+Q1002</f>
        <v>759210.2999999999</v>
      </c>
      <c r="X1002" s="23">
        <f>(Q1002/W1002)*100</f>
        <v>98.14001469685014</v>
      </c>
      <c r="Y1002" s="23">
        <f>(V1002/W1002)*100</f>
        <v>1.8599853031498654</v>
      </c>
      <c r="Z1002" s="4"/>
    </row>
    <row r="1003" spans="1:26" ht="23.25">
      <c r="A1003" s="4"/>
      <c r="B1003" s="51"/>
      <c r="C1003" s="51"/>
      <c r="D1003" s="51"/>
      <c r="E1003" s="51"/>
      <c r="F1003" s="51"/>
      <c r="G1003" s="51"/>
      <c r="H1003" s="51"/>
      <c r="I1003" s="61"/>
      <c r="J1003" s="52" t="s">
        <v>52</v>
      </c>
      <c r="K1003" s="53"/>
      <c r="L1003" s="70"/>
      <c r="M1003" s="23"/>
      <c r="N1003" s="70"/>
      <c r="O1003" s="70">
        <v>713241.3</v>
      </c>
      <c r="P1003" s="23"/>
      <c r="Q1003" s="23">
        <f>SUM(L1003:P1003)</f>
        <v>713241.3</v>
      </c>
      <c r="R1003" s="23">
        <v>14121.2</v>
      </c>
      <c r="S1003" s="70"/>
      <c r="T1003" s="70"/>
      <c r="U1003" s="70"/>
      <c r="V1003" s="23">
        <f>SUM(R1003:U1003)</f>
        <v>14121.2</v>
      </c>
      <c r="W1003" s="23">
        <f>+V1003+Q1003</f>
        <v>727362.5</v>
      </c>
      <c r="X1003" s="23">
        <f>(Q1003/W1003)*100</f>
        <v>98.0585746446923</v>
      </c>
      <c r="Y1003" s="23">
        <f>(V1003/W1003)*100</f>
        <v>1.941425355307704</v>
      </c>
      <c r="Z1003" s="4"/>
    </row>
    <row r="1004" spans="1:26" ht="23.25">
      <c r="A1004" s="4"/>
      <c r="B1004" s="51"/>
      <c r="C1004" s="51"/>
      <c r="D1004" s="51"/>
      <c r="E1004" s="51"/>
      <c r="F1004" s="51"/>
      <c r="G1004" s="51"/>
      <c r="H1004" s="51"/>
      <c r="I1004" s="61"/>
      <c r="J1004" s="52" t="s">
        <v>53</v>
      </c>
      <c r="K1004" s="53"/>
      <c r="L1004" s="70"/>
      <c r="M1004" s="23"/>
      <c r="N1004" s="70"/>
      <c r="O1004" s="70">
        <f>(O1003/O1001)*100</f>
        <v>119.51030088310519</v>
      </c>
      <c r="P1004" s="23"/>
      <c r="Q1004" s="23">
        <f>(Q1003/Q1001)*100</f>
        <v>119.51030088310519</v>
      </c>
      <c r="R1004" s="23"/>
      <c r="S1004" s="70"/>
      <c r="T1004" s="70"/>
      <c r="U1004" s="70"/>
      <c r="V1004" s="23"/>
      <c r="W1004" s="23">
        <f>(W1003/W1001)*100</f>
        <v>121.87644101104016</v>
      </c>
      <c r="X1004" s="23"/>
      <c r="Y1004" s="23"/>
      <c r="Z1004" s="4"/>
    </row>
    <row r="1005" spans="1:26" ht="23.25">
      <c r="A1005" s="4"/>
      <c r="B1005" s="51"/>
      <c r="C1005" s="51"/>
      <c r="D1005" s="51"/>
      <c r="E1005" s="51"/>
      <c r="F1005" s="51"/>
      <c r="G1005" s="51"/>
      <c r="H1005" s="51"/>
      <c r="I1005" s="61"/>
      <c r="J1005" s="52" t="s">
        <v>54</v>
      </c>
      <c r="K1005" s="53"/>
      <c r="L1005" s="70"/>
      <c r="M1005" s="23"/>
      <c r="N1005" s="70"/>
      <c r="O1005" s="70">
        <f>(O1003/O1002)*100</f>
        <v>95.72563871891295</v>
      </c>
      <c r="P1005" s="23"/>
      <c r="Q1005" s="23">
        <f>(Q1003/Q1002)*100</f>
        <v>95.72563871891295</v>
      </c>
      <c r="R1005" s="23">
        <f>(R1003/R1002)*100</f>
        <v>100</v>
      </c>
      <c r="S1005" s="70"/>
      <c r="T1005" s="70"/>
      <c r="U1005" s="70"/>
      <c r="V1005" s="23">
        <f>(V1003/V1002)*100</f>
        <v>100</v>
      </c>
      <c r="W1005" s="23">
        <f>(W1003/W1002)*100</f>
        <v>95.8051412105447</v>
      </c>
      <c r="X1005" s="23"/>
      <c r="Y1005" s="23"/>
      <c r="Z1005" s="4"/>
    </row>
    <row r="1006" spans="1:26" ht="23.25">
      <c r="A1006" s="4"/>
      <c r="B1006" s="51"/>
      <c r="C1006" s="51"/>
      <c r="D1006" s="51"/>
      <c r="E1006" s="51"/>
      <c r="F1006" s="51"/>
      <c r="G1006" s="51"/>
      <c r="H1006" s="51"/>
      <c r="I1006" s="61"/>
      <c r="J1006" s="52"/>
      <c r="K1006" s="53"/>
      <c r="L1006" s="70"/>
      <c r="M1006" s="23"/>
      <c r="N1006" s="70"/>
      <c r="O1006" s="70"/>
      <c r="P1006" s="23"/>
      <c r="Q1006" s="23"/>
      <c r="R1006" s="23"/>
      <c r="S1006" s="70"/>
      <c r="T1006" s="70"/>
      <c r="U1006" s="70"/>
      <c r="V1006" s="23"/>
      <c r="W1006" s="23"/>
      <c r="X1006" s="23"/>
      <c r="Y1006" s="23"/>
      <c r="Z1006" s="4"/>
    </row>
    <row r="1007" spans="1:26" ht="23.25">
      <c r="A1007" s="4"/>
      <c r="B1007" s="51"/>
      <c r="C1007" s="51"/>
      <c r="D1007" s="51"/>
      <c r="E1007" s="51"/>
      <c r="F1007" s="75" t="s">
        <v>231</v>
      </c>
      <c r="G1007" s="51"/>
      <c r="H1007" s="51"/>
      <c r="I1007" s="61"/>
      <c r="J1007" s="52" t="s">
        <v>232</v>
      </c>
      <c r="K1007" s="53"/>
      <c r="L1007" s="70"/>
      <c r="M1007" s="23"/>
      <c r="N1007" s="70"/>
      <c r="O1007" s="70"/>
      <c r="P1007" s="23"/>
      <c r="Q1007" s="23"/>
      <c r="R1007" s="23"/>
      <c r="S1007" s="70"/>
      <c r="T1007" s="70"/>
      <c r="U1007" s="70"/>
      <c r="V1007" s="23"/>
      <c r="W1007" s="23"/>
      <c r="X1007" s="23"/>
      <c r="Y1007" s="23"/>
      <c r="Z1007" s="4"/>
    </row>
    <row r="1008" spans="1:26" ht="23.25">
      <c r="A1008" s="4"/>
      <c r="B1008" s="51"/>
      <c r="C1008" s="51"/>
      <c r="D1008" s="51"/>
      <c r="E1008" s="51"/>
      <c r="F1008" s="51"/>
      <c r="G1008" s="51"/>
      <c r="H1008" s="51"/>
      <c r="I1008" s="61"/>
      <c r="J1008" s="52" t="s">
        <v>50</v>
      </c>
      <c r="K1008" s="53"/>
      <c r="L1008" s="70">
        <f aca="true" t="shared" si="190" ref="L1008:P1010">+L1016</f>
        <v>0</v>
      </c>
      <c r="M1008" s="23">
        <f t="shared" si="190"/>
        <v>0</v>
      </c>
      <c r="N1008" s="70">
        <f t="shared" si="190"/>
        <v>0</v>
      </c>
      <c r="O1008" s="70">
        <f t="shared" si="190"/>
        <v>0</v>
      </c>
      <c r="P1008" s="23">
        <f t="shared" si="190"/>
        <v>0</v>
      </c>
      <c r="Q1008" s="23">
        <f>SUM(L1008:P1008)</f>
        <v>0</v>
      </c>
      <c r="R1008" s="23">
        <f aca="true" t="shared" si="191" ref="R1008:U1010">+R1016</f>
        <v>51800</v>
      </c>
      <c r="S1008" s="70">
        <f t="shared" si="191"/>
        <v>0</v>
      </c>
      <c r="T1008" s="70">
        <f t="shared" si="191"/>
        <v>0</v>
      </c>
      <c r="U1008" s="70">
        <f t="shared" si="191"/>
        <v>0</v>
      </c>
      <c r="V1008" s="23">
        <f>SUM(R1008:U1008)</f>
        <v>51800</v>
      </c>
      <c r="W1008" s="23">
        <f>+V1008+Q1008</f>
        <v>51800</v>
      </c>
      <c r="X1008" s="23">
        <f>(Q1008/W1008)*100</f>
        <v>0</v>
      </c>
      <c r="Y1008" s="23">
        <f>(V1008/W1008)*100</f>
        <v>100</v>
      </c>
      <c r="Z1008" s="4"/>
    </row>
    <row r="1009" spans="1:26" ht="23.25">
      <c r="A1009" s="4"/>
      <c r="B1009" s="51"/>
      <c r="C1009" s="51"/>
      <c r="D1009" s="51"/>
      <c r="E1009" s="51"/>
      <c r="F1009" s="51"/>
      <c r="G1009" s="51"/>
      <c r="H1009" s="51"/>
      <c r="I1009" s="61"/>
      <c r="J1009" s="52" t="s">
        <v>51</v>
      </c>
      <c r="K1009" s="53"/>
      <c r="L1009" s="70">
        <f t="shared" si="190"/>
        <v>0</v>
      </c>
      <c r="M1009" s="23">
        <f t="shared" si="190"/>
        <v>0</v>
      </c>
      <c r="N1009" s="70">
        <f t="shared" si="190"/>
        <v>0</v>
      </c>
      <c r="O1009" s="70">
        <f t="shared" si="190"/>
        <v>0</v>
      </c>
      <c r="P1009" s="23">
        <f t="shared" si="190"/>
        <v>0</v>
      </c>
      <c r="Q1009" s="23">
        <f>SUM(L1009:P1009)</f>
        <v>0</v>
      </c>
      <c r="R1009" s="23">
        <f t="shared" si="191"/>
        <v>51800</v>
      </c>
      <c r="S1009" s="70">
        <f t="shared" si="191"/>
        <v>0</v>
      </c>
      <c r="T1009" s="70">
        <f t="shared" si="191"/>
        <v>0</v>
      </c>
      <c r="U1009" s="70">
        <f t="shared" si="191"/>
        <v>0</v>
      </c>
      <c r="V1009" s="23">
        <f>SUM(R1009:U1009)</f>
        <v>51800</v>
      </c>
      <c r="W1009" s="23">
        <f>+V1009+Q1009</f>
        <v>51800</v>
      </c>
      <c r="X1009" s="23">
        <f>(Q1009/W1009)*100</f>
        <v>0</v>
      </c>
      <c r="Y1009" s="23">
        <f>(V1009/W1009)*100</f>
        <v>100</v>
      </c>
      <c r="Z1009" s="4"/>
    </row>
    <row r="1010" spans="1:26" ht="23.25">
      <c r="A1010" s="4"/>
      <c r="B1010" s="51"/>
      <c r="C1010" s="51"/>
      <c r="D1010" s="51"/>
      <c r="E1010" s="51"/>
      <c r="F1010" s="51"/>
      <c r="G1010" s="51"/>
      <c r="H1010" s="51"/>
      <c r="I1010" s="61"/>
      <c r="J1010" s="52" t="s">
        <v>52</v>
      </c>
      <c r="K1010" s="53"/>
      <c r="L1010" s="70">
        <f t="shared" si="190"/>
        <v>0</v>
      </c>
      <c r="M1010" s="23">
        <f t="shared" si="190"/>
        <v>0</v>
      </c>
      <c r="N1010" s="70">
        <f t="shared" si="190"/>
        <v>0</v>
      </c>
      <c r="O1010" s="70">
        <f t="shared" si="190"/>
        <v>0</v>
      </c>
      <c r="P1010" s="23">
        <f t="shared" si="190"/>
        <v>0</v>
      </c>
      <c r="Q1010" s="23">
        <f>SUM(L1010:P1010)</f>
        <v>0</v>
      </c>
      <c r="R1010" s="23">
        <f t="shared" si="191"/>
        <v>51800</v>
      </c>
      <c r="S1010" s="70">
        <f t="shared" si="191"/>
        <v>0</v>
      </c>
      <c r="T1010" s="70">
        <f t="shared" si="191"/>
        <v>0</v>
      </c>
      <c r="U1010" s="70">
        <f t="shared" si="191"/>
        <v>0</v>
      </c>
      <c r="V1010" s="23">
        <f>SUM(R1010:U1010)</f>
        <v>51800</v>
      </c>
      <c r="W1010" s="23">
        <f>+V1010+Q1010</f>
        <v>51800</v>
      </c>
      <c r="X1010" s="23">
        <f>(Q1010/W1010)*100</f>
        <v>0</v>
      </c>
      <c r="Y1010" s="23">
        <f>(V1010/W1010)*100</f>
        <v>100</v>
      </c>
      <c r="Z1010" s="4"/>
    </row>
    <row r="1011" spans="1:26" ht="23.25">
      <c r="A1011" s="4"/>
      <c r="B1011" s="51"/>
      <c r="C1011" s="51"/>
      <c r="D1011" s="51"/>
      <c r="E1011" s="51"/>
      <c r="F1011" s="51"/>
      <c r="G1011" s="51"/>
      <c r="H1011" s="51"/>
      <c r="I1011" s="61"/>
      <c r="J1011" s="52" t="s">
        <v>53</v>
      </c>
      <c r="K1011" s="53"/>
      <c r="L1011" s="70"/>
      <c r="M1011" s="23"/>
      <c r="N1011" s="70"/>
      <c r="O1011" s="70"/>
      <c r="P1011" s="23"/>
      <c r="Q1011" s="23"/>
      <c r="R1011" s="23">
        <f>(R1010/R1008)*100</f>
        <v>100</v>
      </c>
      <c r="S1011" s="70"/>
      <c r="T1011" s="70"/>
      <c r="U1011" s="70"/>
      <c r="V1011" s="23">
        <f>(V1010/V1008)*100</f>
        <v>100</v>
      </c>
      <c r="W1011" s="23">
        <f>(W1010/W1008)*100</f>
        <v>100</v>
      </c>
      <c r="X1011" s="23"/>
      <c r="Y1011" s="23"/>
      <c r="Z1011" s="4"/>
    </row>
    <row r="1012" spans="1:26" ht="23.25">
      <c r="A1012" s="4"/>
      <c r="B1012" s="51"/>
      <c r="C1012" s="51"/>
      <c r="D1012" s="51"/>
      <c r="E1012" s="51"/>
      <c r="F1012" s="51"/>
      <c r="G1012" s="51"/>
      <c r="H1012" s="51"/>
      <c r="I1012" s="61"/>
      <c r="J1012" s="52" t="s">
        <v>54</v>
      </c>
      <c r="K1012" s="53"/>
      <c r="L1012" s="70"/>
      <c r="M1012" s="23"/>
      <c r="N1012" s="70"/>
      <c r="O1012" s="70"/>
      <c r="P1012" s="23"/>
      <c r="Q1012" s="23"/>
      <c r="R1012" s="23">
        <f>(R1010/R1009)*100</f>
        <v>100</v>
      </c>
      <c r="S1012" s="70"/>
      <c r="T1012" s="70"/>
      <c r="U1012" s="70"/>
      <c r="V1012" s="23">
        <f>(V1010/V1009)*100</f>
        <v>100</v>
      </c>
      <c r="W1012" s="23">
        <f>(W1010/W1009)*100</f>
        <v>100</v>
      </c>
      <c r="X1012" s="23"/>
      <c r="Y1012" s="23"/>
      <c r="Z1012" s="4"/>
    </row>
    <row r="1013" spans="1:26" ht="23.25">
      <c r="A1013" s="4"/>
      <c r="B1013" s="56"/>
      <c r="C1013" s="57"/>
      <c r="D1013" s="57"/>
      <c r="E1013" s="57"/>
      <c r="F1013" s="57"/>
      <c r="G1013" s="57"/>
      <c r="H1013" s="57"/>
      <c r="I1013" s="52"/>
      <c r="J1013" s="52"/>
      <c r="K1013" s="53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4"/>
    </row>
    <row r="1014" spans="1:26" ht="23.25">
      <c r="A1014" s="4"/>
      <c r="B1014" s="51"/>
      <c r="C1014" s="51"/>
      <c r="D1014" s="51"/>
      <c r="E1014" s="51"/>
      <c r="F1014" s="51"/>
      <c r="G1014" s="75" t="s">
        <v>62</v>
      </c>
      <c r="H1014" s="51"/>
      <c r="I1014" s="61"/>
      <c r="J1014" s="52" t="s">
        <v>63</v>
      </c>
      <c r="K1014" s="53"/>
      <c r="L1014" s="70"/>
      <c r="M1014" s="23"/>
      <c r="N1014" s="70"/>
      <c r="O1014" s="70"/>
      <c r="P1014" s="23"/>
      <c r="Q1014" s="23"/>
      <c r="R1014" s="23"/>
      <c r="S1014" s="70"/>
      <c r="T1014" s="70"/>
      <c r="U1014" s="70"/>
      <c r="V1014" s="23"/>
      <c r="W1014" s="23"/>
      <c r="X1014" s="23"/>
      <c r="Y1014" s="23"/>
      <c r="Z1014" s="4"/>
    </row>
    <row r="1015" spans="1:26" ht="23.25">
      <c r="A1015" s="4"/>
      <c r="B1015" s="51"/>
      <c r="C1015" s="51"/>
      <c r="D1015" s="51"/>
      <c r="E1015" s="51"/>
      <c r="F1015" s="51"/>
      <c r="G1015" s="51"/>
      <c r="H1015" s="51"/>
      <c r="I1015" s="61"/>
      <c r="J1015" s="52" t="s">
        <v>64</v>
      </c>
      <c r="K1015" s="53"/>
      <c r="L1015" s="70"/>
      <c r="M1015" s="23"/>
      <c r="N1015" s="70"/>
      <c r="O1015" s="70"/>
      <c r="P1015" s="23"/>
      <c r="Q1015" s="23"/>
      <c r="R1015" s="23"/>
      <c r="S1015" s="70"/>
      <c r="T1015" s="70"/>
      <c r="U1015" s="70"/>
      <c r="V1015" s="23"/>
      <c r="W1015" s="23"/>
      <c r="X1015" s="23"/>
      <c r="Y1015" s="23"/>
      <c r="Z1015" s="4"/>
    </row>
    <row r="1016" spans="1:26" ht="23.25">
      <c r="A1016" s="4"/>
      <c r="B1016" s="51"/>
      <c r="C1016" s="51"/>
      <c r="D1016" s="51"/>
      <c r="E1016" s="51"/>
      <c r="F1016" s="51"/>
      <c r="G1016" s="51"/>
      <c r="H1016" s="51"/>
      <c r="I1016" s="61"/>
      <c r="J1016" s="52" t="s">
        <v>50</v>
      </c>
      <c r="K1016" s="53"/>
      <c r="L1016" s="70">
        <f aca="true" t="shared" si="192" ref="L1016:P1018">+L1023</f>
        <v>0</v>
      </c>
      <c r="M1016" s="23">
        <f t="shared" si="192"/>
        <v>0</v>
      </c>
      <c r="N1016" s="70">
        <f t="shared" si="192"/>
        <v>0</v>
      </c>
      <c r="O1016" s="70">
        <f t="shared" si="192"/>
        <v>0</v>
      </c>
      <c r="P1016" s="23">
        <f t="shared" si="192"/>
        <v>0</v>
      </c>
      <c r="Q1016" s="23">
        <f>SUM(L1016:P1016)</f>
        <v>0</v>
      </c>
      <c r="R1016" s="23">
        <f aca="true" t="shared" si="193" ref="R1016:U1018">+R1023</f>
        <v>51800</v>
      </c>
      <c r="S1016" s="70">
        <f t="shared" si="193"/>
        <v>0</v>
      </c>
      <c r="T1016" s="70">
        <f t="shared" si="193"/>
        <v>0</v>
      </c>
      <c r="U1016" s="70">
        <f t="shared" si="193"/>
        <v>0</v>
      </c>
      <c r="V1016" s="23">
        <f>SUM(R1016:U1016)</f>
        <v>51800</v>
      </c>
      <c r="W1016" s="23">
        <f>+V1016+Q1016</f>
        <v>51800</v>
      </c>
      <c r="X1016" s="23">
        <f>(Q1016/W1016)*100</f>
        <v>0</v>
      </c>
      <c r="Y1016" s="23">
        <f>(V1016/W1016)*100</f>
        <v>100</v>
      </c>
      <c r="Z1016" s="4"/>
    </row>
    <row r="1017" spans="1:26" ht="23.25">
      <c r="A1017" s="4"/>
      <c r="B1017" s="51"/>
      <c r="C1017" s="51"/>
      <c r="D1017" s="51"/>
      <c r="E1017" s="51"/>
      <c r="F1017" s="51"/>
      <c r="G1017" s="51"/>
      <c r="H1017" s="51"/>
      <c r="I1017" s="61"/>
      <c r="J1017" s="52" t="s">
        <v>51</v>
      </c>
      <c r="K1017" s="53"/>
      <c r="L1017" s="70">
        <f t="shared" si="192"/>
        <v>0</v>
      </c>
      <c r="M1017" s="23">
        <f t="shared" si="192"/>
        <v>0</v>
      </c>
      <c r="N1017" s="70">
        <f t="shared" si="192"/>
        <v>0</v>
      </c>
      <c r="O1017" s="70">
        <f t="shared" si="192"/>
        <v>0</v>
      </c>
      <c r="P1017" s="23">
        <f t="shared" si="192"/>
        <v>0</v>
      </c>
      <c r="Q1017" s="23">
        <f>SUM(L1017:P1017)</f>
        <v>0</v>
      </c>
      <c r="R1017" s="23">
        <f t="shared" si="193"/>
        <v>51800</v>
      </c>
      <c r="S1017" s="70">
        <f t="shared" si="193"/>
        <v>0</v>
      </c>
      <c r="T1017" s="70">
        <f t="shared" si="193"/>
        <v>0</v>
      </c>
      <c r="U1017" s="70">
        <f t="shared" si="193"/>
        <v>0</v>
      </c>
      <c r="V1017" s="23">
        <f>SUM(R1017:U1017)</f>
        <v>51800</v>
      </c>
      <c r="W1017" s="23">
        <f>+V1017+Q1017</f>
        <v>51800</v>
      </c>
      <c r="X1017" s="23">
        <f>(Q1017/W1017)*100</f>
        <v>0</v>
      </c>
      <c r="Y1017" s="23">
        <f>(V1017/W1017)*100</f>
        <v>100</v>
      </c>
      <c r="Z1017" s="4"/>
    </row>
    <row r="1018" spans="1:26" ht="23.25">
      <c r="A1018" s="4"/>
      <c r="B1018" s="51"/>
      <c r="C1018" s="51"/>
      <c r="D1018" s="51"/>
      <c r="E1018" s="51"/>
      <c r="F1018" s="51"/>
      <c r="G1018" s="51"/>
      <c r="H1018" s="51"/>
      <c r="I1018" s="61"/>
      <c r="J1018" s="52" t="s">
        <v>52</v>
      </c>
      <c r="K1018" s="53"/>
      <c r="L1018" s="70">
        <f t="shared" si="192"/>
        <v>0</v>
      </c>
      <c r="M1018" s="23">
        <f t="shared" si="192"/>
        <v>0</v>
      </c>
      <c r="N1018" s="70">
        <f t="shared" si="192"/>
        <v>0</v>
      </c>
      <c r="O1018" s="70">
        <f t="shared" si="192"/>
        <v>0</v>
      </c>
      <c r="P1018" s="23">
        <f t="shared" si="192"/>
        <v>0</v>
      </c>
      <c r="Q1018" s="23">
        <f>SUM(L1018:P1018)</f>
        <v>0</v>
      </c>
      <c r="R1018" s="23">
        <f t="shared" si="193"/>
        <v>51800</v>
      </c>
      <c r="S1018" s="70">
        <f t="shared" si="193"/>
        <v>0</v>
      </c>
      <c r="T1018" s="70">
        <f t="shared" si="193"/>
        <v>0</v>
      </c>
      <c r="U1018" s="70">
        <f t="shared" si="193"/>
        <v>0</v>
      </c>
      <c r="V1018" s="23">
        <f>SUM(R1018:U1018)</f>
        <v>51800</v>
      </c>
      <c r="W1018" s="23">
        <f>+V1018+Q1018</f>
        <v>51800</v>
      </c>
      <c r="X1018" s="23">
        <f>(Q1018/W1018)*100</f>
        <v>0</v>
      </c>
      <c r="Y1018" s="23">
        <f>(V1018/W1018)*100</f>
        <v>100</v>
      </c>
      <c r="Z1018" s="4"/>
    </row>
    <row r="1019" spans="1:26" ht="23.25">
      <c r="A1019" s="4"/>
      <c r="B1019" s="51"/>
      <c r="C1019" s="51"/>
      <c r="D1019" s="51"/>
      <c r="E1019" s="51"/>
      <c r="F1019" s="51"/>
      <c r="G1019" s="51"/>
      <c r="H1019" s="51"/>
      <c r="I1019" s="61"/>
      <c r="J1019" s="52" t="s">
        <v>53</v>
      </c>
      <c r="K1019" s="53"/>
      <c r="L1019" s="70"/>
      <c r="M1019" s="23"/>
      <c r="N1019" s="70"/>
      <c r="O1019" s="70"/>
      <c r="P1019" s="23"/>
      <c r="Q1019" s="23"/>
      <c r="R1019" s="23">
        <f>(R1018/R1016)*100</f>
        <v>100</v>
      </c>
      <c r="S1019" s="70"/>
      <c r="T1019" s="70"/>
      <c r="U1019" s="70"/>
      <c r="V1019" s="23">
        <f>(V1018/V1016)*100</f>
        <v>100</v>
      </c>
      <c r="W1019" s="23">
        <f>(W1018/W1016)*100</f>
        <v>100</v>
      </c>
      <c r="X1019" s="23"/>
      <c r="Y1019" s="23"/>
      <c r="Z1019" s="4"/>
    </row>
    <row r="1020" spans="1:26" ht="23.25">
      <c r="A1020" s="4"/>
      <c r="B1020" s="51"/>
      <c r="C1020" s="51"/>
      <c r="D1020" s="51"/>
      <c r="E1020" s="51"/>
      <c r="F1020" s="51"/>
      <c r="G1020" s="51"/>
      <c r="H1020" s="51"/>
      <c r="I1020" s="61"/>
      <c r="J1020" s="52" t="s">
        <v>54</v>
      </c>
      <c r="K1020" s="53"/>
      <c r="L1020" s="70"/>
      <c r="M1020" s="23"/>
      <c r="N1020" s="70"/>
      <c r="O1020" s="70"/>
      <c r="P1020" s="23"/>
      <c r="Q1020" s="23"/>
      <c r="R1020" s="23">
        <f>(R1018/R1017)*100</f>
        <v>100</v>
      </c>
      <c r="S1020" s="70"/>
      <c r="T1020" s="70"/>
      <c r="U1020" s="70"/>
      <c r="V1020" s="23">
        <f>(V1018/V1017)*100</f>
        <v>100</v>
      </c>
      <c r="W1020" s="23">
        <f>(W1018/W1017)*100</f>
        <v>100</v>
      </c>
      <c r="X1020" s="23"/>
      <c r="Y1020" s="23"/>
      <c r="Z1020" s="4"/>
    </row>
    <row r="1021" spans="1:26" ht="23.25">
      <c r="A1021" s="4"/>
      <c r="B1021" s="51"/>
      <c r="C1021" s="51"/>
      <c r="D1021" s="51"/>
      <c r="E1021" s="51"/>
      <c r="F1021" s="51"/>
      <c r="G1021" s="51"/>
      <c r="H1021" s="51"/>
      <c r="I1021" s="61"/>
      <c r="J1021" s="52"/>
      <c r="K1021" s="53"/>
      <c r="L1021" s="70"/>
      <c r="M1021" s="23"/>
      <c r="N1021" s="70"/>
      <c r="O1021" s="70"/>
      <c r="P1021" s="23"/>
      <c r="Q1021" s="23"/>
      <c r="R1021" s="23"/>
      <c r="S1021" s="70"/>
      <c r="T1021" s="70"/>
      <c r="U1021" s="70"/>
      <c r="V1021" s="23"/>
      <c r="W1021" s="23"/>
      <c r="X1021" s="23"/>
      <c r="Y1021" s="23"/>
      <c r="Z1021" s="4"/>
    </row>
    <row r="1022" spans="1:26" ht="23.25">
      <c r="A1022" s="4"/>
      <c r="B1022" s="56"/>
      <c r="C1022" s="57"/>
      <c r="D1022" s="57"/>
      <c r="E1022" s="57"/>
      <c r="F1022" s="57"/>
      <c r="G1022" s="57"/>
      <c r="H1022" s="77" t="s">
        <v>233</v>
      </c>
      <c r="I1022" s="52"/>
      <c r="J1022" s="52" t="s">
        <v>234</v>
      </c>
      <c r="K1022" s="53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4"/>
    </row>
    <row r="1023" spans="1:26" ht="23.25">
      <c r="A1023" s="4"/>
      <c r="B1023" s="51"/>
      <c r="C1023" s="51"/>
      <c r="D1023" s="51"/>
      <c r="E1023" s="51"/>
      <c r="F1023" s="51"/>
      <c r="G1023" s="51"/>
      <c r="H1023" s="51"/>
      <c r="I1023" s="61"/>
      <c r="J1023" s="52" t="s">
        <v>50</v>
      </c>
      <c r="K1023" s="53"/>
      <c r="L1023" s="70"/>
      <c r="M1023" s="23"/>
      <c r="N1023" s="70"/>
      <c r="O1023" s="70"/>
      <c r="P1023" s="23"/>
      <c r="Q1023" s="23">
        <f>SUM(L1023:P1023)</f>
        <v>0</v>
      </c>
      <c r="R1023" s="23">
        <v>51800</v>
      </c>
      <c r="S1023" s="70"/>
      <c r="T1023" s="70"/>
      <c r="U1023" s="70"/>
      <c r="V1023" s="23">
        <f>SUM(R1023:U1023)</f>
        <v>51800</v>
      </c>
      <c r="W1023" s="23">
        <f>+V1023+Q1023</f>
        <v>51800</v>
      </c>
      <c r="X1023" s="23">
        <f>(Q1023/W1023)*100</f>
        <v>0</v>
      </c>
      <c r="Y1023" s="23">
        <f>(V1023/W1023)*100</f>
        <v>100</v>
      </c>
      <c r="Z1023" s="4"/>
    </row>
    <row r="1024" spans="1:26" ht="23.25">
      <c r="A1024" s="4"/>
      <c r="B1024" s="51"/>
      <c r="C1024" s="51"/>
      <c r="D1024" s="51"/>
      <c r="E1024" s="51"/>
      <c r="F1024" s="51"/>
      <c r="G1024" s="51"/>
      <c r="H1024" s="51"/>
      <c r="I1024" s="61"/>
      <c r="J1024" s="52" t="s">
        <v>51</v>
      </c>
      <c r="K1024" s="53"/>
      <c r="L1024" s="70"/>
      <c r="M1024" s="23"/>
      <c r="N1024" s="70"/>
      <c r="O1024" s="70"/>
      <c r="P1024" s="23"/>
      <c r="Q1024" s="23">
        <f>SUM(L1024:P1024)</f>
        <v>0</v>
      </c>
      <c r="R1024" s="23">
        <v>51800</v>
      </c>
      <c r="S1024" s="70"/>
      <c r="T1024" s="70"/>
      <c r="U1024" s="70"/>
      <c r="V1024" s="23">
        <f>SUM(R1024:U1024)</f>
        <v>51800</v>
      </c>
      <c r="W1024" s="23">
        <f>+V1024+Q1024</f>
        <v>51800</v>
      </c>
      <c r="X1024" s="23">
        <f>(Q1024/W1024)*100</f>
        <v>0</v>
      </c>
      <c r="Y1024" s="23">
        <f>(V1024/W1024)*100</f>
        <v>100</v>
      </c>
      <c r="Z1024" s="4"/>
    </row>
    <row r="1025" spans="1:26" ht="23.25">
      <c r="A1025" s="4"/>
      <c r="B1025" s="51"/>
      <c r="C1025" s="51"/>
      <c r="D1025" s="51"/>
      <c r="E1025" s="51"/>
      <c r="F1025" s="51"/>
      <c r="G1025" s="51"/>
      <c r="H1025" s="51"/>
      <c r="I1025" s="61"/>
      <c r="J1025" s="52" t="s">
        <v>52</v>
      </c>
      <c r="K1025" s="53"/>
      <c r="L1025" s="70"/>
      <c r="M1025" s="23"/>
      <c r="N1025" s="70"/>
      <c r="O1025" s="70"/>
      <c r="P1025" s="23"/>
      <c r="Q1025" s="23">
        <f>SUM(L1025:P1025)</f>
        <v>0</v>
      </c>
      <c r="R1025" s="23">
        <v>51800</v>
      </c>
      <c r="S1025" s="70"/>
      <c r="T1025" s="70"/>
      <c r="U1025" s="70"/>
      <c r="V1025" s="23">
        <f>SUM(R1025:U1025)</f>
        <v>51800</v>
      </c>
      <c r="W1025" s="23">
        <f>+V1025+Q1025</f>
        <v>51800</v>
      </c>
      <c r="X1025" s="23">
        <f>(Q1025/W1025)*100</f>
        <v>0</v>
      </c>
      <c r="Y1025" s="23">
        <f>(V1025/W1025)*100</f>
        <v>100</v>
      </c>
      <c r="Z1025" s="4"/>
    </row>
    <row r="1026" spans="1:26" ht="23.25">
      <c r="A1026" s="4"/>
      <c r="B1026" s="51"/>
      <c r="C1026" s="51"/>
      <c r="D1026" s="51"/>
      <c r="E1026" s="51"/>
      <c r="F1026" s="51"/>
      <c r="G1026" s="51"/>
      <c r="H1026" s="51"/>
      <c r="I1026" s="61"/>
      <c r="J1026" s="52" t="s">
        <v>53</v>
      </c>
      <c r="K1026" s="53"/>
      <c r="L1026" s="70"/>
      <c r="M1026" s="23"/>
      <c r="N1026" s="70"/>
      <c r="O1026" s="70"/>
      <c r="P1026" s="23"/>
      <c r="Q1026" s="23"/>
      <c r="R1026" s="23">
        <f>(R1025/R1023)*100</f>
        <v>100</v>
      </c>
      <c r="S1026" s="70"/>
      <c r="T1026" s="70"/>
      <c r="U1026" s="70"/>
      <c r="V1026" s="23">
        <f>(V1025/V1023)*100</f>
        <v>100</v>
      </c>
      <c r="W1026" s="23">
        <f>(W1025/W1023)*100</f>
        <v>100</v>
      </c>
      <c r="X1026" s="23"/>
      <c r="Y1026" s="23"/>
      <c r="Z1026" s="4"/>
    </row>
    <row r="1027" spans="1:26" ht="23.25">
      <c r="A1027" s="4"/>
      <c r="B1027" s="56"/>
      <c r="C1027" s="56"/>
      <c r="D1027" s="56"/>
      <c r="E1027" s="56"/>
      <c r="F1027" s="56"/>
      <c r="G1027" s="56"/>
      <c r="H1027" s="56"/>
      <c r="I1027" s="61"/>
      <c r="J1027" s="52" t="s">
        <v>54</v>
      </c>
      <c r="K1027" s="53"/>
      <c r="L1027" s="70"/>
      <c r="M1027" s="23"/>
      <c r="N1027" s="70"/>
      <c r="O1027" s="70"/>
      <c r="P1027" s="23"/>
      <c r="Q1027" s="23"/>
      <c r="R1027" s="23">
        <f>(R1025/R1024)*100</f>
        <v>100</v>
      </c>
      <c r="S1027" s="70"/>
      <c r="T1027" s="70"/>
      <c r="U1027" s="70"/>
      <c r="V1027" s="23">
        <f>(V1025/V1024)*100</f>
        <v>100</v>
      </c>
      <c r="W1027" s="23">
        <f>(W1025/W1024)*100</f>
        <v>100</v>
      </c>
      <c r="X1027" s="23"/>
      <c r="Y1027" s="23"/>
      <c r="Z1027" s="4"/>
    </row>
    <row r="1028" spans="1:26" ht="23.25">
      <c r="A1028" s="4"/>
      <c r="B1028" s="56"/>
      <c r="C1028" s="57"/>
      <c r="D1028" s="57"/>
      <c r="E1028" s="57"/>
      <c r="F1028" s="57"/>
      <c r="G1028" s="57"/>
      <c r="H1028" s="57"/>
      <c r="I1028" s="52"/>
      <c r="J1028" s="52"/>
      <c r="K1028" s="53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4"/>
    </row>
    <row r="1029" spans="1:26" ht="23.25">
      <c r="A1029" s="4"/>
      <c r="B1029" s="56"/>
      <c r="C1029" s="56"/>
      <c r="D1029" s="56"/>
      <c r="E1029" s="56"/>
      <c r="F1029" s="76" t="s">
        <v>235</v>
      </c>
      <c r="G1029" s="56"/>
      <c r="H1029" s="56"/>
      <c r="I1029" s="61"/>
      <c r="J1029" s="52" t="s">
        <v>236</v>
      </c>
      <c r="K1029" s="53"/>
      <c r="L1029" s="70"/>
      <c r="M1029" s="23"/>
      <c r="N1029" s="70"/>
      <c r="O1029" s="70"/>
      <c r="P1029" s="23"/>
      <c r="Q1029" s="23"/>
      <c r="R1029" s="23"/>
      <c r="S1029" s="70"/>
      <c r="T1029" s="70"/>
      <c r="U1029" s="70"/>
      <c r="V1029" s="23"/>
      <c r="W1029" s="23"/>
      <c r="X1029" s="23"/>
      <c r="Y1029" s="23"/>
      <c r="Z1029" s="4"/>
    </row>
    <row r="1030" spans="1:26" ht="23.25">
      <c r="A1030" s="4"/>
      <c r="B1030" s="56"/>
      <c r="C1030" s="56"/>
      <c r="D1030" s="56"/>
      <c r="E1030" s="56"/>
      <c r="F1030" s="56"/>
      <c r="G1030" s="56"/>
      <c r="H1030" s="56"/>
      <c r="I1030" s="61"/>
      <c r="J1030" s="52" t="s">
        <v>50</v>
      </c>
      <c r="K1030" s="53"/>
      <c r="L1030" s="70">
        <f aca="true" t="shared" si="194" ref="L1030:P1032">+L1046</f>
        <v>53318.7</v>
      </c>
      <c r="M1030" s="23">
        <f t="shared" si="194"/>
        <v>2390.5</v>
      </c>
      <c r="N1030" s="70">
        <f t="shared" si="194"/>
        <v>18344.8</v>
      </c>
      <c r="O1030" s="70">
        <f t="shared" si="194"/>
        <v>0</v>
      </c>
      <c r="P1030" s="23">
        <f t="shared" si="194"/>
        <v>0</v>
      </c>
      <c r="Q1030" s="23">
        <f>SUM(L1030:P1030)</f>
        <v>74054</v>
      </c>
      <c r="R1030" s="23">
        <f aca="true" t="shared" si="195" ref="R1030:U1032">+R1046</f>
        <v>0</v>
      </c>
      <c r="S1030" s="70">
        <f t="shared" si="195"/>
        <v>2336</v>
      </c>
      <c r="T1030" s="70">
        <f t="shared" si="195"/>
        <v>0</v>
      </c>
      <c r="U1030" s="70">
        <f t="shared" si="195"/>
        <v>0</v>
      </c>
      <c r="V1030" s="23">
        <f>SUM(R1030:U1030)</f>
        <v>2336</v>
      </c>
      <c r="W1030" s="23">
        <f>+V1030+Q1030</f>
        <v>76390</v>
      </c>
      <c r="X1030" s="23">
        <f>(Q1030/W1030)*100</f>
        <v>96.94200811624557</v>
      </c>
      <c r="Y1030" s="23">
        <f>(V1030/W1030)*100</f>
        <v>3.057991883754418</v>
      </c>
      <c r="Z1030" s="4"/>
    </row>
    <row r="1031" spans="1:26" ht="23.25">
      <c r="A1031" s="4"/>
      <c r="B1031" s="56"/>
      <c r="C1031" s="56"/>
      <c r="D1031" s="56"/>
      <c r="E1031" s="56"/>
      <c r="F1031" s="56"/>
      <c r="G1031" s="56"/>
      <c r="H1031" s="56"/>
      <c r="I1031" s="61"/>
      <c r="J1031" s="52" t="s">
        <v>51</v>
      </c>
      <c r="K1031" s="53"/>
      <c r="L1031" s="70">
        <f t="shared" si="194"/>
        <v>61845.8</v>
      </c>
      <c r="M1031" s="23">
        <f t="shared" si="194"/>
        <v>1890</v>
      </c>
      <c r="N1031" s="70">
        <f t="shared" si="194"/>
        <v>14622.6</v>
      </c>
      <c r="O1031" s="70">
        <f t="shared" si="194"/>
        <v>0</v>
      </c>
      <c r="P1031" s="23">
        <f t="shared" si="194"/>
        <v>0</v>
      </c>
      <c r="Q1031" s="23">
        <f>SUM(L1031:P1031)</f>
        <v>78358.40000000001</v>
      </c>
      <c r="R1031" s="23">
        <f t="shared" si="195"/>
        <v>0</v>
      </c>
      <c r="S1031" s="70">
        <f t="shared" si="195"/>
        <v>3264</v>
      </c>
      <c r="T1031" s="70">
        <f t="shared" si="195"/>
        <v>0</v>
      </c>
      <c r="U1031" s="70">
        <f t="shared" si="195"/>
        <v>0</v>
      </c>
      <c r="V1031" s="23">
        <f>SUM(R1031:U1031)</f>
        <v>3264</v>
      </c>
      <c r="W1031" s="23">
        <f>+V1031+Q1031</f>
        <v>81622.40000000001</v>
      </c>
      <c r="X1031" s="23">
        <f>(Q1031/W1031)*100</f>
        <v>96.00109773787587</v>
      </c>
      <c r="Y1031" s="23">
        <f>(V1031/W1031)*100</f>
        <v>3.9989022621241226</v>
      </c>
      <c r="Z1031" s="4"/>
    </row>
    <row r="1032" spans="1:26" ht="23.25">
      <c r="A1032" s="4"/>
      <c r="B1032" s="56"/>
      <c r="C1032" s="56"/>
      <c r="D1032" s="56"/>
      <c r="E1032" s="56"/>
      <c r="F1032" s="56"/>
      <c r="G1032" s="56"/>
      <c r="H1032" s="56"/>
      <c r="I1032" s="61"/>
      <c r="J1032" s="52" t="s">
        <v>52</v>
      </c>
      <c r="K1032" s="53"/>
      <c r="L1032" s="70">
        <f t="shared" si="194"/>
        <v>60122.1</v>
      </c>
      <c r="M1032" s="23">
        <f t="shared" si="194"/>
        <v>1724.3</v>
      </c>
      <c r="N1032" s="70">
        <f t="shared" si="194"/>
        <v>13688.4</v>
      </c>
      <c r="O1032" s="70">
        <f t="shared" si="194"/>
        <v>0</v>
      </c>
      <c r="P1032" s="23">
        <f t="shared" si="194"/>
        <v>0</v>
      </c>
      <c r="Q1032" s="23">
        <f>SUM(L1032:P1032)</f>
        <v>75534.8</v>
      </c>
      <c r="R1032" s="23">
        <f t="shared" si="195"/>
        <v>0</v>
      </c>
      <c r="S1032" s="70">
        <f t="shared" si="195"/>
        <v>2889.5</v>
      </c>
      <c r="T1032" s="70">
        <f t="shared" si="195"/>
        <v>0</v>
      </c>
      <c r="U1032" s="70">
        <f t="shared" si="195"/>
        <v>0</v>
      </c>
      <c r="V1032" s="23">
        <f>SUM(R1032:U1032)</f>
        <v>2889.5</v>
      </c>
      <c r="W1032" s="23">
        <f>+V1032+Q1032</f>
        <v>78424.3</v>
      </c>
      <c r="X1032" s="23">
        <f>(Q1032/W1032)*100</f>
        <v>96.31555525519514</v>
      </c>
      <c r="Y1032" s="23">
        <f>(V1032/W1032)*100</f>
        <v>3.6844447448048627</v>
      </c>
      <c r="Z1032" s="4"/>
    </row>
    <row r="1033" spans="1:26" ht="23.25">
      <c r="A1033" s="4"/>
      <c r="B1033" s="56"/>
      <c r="C1033" s="56"/>
      <c r="D1033" s="56"/>
      <c r="E1033" s="56"/>
      <c r="F1033" s="56"/>
      <c r="G1033" s="56"/>
      <c r="H1033" s="56"/>
      <c r="I1033" s="61"/>
      <c r="J1033" s="52" t="s">
        <v>53</v>
      </c>
      <c r="K1033" s="53"/>
      <c r="L1033" s="70">
        <f aca="true" t="shared" si="196" ref="L1033:W1033">(L1032/L1030)*100</f>
        <v>112.75987599097503</v>
      </c>
      <c r="M1033" s="23">
        <f t="shared" si="196"/>
        <v>72.13135327337376</v>
      </c>
      <c r="N1033" s="70">
        <f t="shared" si="196"/>
        <v>74.61733025162444</v>
      </c>
      <c r="O1033" s="70"/>
      <c r="P1033" s="23"/>
      <c r="Q1033" s="23">
        <f t="shared" si="196"/>
        <v>101.99962189753424</v>
      </c>
      <c r="R1033" s="23"/>
      <c r="S1033" s="70">
        <f t="shared" si="196"/>
        <v>123.69434931506848</v>
      </c>
      <c r="T1033" s="70"/>
      <c r="U1033" s="70"/>
      <c r="V1033" s="23">
        <f t="shared" si="196"/>
        <v>123.69434931506848</v>
      </c>
      <c r="W1033" s="23">
        <f t="shared" si="196"/>
        <v>102.66304490116507</v>
      </c>
      <c r="X1033" s="23"/>
      <c r="Y1033" s="23"/>
      <c r="Z1033" s="4"/>
    </row>
    <row r="1034" spans="1:26" ht="23.25">
      <c r="A1034" s="4"/>
      <c r="B1034" s="56"/>
      <c r="C1034" s="56"/>
      <c r="D1034" s="56"/>
      <c r="E1034" s="56"/>
      <c r="F1034" s="56"/>
      <c r="G1034" s="56"/>
      <c r="H1034" s="56"/>
      <c r="I1034" s="61"/>
      <c r="J1034" s="52" t="s">
        <v>54</v>
      </c>
      <c r="K1034" s="53"/>
      <c r="L1034" s="70">
        <f aca="true" t="shared" si="197" ref="L1034:W1034">(L1032/L1031)*100</f>
        <v>97.21290693951731</v>
      </c>
      <c r="M1034" s="23">
        <f t="shared" si="197"/>
        <v>91.23280423280423</v>
      </c>
      <c r="N1034" s="70">
        <f t="shared" si="197"/>
        <v>93.61125928357474</v>
      </c>
      <c r="O1034" s="70"/>
      <c r="P1034" s="23"/>
      <c r="Q1034" s="23">
        <f t="shared" si="197"/>
        <v>96.39655735696492</v>
      </c>
      <c r="R1034" s="23"/>
      <c r="S1034" s="70">
        <f t="shared" si="197"/>
        <v>88.52634803921569</v>
      </c>
      <c r="T1034" s="70"/>
      <c r="U1034" s="70"/>
      <c r="V1034" s="23">
        <f t="shared" si="197"/>
        <v>88.52634803921569</v>
      </c>
      <c r="W1034" s="23">
        <f t="shared" si="197"/>
        <v>96.08183537852354</v>
      </c>
      <c r="X1034" s="23"/>
      <c r="Y1034" s="23"/>
      <c r="Z1034" s="4"/>
    </row>
    <row r="1035" spans="1:26" ht="23.25">
      <c r="A1035" s="4"/>
      <c r="B1035" s="62"/>
      <c r="C1035" s="62"/>
      <c r="D1035" s="62"/>
      <c r="E1035" s="62"/>
      <c r="F1035" s="62"/>
      <c r="G1035" s="62"/>
      <c r="H1035" s="62"/>
      <c r="I1035" s="63"/>
      <c r="J1035" s="59"/>
      <c r="K1035" s="60"/>
      <c r="L1035" s="73"/>
      <c r="M1035" s="71"/>
      <c r="N1035" s="73"/>
      <c r="O1035" s="73"/>
      <c r="P1035" s="71"/>
      <c r="Q1035" s="71"/>
      <c r="R1035" s="71"/>
      <c r="S1035" s="73"/>
      <c r="T1035" s="73"/>
      <c r="U1035" s="73"/>
      <c r="V1035" s="71"/>
      <c r="W1035" s="71"/>
      <c r="X1035" s="71"/>
      <c r="Y1035" s="71"/>
      <c r="Z1035" s="4"/>
    </row>
    <row r="1036" spans="1:26" ht="23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3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6"/>
      <c r="W1037" s="6"/>
      <c r="X1037" s="6"/>
      <c r="Y1037" s="6" t="s">
        <v>397</v>
      </c>
      <c r="Z1037" s="4"/>
    </row>
    <row r="1038" spans="1:26" ht="23.25">
      <c r="A1038" s="4"/>
      <c r="B1038" s="64" t="s">
        <v>37</v>
      </c>
      <c r="C1038" s="65"/>
      <c r="D1038" s="65"/>
      <c r="E1038" s="65"/>
      <c r="F1038" s="65"/>
      <c r="G1038" s="65"/>
      <c r="H1038" s="66"/>
      <c r="I1038" s="10"/>
      <c r="J1038" s="11"/>
      <c r="K1038" s="12"/>
      <c r="L1038" s="13" t="s">
        <v>1</v>
      </c>
      <c r="M1038" s="13"/>
      <c r="N1038" s="13"/>
      <c r="O1038" s="13"/>
      <c r="P1038" s="13"/>
      <c r="Q1038" s="13"/>
      <c r="R1038" s="14" t="s">
        <v>2</v>
      </c>
      <c r="S1038" s="13"/>
      <c r="T1038" s="13"/>
      <c r="U1038" s="13"/>
      <c r="V1038" s="15"/>
      <c r="W1038" s="13" t="s">
        <v>39</v>
      </c>
      <c r="X1038" s="13"/>
      <c r="Y1038" s="16"/>
      <c r="Z1038" s="4"/>
    </row>
    <row r="1039" spans="1:26" ht="23.25">
      <c r="A1039" s="4"/>
      <c r="B1039" s="17" t="s">
        <v>38</v>
      </c>
      <c r="C1039" s="18"/>
      <c r="D1039" s="18"/>
      <c r="E1039" s="18"/>
      <c r="F1039" s="18"/>
      <c r="G1039" s="18"/>
      <c r="H1039" s="67"/>
      <c r="I1039" s="19"/>
      <c r="J1039" s="20"/>
      <c r="K1039" s="21"/>
      <c r="L1039" s="22"/>
      <c r="M1039" s="23"/>
      <c r="N1039" s="24"/>
      <c r="O1039" s="25" t="s">
        <v>3</v>
      </c>
      <c r="P1039" s="26"/>
      <c r="Q1039" s="27"/>
      <c r="R1039" s="28" t="s">
        <v>3</v>
      </c>
      <c r="S1039" s="24"/>
      <c r="T1039" s="22"/>
      <c r="U1039" s="29"/>
      <c r="V1039" s="27"/>
      <c r="W1039" s="27"/>
      <c r="X1039" s="30" t="s">
        <v>4</v>
      </c>
      <c r="Y1039" s="31"/>
      <c r="Z1039" s="4"/>
    </row>
    <row r="1040" spans="1:26" ht="23.25">
      <c r="A1040" s="4"/>
      <c r="B1040" s="19"/>
      <c r="C1040" s="32"/>
      <c r="D1040" s="32"/>
      <c r="E1040" s="32"/>
      <c r="F1040" s="33"/>
      <c r="G1040" s="32"/>
      <c r="H1040" s="19"/>
      <c r="I1040" s="19"/>
      <c r="J1040" s="5" t="s">
        <v>5</v>
      </c>
      <c r="K1040" s="21"/>
      <c r="L1040" s="34" t="s">
        <v>6</v>
      </c>
      <c r="M1040" s="35" t="s">
        <v>7</v>
      </c>
      <c r="N1040" s="36" t="s">
        <v>6</v>
      </c>
      <c r="O1040" s="34" t="s">
        <v>8</v>
      </c>
      <c r="P1040" s="26" t="s">
        <v>9</v>
      </c>
      <c r="Q1040" s="23"/>
      <c r="R1040" s="37" t="s">
        <v>8</v>
      </c>
      <c r="S1040" s="35" t="s">
        <v>10</v>
      </c>
      <c r="T1040" s="34" t="s">
        <v>11</v>
      </c>
      <c r="U1040" s="29" t="s">
        <v>12</v>
      </c>
      <c r="V1040" s="27"/>
      <c r="W1040" s="27"/>
      <c r="X1040" s="27"/>
      <c r="Y1040" s="35"/>
      <c r="Z1040" s="4"/>
    </row>
    <row r="1041" spans="1:26" ht="23.25">
      <c r="A1041" s="4"/>
      <c r="B1041" s="38" t="s">
        <v>30</v>
      </c>
      <c r="C1041" s="38" t="s">
        <v>31</v>
      </c>
      <c r="D1041" s="38" t="s">
        <v>32</v>
      </c>
      <c r="E1041" s="38" t="s">
        <v>33</v>
      </c>
      <c r="F1041" s="38" t="s">
        <v>34</v>
      </c>
      <c r="G1041" s="38" t="s">
        <v>35</v>
      </c>
      <c r="H1041" s="38" t="s">
        <v>36</v>
      </c>
      <c r="I1041" s="19"/>
      <c r="J1041" s="39"/>
      <c r="K1041" s="21"/>
      <c r="L1041" s="34" t="s">
        <v>13</v>
      </c>
      <c r="M1041" s="35" t="s">
        <v>14</v>
      </c>
      <c r="N1041" s="36" t="s">
        <v>15</v>
      </c>
      <c r="O1041" s="34" t="s">
        <v>16</v>
      </c>
      <c r="P1041" s="26" t="s">
        <v>17</v>
      </c>
      <c r="Q1041" s="35" t="s">
        <v>18</v>
      </c>
      <c r="R1041" s="37" t="s">
        <v>16</v>
      </c>
      <c r="S1041" s="35" t="s">
        <v>19</v>
      </c>
      <c r="T1041" s="34" t="s">
        <v>20</v>
      </c>
      <c r="U1041" s="29" t="s">
        <v>21</v>
      </c>
      <c r="V1041" s="26" t="s">
        <v>18</v>
      </c>
      <c r="W1041" s="26" t="s">
        <v>22</v>
      </c>
      <c r="X1041" s="26" t="s">
        <v>23</v>
      </c>
      <c r="Y1041" s="35" t="s">
        <v>24</v>
      </c>
      <c r="Z1041" s="4"/>
    </row>
    <row r="1042" spans="1:26" ht="23.25">
      <c r="A1042" s="4"/>
      <c r="B1042" s="40"/>
      <c r="C1042" s="40"/>
      <c r="D1042" s="40"/>
      <c r="E1042" s="40"/>
      <c r="F1042" s="40"/>
      <c r="G1042" s="40"/>
      <c r="H1042" s="40"/>
      <c r="I1042" s="40"/>
      <c r="J1042" s="41"/>
      <c r="K1042" s="42"/>
      <c r="L1042" s="43"/>
      <c r="M1042" s="44"/>
      <c r="N1042" s="45"/>
      <c r="O1042" s="46" t="s">
        <v>25</v>
      </c>
      <c r="P1042" s="47"/>
      <c r="Q1042" s="48"/>
      <c r="R1042" s="49" t="s">
        <v>25</v>
      </c>
      <c r="S1042" s="44" t="s">
        <v>26</v>
      </c>
      <c r="T1042" s="43"/>
      <c r="U1042" s="50" t="s">
        <v>27</v>
      </c>
      <c r="V1042" s="48"/>
      <c r="W1042" s="48"/>
      <c r="X1042" s="48"/>
      <c r="Y1042" s="49"/>
      <c r="Z1042" s="4"/>
    </row>
    <row r="1043" spans="1:26" ht="23.25">
      <c r="A1043" s="4"/>
      <c r="B1043" s="51"/>
      <c r="C1043" s="51"/>
      <c r="D1043" s="51"/>
      <c r="E1043" s="51"/>
      <c r="F1043" s="51"/>
      <c r="G1043" s="51"/>
      <c r="H1043" s="51"/>
      <c r="I1043" s="61"/>
      <c r="J1043" s="52"/>
      <c r="K1043" s="53"/>
      <c r="L1043" s="22"/>
      <c r="M1043" s="23"/>
      <c r="N1043" s="24"/>
      <c r="O1043" s="3"/>
      <c r="P1043" s="27"/>
      <c r="Q1043" s="27"/>
      <c r="R1043" s="23"/>
      <c r="S1043" s="24"/>
      <c r="T1043" s="22"/>
      <c r="U1043" s="72"/>
      <c r="V1043" s="27"/>
      <c r="W1043" s="27"/>
      <c r="X1043" s="27"/>
      <c r="Y1043" s="23"/>
      <c r="Z1043" s="4"/>
    </row>
    <row r="1044" spans="1:26" ht="23.25">
      <c r="A1044" s="4"/>
      <c r="B1044" s="75" t="s">
        <v>71</v>
      </c>
      <c r="C1044" s="75" t="s">
        <v>48</v>
      </c>
      <c r="D1044" s="75" t="s">
        <v>75</v>
      </c>
      <c r="E1044" s="76" t="s">
        <v>57</v>
      </c>
      <c r="F1044" s="76" t="s">
        <v>235</v>
      </c>
      <c r="G1044" s="75" t="s">
        <v>62</v>
      </c>
      <c r="H1044" s="51"/>
      <c r="I1044" s="61"/>
      <c r="J1044" s="54" t="s">
        <v>63</v>
      </c>
      <c r="K1044" s="55"/>
      <c r="L1044" s="70"/>
      <c r="M1044" s="70"/>
      <c r="N1044" s="70"/>
      <c r="O1044" s="70"/>
      <c r="P1044" s="70"/>
      <c r="Q1044" s="70"/>
      <c r="R1044" s="70"/>
      <c r="S1044" s="70"/>
      <c r="T1044" s="70"/>
      <c r="U1044" s="74"/>
      <c r="V1044" s="23"/>
      <c r="W1044" s="23"/>
      <c r="X1044" s="23"/>
      <c r="Y1044" s="23"/>
      <c r="Z1044" s="4"/>
    </row>
    <row r="1045" spans="1:26" ht="23.25">
      <c r="A1045" s="4"/>
      <c r="B1045" s="51"/>
      <c r="C1045" s="51"/>
      <c r="D1045" s="51"/>
      <c r="E1045" s="51"/>
      <c r="F1045" s="51"/>
      <c r="G1045" s="51"/>
      <c r="H1045" s="51"/>
      <c r="I1045" s="61"/>
      <c r="J1045" s="54" t="s">
        <v>64</v>
      </c>
      <c r="K1045" s="55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23"/>
      <c r="W1045" s="23"/>
      <c r="X1045" s="23"/>
      <c r="Y1045" s="23"/>
      <c r="Z1045" s="4"/>
    </row>
    <row r="1046" spans="1:26" ht="23.25">
      <c r="A1046" s="4"/>
      <c r="B1046" s="51"/>
      <c r="C1046" s="51"/>
      <c r="D1046" s="51"/>
      <c r="E1046" s="51"/>
      <c r="F1046" s="51"/>
      <c r="G1046" s="51"/>
      <c r="H1046" s="51"/>
      <c r="I1046" s="61"/>
      <c r="J1046" s="52" t="s">
        <v>50</v>
      </c>
      <c r="K1046" s="53"/>
      <c r="L1046" s="70">
        <f aca="true" t="shared" si="198" ref="L1046:P1048">+L1053</f>
        <v>53318.7</v>
      </c>
      <c r="M1046" s="70">
        <f t="shared" si="198"/>
        <v>2390.5</v>
      </c>
      <c r="N1046" s="70">
        <f t="shared" si="198"/>
        <v>18344.8</v>
      </c>
      <c r="O1046" s="70">
        <f t="shared" si="198"/>
        <v>0</v>
      </c>
      <c r="P1046" s="70">
        <f t="shared" si="198"/>
        <v>0</v>
      </c>
      <c r="Q1046" s="23">
        <f>SUM(L1046:P1046)</f>
        <v>74054</v>
      </c>
      <c r="R1046" s="70">
        <f aca="true" t="shared" si="199" ref="R1046:U1048">+R1053</f>
        <v>0</v>
      </c>
      <c r="S1046" s="70">
        <f t="shared" si="199"/>
        <v>2336</v>
      </c>
      <c r="T1046" s="70">
        <f t="shared" si="199"/>
        <v>0</v>
      </c>
      <c r="U1046" s="70">
        <f t="shared" si="199"/>
        <v>0</v>
      </c>
      <c r="V1046" s="23">
        <f>SUM(R1046:U1046)</f>
        <v>2336</v>
      </c>
      <c r="W1046" s="23">
        <f>+V1046+Q1046</f>
        <v>76390</v>
      </c>
      <c r="X1046" s="23">
        <f>(Q1046/W1046)*100</f>
        <v>96.94200811624557</v>
      </c>
      <c r="Y1046" s="23">
        <f>(V1046/W1046)*100</f>
        <v>3.057991883754418</v>
      </c>
      <c r="Z1046" s="4"/>
    </row>
    <row r="1047" spans="1:26" ht="23.25">
      <c r="A1047" s="4"/>
      <c r="B1047" s="51"/>
      <c r="C1047" s="51"/>
      <c r="D1047" s="51"/>
      <c r="E1047" s="51"/>
      <c r="F1047" s="51"/>
      <c r="G1047" s="51"/>
      <c r="H1047" s="51"/>
      <c r="I1047" s="61"/>
      <c r="J1047" s="52" t="s">
        <v>51</v>
      </c>
      <c r="K1047" s="53"/>
      <c r="L1047" s="70">
        <f t="shared" si="198"/>
        <v>61845.8</v>
      </c>
      <c r="M1047" s="23">
        <f t="shared" si="198"/>
        <v>1890</v>
      </c>
      <c r="N1047" s="70">
        <f t="shared" si="198"/>
        <v>14622.6</v>
      </c>
      <c r="O1047" s="70">
        <f t="shared" si="198"/>
        <v>0</v>
      </c>
      <c r="P1047" s="23">
        <f t="shared" si="198"/>
        <v>0</v>
      </c>
      <c r="Q1047" s="23">
        <f>SUM(L1047:P1047)</f>
        <v>78358.40000000001</v>
      </c>
      <c r="R1047" s="23">
        <f t="shared" si="199"/>
        <v>0</v>
      </c>
      <c r="S1047" s="70">
        <f t="shared" si="199"/>
        <v>3264</v>
      </c>
      <c r="T1047" s="70">
        <f t="shared" si="199"/>
        <v>0</v>
      </c>
      <c r="U1047" s="70">
        <f t="shared" si="199"/>
        <v>0</v>
      </c>
      <c r="V1047" s="23">
        <f>SUM(R1047:U1047)</f>
        <v>3264</v>
      </c>
      <c r="W1047" s="23">
        <f>+V1047+Q1047</f>
        <v>81622.40000000001</v>
      </c>
      <c r="X1047" s="23">
        <f>(Q1047/W1047)*100</f>
        <v>96.00109773787587</v>
      </c>
      <c r="Y1047" s="23">
        <f>(V1047/W1047)*100</f>
        <v>3.9989022621241226</v>
      </c>
      <c r="Z1047" s="4"/>
    </row>
    <row r="1048" spans="1:26" ht="23.25">
      <c r="A1048" s="4"/>
      <c r="B1048" s="51"/>
      <c r="C1048" s="51"/>
      <c r="D1048" s="51"/>
      <c r="E1048" s="51"/>
      <c r="F1048" s="51"/>
      <c r="G1048" s="51"/>
      <c r="H1048" s="51"/>
      <c r="I1048" s="61"/>
      <c r="J1048" s="52" t="s">
        <v>52</v>
      </c>
      <c r="K1048" s="53"/>
      <c r="L1048" s="70">
        <f t="shared" si="198"/>
        <v>60122.1</v>
      </c>
      <c r="M1048" s="23">
        <f t="shared" si="198"/>
        <v>1724.3</v>
      </c>
      <c r="N1048" s="70">
        <f t="shared" si="198"/>
        <v>13688.4</v>
      </c>
      <c r="O1048" s="70">
        <f t="shared" si="198"/>
        <v>0</v>
      </c>
      <c r="P1048" s="23">
        <f t="shared" si="198"/>
        <v>0</v>
      </c>
      <c r="Q1048" s="23">
        <f>SUM(L1048:P1048)</f>
        <v>75534.8</v>
      </c>
      <c r="R1048" s="23">
        <f t="shared" si="199"/>
        <v>0</v>
      </c>
      <c r="S1048" s="70">
        <f t="shared" si="199"/>
        <v>2889.5</v>
      </c>
      <c r="T1048" s="70">
        <f t="shared" si="199"/>
        <v>0</v>
      </c>
      <c r="U1048" s="70">
        <f t="shared" si="199"/>
        <v>0</v>
      </c>
      <c r="V1048" s="23">
        <f>SUM(R1048:U1048)</f>
        <v>2889.5</v>
      </c>
      <c r="W1048" s="23">
        <f>+V1048+Q1048</f>
        <v>78424.3</v>
      </c>
      <c r="X1048" s="23">
        <f>(Q1048/W1048)*100</f>
        <v>96.31555525519514</v>
      </c>
      <c r="Y1048" s="23">
        <f>(V1048/W1048)*100</f>
        <v>3.6844447448048627</v>
      </c>
      <c r="Z1048" s="4"/>
    </row>
    <row r="1049" spans="1:26" ht="23.25">
      <c r="A1049" s="4"/>
      <c r="B1049" s="51"/>
      <c r="C1049" s="51"/>
      <c r="D1049" s="51"/>
      <c r="E1049" s="51"/>
      <c r="F1049" s="51"/>
      <c r="G1049" s="51"/>
      <c r="H1049" s="51"/>
      <c r="I1049" s="61"/>
      <c r="J1049" s="52" t="s">
        <v>53</v>
      </c>
      <c r="K1049" s="53"/>
      <c r="L1049" s="70">
        <f aca="true" t="shared" si="200" ref="L1049:W1049">(L1048/L1046)*100</f>
        <v>112.75987599097503</v>
      </c>
      <c r="M1049" s="23">
        <f t="shared" si="200"/>
        <v>72.13135327337376</v>
      </c>
      <c r="N1049" s="70">
        <f t="shared" si="200"/>
        <v>74.61733025162444</v>
      </c>
      <c r="O1049" s="70"/>
      <c r="P1049" s="23"/>
      <c r="Q1049" s="23">
        <f t="shared" si="200"/>
        <v>101.99962189753424</v>
      </c>
      <c r="R1049" s="23"/>
      <c r="S1049" s="70">
        <f t="shared" si="200"/>
        <v>123.69434931506848</v>
      </c>
      <c r="T1049" s="70"/>
      <c r="U1049" s="70"/>
      <c r="V1049" s="23">
        <f t="shared" si="200"/>
        <v>123.69434931506848</v>
      </c>
      <c r="W1049" s="23">
        <f t="shared" si="200"/>
        <v>102.66304490116507</v>
      </c>
      <c r="X1049" s="23"/>
      <c r="Y1049" s="23"/>
      <c r="Z1049" s="4"/>
    </row>
    <row r="1050" spans="1:26" ht="23.25">
      <c r="A1050" s="4"/>
      <c r="B1050" s="51"/>
      <c r="C1050" s="51"/>
      <c r="D1050" s="51"/>
      <c r="E1050" s="51"/>
      <c r="F1050" s="51"/>
      <c r="G1050" s="51"/>
      <c r="H1050" s="51"/>
      <c r="I1050" s="61"/>
      <c r="J1050" s="52" t="s">
        <v>54</v>
      </c>
      <c r="K1050" s="53"/>
      <c r="L1050" s="70">
        <f aca="true" t="shared" si="201" ref="L1050:W1050">(L1048/L1047)*100</f>
        <v>97.21290693951731</v>
      </c>
      <c r="M1050" s="23">
        <f t="shared" si="201"/>
        <v>91.23280423280423</v>
      </c>
      <c r="N1050" s="70">
        <f t="shared" si="201"/>
        <v>93.61125928357474</v>
      </c>
      <c r="O1050" s="70"/>
      <c r="P1050" s="23"/>
      <c r="Q1050" s="23">
        <f t="shared" si="201"/>
        <v>96.39655735696492</v>
      </c>
      <c r="R1050" s="23"/>
      <c r="S1050" s="70">
        <f t="shared" si="201"/>
        <v>88.52634803921569</v>
      </c>
      <c r="T1050" s="70"/>
      <c r="U1050" s="70"/>
      <c r="V1050" s="23">
        <f t="shared" si="201"/>
        <v>88.52634803921569</v>
      </c>
      <c r="W1050" s="23">
        <f t="shared" si="201"/>
        <v>96.08183537852354</v>
      </c>
      <c r="X1050" s="23"/>
      <c r="Y1050" s="23"/>
      <c r="Z1050" s="4"/>
    </row>
    <row r="1051" spans="1:26" ht="23.25">
      <c r="A1051" s="4"/>
      <c r="B1051" s="51"/>
      <c r="C1051" s="51"/>
      <c r="D1051" s="51"/>
      <c r="E1051" s="51"/>
      <c r="F1051" s="51"/>
      <c r="G1051" s="51"/>
      <c r="H1051" s="51"/>
      <c r="I1051" s="61"/>
      <c r="J1051" s="52"/>
      <c r="K1051" s="53"/>
      <c r="L1051" s="70"/>
      <c r="M1051" s="23"/>
      <c r="N1051" s="70"/>
      <c r="O1051" s="70"/>
      <c r="P1051" s="23"/>
      <c r="Q1051" s="23"/>
      <c r="R1051" s="23"/>
      <c r="S1051" s="70"/>
      <c r="T1051" s="70"/>
      <c r="U1051" s="70"/>
      <c r="V1051" s="23"/>
      <c r="W1051" s="23"/>
      <c r="X1051" s="23"/>
      <c r="Y1051" s="23"/>
      <c r="Z1051" s="4"/>
    </row>
    <row r="1052" spans="1:26" ht="23.25">
      <c r="A1052" s="4"/>
      <c r="B1052" s="51"/>
      <c r="C1052" s="51"/>
      <c r="D1052" s="51"/>
      <c r="E1052" s="51"/>
      <c r="F1052" s="51"/>
      <c r="G1052" s="51"/>
      <c r="H1052" s="75" t="s">
        <v>237</v>
      </c>
      <c r="I1052" s="61"/>
      <c r="J1052" s="52" t="s">
        <v>238</v>
      </c>
      <c r="K1052" s="53"/>
      <c r="L1052" s="70"/>
      <c r="M1052" s="23"/>
      <c r="N1052" s="70"/>
      <c r="O1052" s="70"/>
      <c r="P1052" s="23"/>
      <c r="Q1052" s="23"/>
      <c r="R1052" s="23"/>
      <c r="S1052" s="70"/>
      <c r="T1052" s="70"/>
      <c r="U1052" s="70"/>
      <c r="V1052" s="23"/>
      <c r="W1052" s="23"/>
      <c r="X1052" s="23"/>
      <c r="Y1052" s="23"/>
      <c r="Z1052" s="4"/>
    </row>
    <row r="1053" spans="1:26" ht="23.25">
      <c r="A1053" s="4"/>
      <c r="B1053" s="51"/>
      <c r="C1053" s="51"/>
      <c r="D1053" s="51"/>
      <c r="E1053" s="51"/>
      <c r="F1053" s="51"/>
      <c r="G1053" s="51"/>
      <c r="H1053" s="51"/>
      <c r="I1053" s="61"/>
      <c r="J1053" s="52" t="s">
        <v>50</v>
      </c>
      <c r="K1053" s="53"/>
      <c r="L1053" s="70">
        <v>53318.7</v>
      </c>
      <c r="M1053" s="23">
        <v>2390.5</v>
      </c>
      <c r="N1053" s="70">
        <v>18344.8</v>
      </c>
      <c r="O1053" s="70"/>
      <c r="P1053" s="23"/>
      <c r="Q1053" s="23">
        <f>SUM(L1053:P1053)</f>
        <v>74054</v>
      </c>
      <c r="R1053" s="23"/>
      <c r="S1053" s="70">
        <v>2336</v>
      </c>
      <c r="T1053" s="70"/>
      <c r="U1053" s="70"/>
      <c r="V1053" s="23">
        <f>SUM(R1053:U1053)</f>
        <v>2336</v>
      </c>
      <c r="W1053" s="23">
        <f>+V1053+Q1053</f>
        <v>76390</v>
      </c>
      <c r="X1053" s="23">
        <f>(Q1053/W1053)*100</f>
        <v>96.94200811624557</v>
      </c>
      <c r="Y1053" s="23">
        <f>(V1053/W1053)*100</f>
        <v>3.057991883754418</v>
      </c>
      <c r="Z1053" s="4"/>
    </row>
    <row r="1054" spans="1:26" ht="23.25">
      <c r="A1054" s="4"/>
      <c r="B1054" s="51"/>
      <c r="C1054" s="51"/>
      <c r="D1054" s="51"/>
      <c r="E1054" s="51"/>
      <c r="F1054" s="51"/>
      <c r="G1054" s="51"/>
      <c r="H1054" s="51"/>
      <c r="I1054" s="61"/>
      <c r="J1054" s="52" t="s">
        <v>51</v>
      </c>
      <c r="K1054" s="53"/>
      <c r="L1054" s="70">
        <v>61845.8</v>
      </c>
      <c r="M1054" s="23">
        <v>1890</v>
      </c>
      <c r="N1054" s="70">
        <v>14622.6</v>
      </c>
      <c r="O1054" s="70"/>
      <c r="P1054" s="23"/>
      <c r="Q1054" s="23">
        <f>SUM(L1054:P1054)</f>
        <v>78358.40000000001</v>
      </c>
      <c r="R1054" s="23"/>
      <c r="S1054" s="70">
        <v>3264</v>
      </c>
      <c r="T1054" s="70"/>
      <c r="U1054" s="70"/>
      <c r="V1054" s="23">
        <f>SUM(R1054:U1054)</f>
        <v>3264</v>
      </c>
      <c r="W1054" s="23">
        <f>+V1054+Q1054</f>
        <v>81622.40000000001</v>
      </c>
      <c r="X1054" s="23">
        <f>(Q1054/W1054)*100</f>
        <v>96.00109773787587</v>
      </c>
      <c r="Y1054" s="23">
        <f>(V1054/W1054)*100</f>
        <v>3.9989022621241226</v>
      </c>
      <c r="Z1054" s="4"/>
    </row>
    <row r="1055" spans="1:26" ht="23.25">
      <c r="A1055" s="4"/>
      <c r="B1055" s="51"/>
      <c r="C1055" s="51"/>
      <c r="D1055" s="51"/>
      <c r="E1055" s="51"/>
      <c r="F1055" s="51"/>
      <c r="G1055" s="51"/>
      <c r="H1055" s="51"/>
      <c r="I1055" s="61"/>
      <c r="J1055" s="52" t="s">
        <v>52</v>
      </c>
      <c r="K1055" s="53"/>
      <c r="L1055" s="70">
        <v>60122.1</v>
      </c>
      <c r="M1055" s="23">
        <v>1724.3</v>
      </c>
      <c r="N1055" s="70">
        <v>13688.4</v>
      </c>
      <c r="O1055" s="70"/>
      <c r="P1055" s="23"/>
      <c r="Q1055" s="23">
        <f>SUM(L1055:P1055)</f>
        <v>75534.8</v>
      </c>
      <c r="R1055" s="23"/>
      <c r="S1055" s="70">
        <v>2889.5</v>
      </c>
      <c r="T1055" s="70"/>
      <c r="U1055" s="70"/>
      <c r="V1055" s="23">
        <f>SUM(R1055:U1055)</f>
        <v>2889.5</v>
      </c>
      <c r="W1055" s="23">
        <f>+V1055+Q1055</f>
        <v>78424.3</v>
      </c>
      <c r="X1055" s="23">
        <f>(Q1055/W1055)*100</f>
        <v>96.31555525519514</v>
      </c>
      <c r="Y1055" s="23">
        <f>(V1055/W1055)*100</f>
        <v>3.6844447448048627</v>
      </c>
      <c r="Z1055" s="4"/>
    </row>
    <row r="1056" spans="1:26" ht="23.25">
      <c r="A1056" s="4"/>
      <c r="B1056" s="51"/>
      <c r="C1056" s="51"/>
      <c r="D1056" s="51"/>
      <c r="E1056" s="51"/>
      <c r="F1056" s="51"/>
      <c r="G1056" s="51"/>
      <c r="H1056" s="51"/>
      <c r="I1056" s="61"/>
      <c r="J1056" s="52" t="s">
        <v>53</v>
      </c>
      <c r="K1056" s="53"/>
      <c r="L1056" s="70">
        <f aca="true" t="shared" si="202" ref="L1056:W1056">(L1055/L1053)*100</f>
        <v>112.75987599097503</v>
      </c>
      <c r="M1056" s="23">
        <f t="shared" si="202"/>
        <v>72.13135327337376</v>
      </c>
      <c r="N1056" s="70">
        <f t="shared" si="202"/>
        <v>74.61733025162444</v>
      </c>
      <c r="O1056" s="70"/>
      <c r="P1056" s="23"/>
      <c r="Q1056" s="23">
        <f t="shared" si="202"/>
        <v>101.99962189753424</v>
      </c>
      <c r="R1056" s="23"/>
      <c r="S1056" s="70">
        <f t="shared" si="202"/>
        <v>123.69434931506848</v>
      </c>
      <c r="T1056" s="70"/>
      <c r="U1056" s="70"/>
      <c r="V1056" s="23">
        <f t="shared" si="202"/>
        <v>123.69434931506848</v>
      </c>
      <c r="W1056" s="23">
        <f t="shared" si="202"/>
        <v>102.66304490116507</v>
      </c>
      <c r="X1056" s="23"/>
      <c r="Y1056" s="23"/>
      <c r="Z1056" s="4"/>
    </row>
    <row r="1057" spans="1:26" ht="23.25">
      <c r="A1057" s="4"/>
      <c r="B1057" s="51"/>
      <c r="C1057" s="51"/>
      <c r="D1057" s="51"/>
      <c r="E1057" s="51"/>
      <c r="F1057" s="51"/>
      <c r="G1057" s="51"/>
      <c r="H1057" s="51"/>
      <c r="I1057" s="61"/>
      <c r="J1057" s="52" t="s">
        <v>54</v>
      </c>
      <c r="K1057" s="53"/>
      <c r="L1057" s="70">
        <f aca="true" t="shared" si="203" ref="L1057:W1057">(L1055/L1054)*100</f>
        <v>97.21290693951731</v>
      </c>
      <c r="M1057" s="23">
        <f t="shared" si="203"/>
        <v>91.23280423280423</v>
      </c>
      <c r="N1057" s="70">
        <f t="shared" si="203"/>
        <v>93.61125928357474</v>
      </c>
      <c r="O1057" s="70"/>
      <c r="P1057" s="23"/>
      <c r="Q1057" s="23">
        <f t="shared" si="203"/>
        <v>96.39655735696492</v>
      </c>
      <c r="R1057" s="23"/>
      <c r="S1057" s="70">
        <f t="shared" si="203"/>
        <v>88.52634803921569</v>
      </c>
      <c r="T1057" s="70"/>
      <c r="U1057" s="70"/>
      <c r="V1057" s="23">
        <f t="shared" si="203"/>
        <v>88.52634803921569</v>
      </c>
      <c r="W1057" s="23">
        <f t="shared" si="203"/>
        <v>96.08183537852354</v>
      </c>
      <c r="X1057" s="23"/>
      <c r="Y1057" s="23"/>
      <c r="Z1057" s="4"/>
    </row>
    <row r="1058" spans="1:26" ht="23.25">
      <c r="A1058" s="4"/>
      <c r="B1058" s="56"/>
      <c r="C1058" s="57"/>
      <c r="D1058" s="57"/>
      <c r="E1058" s="57"/>
      <c r="F1058" s="57"/>
      <c r="G1058" s="57"/>
      <c r="H1058" s="57"/>
      <c r="I1058" s="52"/>
      <c r="J1058" s="52"/>
      <c r="K1058" s="53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4"/>
    </row>
    <row r="1059" spans="1:26" ht="23.25">
      <c r="A1059" s="4"/>
      <c r="B1059" s="51"/>
      <c r="C1059" s="51"/>
      <c r="D1059" s="51"/>
      <c r="E1059" s="51"/>
      <c r="F1059" s="75" t="s">
        <v>68</v>
      </c>
      <c r="G1059" s="51"/>
      <c r="H1059" s="51"/>
      <c r="I1059" s="61"/>
      <c r="J1059" s="52" t="s">
        <v>84</v>
      </c>
      <c r="K1059" s="53"/>
      <c r="L1059" s="70"/>
      <c r="M1059" s="23"/>
      <c r="N1059" s="70"/>
      <c r="O1059" s="70"/>
      <c r="P1059" s="23"/>
      <c r="Q1059" s="23"/>
      <c r="R1059" s="23"/>
      <c r="S1059" s="70"/>
      <c r="T1059" s="70"/>
      <c r="U1059" s="70"/>
      <c r="V1059" s="23"/>
      <c r="W1059" s="23"/>
      <c r="X1059" s="23"/>
      <c r="Y1059" s="23"/>
      <c r="Z1059" s="4"/>
    </row>
    <row r="1060" spans="1:26" ht="23.25">
      <c r="A1060" s="4"/>
      <c r="B1060" s="51"/>
      <c r="C1060" s="51"/>
      <c r="D1060" s="51"/>
      <c r="E1060" s="51"/>
      <c r="F1060" s="51"/>
      <c r="G1060" s="51"/>
      <c r="H1060" s="51"/>
      <c r="I1060" s="61"/>
      <c r="J1060" s="52" t="s">
        <v>85</v>
      </c>
      <c r="K1060" s="53"/>
      <c r="L1060" s="70"/>
      <c r="M1060" s="23"/>
      <c r="N1060" s="70"/>
      <c r="O1060" s="70"/>
      <c r="P1060" s="23"/>
      <c r="Q1060" s="23"/>
      <c r="R1060" s="23"/>
      <c r="S1060" s="70"/>
      <c r="T1060" s="70"/>
      <c r="U1060" s="70"/>
      <c r="V1060" s="23"/>
      <c r="W1060" s="23"/>
      <c r="X1060" s="23"/>
      <c r="Y1060" s="23"/>
      <c r="Z1060" s="4"/>
    </row>
    <row r="1061" spans="1:26" ht="23.25">
      <c r="A1061" s="4"/>
      <c r="B1061" s="51"/>
      <c r="C1061" s="51"/>
      <c r="D1061" s="51"/>
      <c r="E1061" s="51"/>
      <c r="F1061" s="51"/>
      <c r="G1061" s="51"/>
      <c r="H1061" s="51"/>
      <c r="I1061" s="61"/>
      <c r="J1061" s="52" t="s">
        <v>50</v>
      </c>
      <c r="K1061" s="53"/>
      <c r="L1061" s="70">
        <f aca="true" t="shared" si="204" ref="L1061:P1063">+L1069</f>
        <v>709683.2</v>
      </c>
      <c r="M1061" s="23">
        <f t="shared" si="204"/>
        <v>86149.29999999999</v>
      </c>
      <c r="N1061" s="70">
        <f t="shared" si="204"/>
        <v>262221.2</v>
      </c>
      <c r="O1061" s="70">
        <f t="shared" si="204"/>
        <v>1540933.3</v>
      </c>
      <c r="P1061" s="23">
        <f t="shared" si="204"/>
        <v>0</v>
      </c>
      <c r="Q1061" s="23">
        <f>SUM(L1061:P1061)</f>
        <v>2598987</v>
      </c>
      <c r="R1061" s="23">
        <f aca="true" t="shared" si="205" ref="R1061:U1063">+R1069</f>
        <v>146400</v>
      </c>
      <c r="S1061" s="70">
        <f t="shared" si="205"/>
        <v>35844.5</v>
      </c>
      <c r="T1061" s="70">
        <f t="shared" si="205"/>
        <v>27692</v>
      </c>
      <c r="U1061" s="70">
        <f t="shared" si="205"/>
        <v>0</v>
      </c>
      <c r="V1061" s="23">
        <f>SUM(R1061:U1061)</f>
        <v>209936.5</v>
      </c>
      <c r="W1061" s="23">
        <f>+V1061+Q1061</f>
        <v>2808923.5</v>
      </c>
      <c r="X1061" s="23">
        <f>(Q1061/W1061)*100</f>
        <v>92.52608695110422</v>
      </c>
      <c r="Y1061" s="23">
        <f>(V1061/W1061)*100</f>
        <v>7.473913048895778</v>
      </c>
      <c r="Z1061" s="4"/>
    </row>
    <row r="1062" spans="1:26" ht="23.25">
      <c r="A1062" s="4"/>
      <c r="B1062" s="51"/>
      <c r="C1062" s="51"/>
      <c r="D1062" s="51"/>
      <c r="E1062" s="51"/>
      <c r="F1062" s="51"/>
      <c r="G1062" s="51"/>
      <c r="H1062" s="51"/>
      <c r="I1062" s="61"/>
      <c r="J1062" s="52" t="s">
        <v>51</v>
      </c>
      <c r="K1062" s="53"/>
      <c r="L1062" s="70">
        <f t="shared" si="204"/>
        <v>1275454.5</v>
      </c>
      <c r="M1062" s="23">
        <f t="shared" si="204"/>
        <v>54166.9</v>
      </c>
      <c r="N1062" s="70">
        <f t="shared" si="204"/>
        <v>127017.20000000001</v>
      </c>
      <c r="O1062" s="70">
        <f t="shared" si="204"/>
        <v>3979222.8000000003</v>
      </c>
      <c r="P1062" s="23">
        <f t="shared" si="204"/>
        <v>0</v>
      </c>
      <c r="Q1062" s="23">
        <f>SUM(L1062:P1062)</f>
        <v>5435861.4</v>
      </c>
      <c r="R1062" s="23">
        <f t="shared" si="205"/>
        <v>134600.6</v>
      </c>
      <c r="S1062" s="70">
        <f t="shared" si="205"/>
        <v>55614</v>
      </c>
      <c r="T1062" s="70">
        <f t="shared" si="205"/>
        <v>22021.4</v>
      </c>
      <c r="U1062" s="70">
        <f t="shared" si="205"/>
        <v>0</v>
      </c>
      <c r="V1062" s="23">
        <f>SUM(R1062:U1062)</f>
        <v>212236</v>
      </c>
      <c r="W1062" s="23">
        <f>+V1062+Q1062</f>
        <v>5648097.4</v>
      </c>
      <c r="X1062" s="23">
        <f>(Q1062/W1062)*100</f>
        <v>96.24234525417356</v>
      </c>
      <c r="Y1062" s="23">
        <f>(V1062/W1062)*100</f>
        <v>3.757654745826444</v>
      </c>
      <c r="Z1062" s="4"/>
    </row>
    <row r="1063" spans="1:26" ht="23.25">
      <c r="A1063" s="4"/>
      <c r="B1063" s="51"/>
      <c r="C1063" s="51"/>
      <c r="D1063" s="51"/>
      <c r="E1063" s="51"/>
      <c r="F1063" s="51"/>
      <c r="G1063" s="51"/>
      <c r="H1063" s="51"/>
      <c r="I1063" s="61"/>
      <c r="J1063" s="52" t="s">
        <v>52</v>
      </c>
      <c r="K1063" s="53"/>
      <c r="L1063" s="70">
        <f t="shared" si="204"/>
        <v>1009088.9</v>
      </c>
      <c r="M1063" s="23">
        <f t="shared" si="204"/>
        <v>38777.99999999999</v>
      </c>
      <c r="N1063" s="70">
        <f t="shared" si="204"/>
        <v>77704.7</v>
      </c>
      <c r="O1063" s="70">
        <f t="shared" si="204"/>
        <v>3964366.8</v>
      </c>
      <c r="P1063" s="23">
        <f t="shared" si="204"/>
        <v>0</v>
      </c>
      <c r="Q1063" s="23">
        <f>SUM(L1063:P1063)</f>
        <v>5089938.4</v>
      </c>
      <c r="R1063" s="23">
        <f t="shared" si="205"/>
        <v>112656</v>
      </c>
      <c r="S1063" s="70">
        <f t="shared" si="205"/>
        <v>38639.8</v>
      </c>
      <c r="T1063" s="70">
        <f t="shared" si="205"/>
        <v>11953.6</v>
      </c>
      <c r="U1063" s="70">
        <f t="shared" si="205"/>
        <v>0</v>
      </c>
      <c r="V1063" s="23">
        <f>SUM(R1063:U1063)</f>
        <v>163249.4</v>
      </c>
      <c r="W1063" s="23">
        <f>+V1063+Q1063</f>
        <v>5253187.800000001</v>
      </c>
      <c r="X1063" s="23">
        <f>(Q1063/W1063)*100</f>
        <v>96.89237456920918</v>
      </c>
      <c r="Y1063" s="23">
        <f>(V1063/W1063)*100</f>
        <v>3.1076254307908044</v>
      </c>
      <c r="Z1063" s="4"/>
    </row>
    <row r="1064" spans="1:26" ht="23.25">
      <c r="A1064" s="4"/>
      <c r="B1064" s="51"/>
      <c r="C1064" s="51"/>
      <c r="D1064" s="51"/>
      <c r="E1064" s="51"/>
      <c r="F1064" s="51"/>
      <c r="G1064" s="51"/>
      <c r="H1064" s="51"/>
      <c r="I1064" s="61"/>
      <c r="J1064" s="52" t="s">
        <v>53</v>
      </c>
      <c r="K1064" s="53"/>
      <c r="L1064" s="70">
        <f aca="true" t="shared" si="206" ref="L1064:W1064">(L1063/L1061)*100</f>
        <v>142.18864135433952</v>
      </c>
      <c r="M1064" s="23">
        <f t="shared" si="206"/>
        <v>45.01255378743646</v>
      </c>
      <c r="N1064" s="70">
        <f t="shared" si="206"/>
        <v>29.63326382458779</v>
      </c>
      <c r="O1064" s="70">
        <f t="shared" si="206"/>
        <v>257.2704996381089</v>
      </c>
      <c r="P1064" s="23"/>
      <c r="Q1064" s="23">
        <f t="shared" si="206"/>
        <v>195.84316504853624</v>
      </c>
      <c r="R1064" s="23">
        <f t="shared" si="206"/>
        <v>76.95081967213115</v>
      </c>
      <c r="S1064" s="70">
        <f t="shared" si="206"/>
        <v>107.79840700804866</v>
      </c>
      <c r="T1064" s="70">
        <f t="shared" si="206"/>
        <v>43.16625740286003</v>
      </c>
      <c r="U1064" s="70"/>
      <c r="V1064" s="23">
        <f t="shared" si="206"/>
        <v>77.76132306673685</v>
      </c>
      <c r="W1064" s="23">
        <f t="shared" si="206"/>
        <v>187.01783085228206</v>
      </c>
      <c r="X1064" s="23"/>
      <c r="Y1064" s="23"/>
      <c r="Z1064" s="4"/>
    </row>
    <row r="1065" spans="1:26" ht="23.25">
      <c r="A1065" s="4"/>
      <c r="B1065" s="51"/>
      <c r="C1065" s="51"/>
      <c r="D1065" s="51"/>
      <c r="E1065" s="51"/>
      <c r="F1065" s="51"/>
      <c r="G1065" s="51"/>
      <c r="H1065" s="51"/>
      <c r="I1065" s="61"/>
      <c r="J1065" s="52" t="s">
        <v>54</v>
      </c>
      <c r="K1065" s="53"/>
      <c r="L1065" s="70">
        <f aca="true" t="shared" si="207" ref="L1065:W1065">(L1063/L1062)*100</f>
        <v>79.1160249150401</v>
      </c>
      <c r="M1065" s="23">
        <f t="shared" si="207"/>
        <v>71.58984545912723</v>
      </c>
      <c r="N1065" s="70">
        <f t="shared" si="207"/>
        <v>61.17651782593223</v>
      </c>
      <c r="O1065" s="70">
        <f t="shared" si="207"/>
        <v>99.62666076400647</v>
      </c>
      <c r="P1065" s="23"/>
      <c r="Q1065" s="23">
        <f t="shared" si="207"/>
        <v>93.63627998315042</v>
      </c>
      <c r="R1065" s="23">
        <f t="shared" si="207"/>
        <v>83.69650655346261</v>
      </c>
      <c r="S1065" s="70">
        <f t="shared" si="207"/>
        <v>69.47854856690762</v>
      </c>
      <c r="T1065" s="70">
        <f t="shared" si="207"/>
        <v>54.28174412162714</v>
      </c>
      <c r="U1065" s="70"/>
      <c r="V1065" s="23">
        <f t="shared" si="207"/>
        <v>76.9188073653857</v>
      </c>
      <c r="W1065" s="23">
        <f t="shared" si="207"/>
        <v>93.00809507994676</v>
      </c>
      <c r="X1065" s="23"/>
      <c r="Y1065" s="23"/>
      <c r="Z1065" s="4"/>
    </row>
    <row r="1066" spans="1:26" ht="23.25">
      <c r="A1066" s="4"/>
      <c r="B1066" s="51"/>
      <c r="C1066" s="51"/>
      <c r="D1066" s="51"/>
      <c r="E1066" s="51"/>
      <c r="F1066" s="51"/>
      <c r="G1066" s="51"/>
      <c r="H1066" s="51"/>
      <c r="I1066" s="61"/>
      <c r="J1066" s="52"/>
      <c r="K1066" s="53"/>
      <c r="L1066" s="70"/>
      <c r="M1066" s="23"/>
      <c r="N1066" s="70"/>
      <c r="O1066" s="70"/>
      <c r="P1066" s="23"/>
      <c r="Q1066" s="23"/>
      <c r="R1066" s="23"/>
      <c r="S1066" s="70"/>
      <c r="T1066" s="70"/>
      <c r="U1066" s="70"/>
      <c r="V1066" s="23"/>
      <c r="W1066" s="23"/>
      <c r="X1066" s="23"/>
      <c r="Y1066" s="23"/>
      <c r="Z1066" s="4"/>
    </row>
    <row r="1067" spans="1:26" ht="23.25">
      <c r="A1067" s="4"/>
      <c r="B1067" s="56"/>
      <c r="C1067" s="57"/>
      <c r="D1067" s="57"/>
      <c r="E1067" s="57"/>
      <c r="F1067" s="57"/>
      <c r="G1067" s="77" t="s">
        <v>62</v>
      </c>
      <c r="H1067" s="57"/>
      <c r="I1067" s="52"/>
      <c r="J1067" s="52" t="s">
        <v>63</v>
      </c>
      <c r="K1067" s="53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4"/>
    </row>
    <row r="1068" spans="1:26" ht="23.25">
      <c r="A1068" s="4"/>
      <c r="B1068" s="51"/>
      <c r="C1068" s="51"/>
      <c r="D1068" s="51"/>
      <c r="E1068" s="51"/>
      <c r="F1068" s="51"/>
      <c r="G1068" s="51"/>
      <c r="H1068" s="51"/>
      <c r="I1068" s="61"/>
      <c r="J1068" s="52" t="s">
        <v>64</v>
      </c>
      <c r="K1068" s="53"/>
      <c r="L1068" s="70"/>
      <c r="M1068" s="23"/>
      <c r="N1068" s="70"/>
      <c r="O1068" s="70"/>
      <c r="P1068" s="23"/>
      <c r="Q1068" s="23"/>
      <c r="R1068" s="23"/>
      <c r="S1068" s="70"/>
      <c r="T1068" s="70"/>
      <c r="U1068" s="70"/>
      <c r="V1068" s="23"/>
      <c r="W1068" s="23"/>
      <c r="X1068" s="23"/>
      <c r="Y1068" s="23"/>
      <c r="Z1068" s="4"/>
    </row>
    <row r="1069" spans="1:26" ht="23.25">
      <c r="A1069" s="4"/>
      <c r="B1069" s="51"/>
      <c r="C1069" s="51"/>
      <c r="D1069" s="51"/>
      <c r="E1069" s="51"/>
      <c r="F1069" s="51"/>
      <c r="G1069" s="51"/>
      <c r="H1069" s="51"/>
      <c r="I1069" s="61"/>
      <c r="J1069" s="52" t="s">
        <v>50</v>
      </c>
      <c r="K1069" s="53"/>
      <c r="L1069" s="70">
        <f aca="true" t="shared" si="208" ref="L1069:P1071">+L1076+L1093+L1100+L1108+L1116+L1134+L1142+L1150+L1157</f>
        <v>709683.2</v>
      </c>
      <c r="M1069" s="23">
        <f t="shared" si="208"/>
        <v>86149.29999999999</v>
      </c>
      <c r="N1069" s="70">
        <f t="shared" si="208"/>
        <v>262221.2</v>
      </c>
      <c r="O1069" s="70">
        <f t="shared" si="208"/>
        <v>1540933.3</v>
      </c>
      <c r="P1069" s="23">
        <f t="shared" si="208"/>
        <v>0</v>
      </c>
      <c r="Q1069" s="23">
        <f>SUM(L1069:P1069)</f>
        <v>2598987</v>
      </c>
      <c r="R1069" s="23">
        <f aca="true" t="shared" si="209" ref="R1069:U1071">+R1076+R1093+R1100+R1108+R1116+R1134+R1142+R1150+R1157</f>
        <v>146400</v>
      </c>
      <c r="S1069" s="70">
        <f t="shared" si="209"/>
        <v>35844.5</v>
      </c>
      <c r="T1069" s="70">
        <f t="shared" si="209"/>
        <v>27692</v>
      </c>
      <c r="U1069" s="70">
        <f t="shared" si="209"/>
        <v>0</v>
      </c>
      <c r="V1069" s="23">
        <f>SUM(R1069:U1069)</f>
        <v>209936.5</v>
      </c>
      <c r="W1069" s="23">
        <f>+V1069+Q1069</f>
        <v>2808923.5</v>
      </c>
      <c r="X1069" s="23">
        <f>(Q1069/W1069)*100</f>
        <v>92.52608695110422</v>
      </c>
      <c r="Y1069" s="23">
        <f>(V1069/W1069)*100</f>
        <v>7.473913048895778</v>
      </c>
      <c r="Z1069" s="4"/>
    </row>
    <row r="1070" spans="1:26" ht="23.25">
      <c r="A1070" s="4"/>
      <c r="B1070" s="51"/>
      <c r="C1070" s="51"/>
      <c r="D1070" s="51"/>
      <c r="E1070" s="51"/>
      <c r="F1070" s="51"/>
      <c r="G1070" s="51"/>
      <c r="H1070" s="51"/>
      <c r="I1070" s="61"/>
      <c r="J1070" s="52" t="s">
        <v>51</v>
      </c>
      <c r="K1070" s="53"/>
      <c r="L1070" s="70">
        <f t="shared" si="208"/>
        <v>1275454.5</v>
      </c>
      <c r="M1070" s="23">
        <f t="shared" si="208"/>
        <v>54166.9</v>
      </c>
      <c r="N1070" s="70">
        <f t="shared" si="208"/>
        <v>127017.20000000001</v>
      </c>
      <c r="O1070" s="70">
        <f t="shared" si="208"/>
        <v>3979222.8000000003</v>
      </c>
      <c r="P1070" s="23">
        <f t="shared" si="208"/>
        <v>0</v>
      </c>
      <c r="Q1070" s="23">
        <f>SUM(L1070:P1070)</f>
        <v>5435861.4</v>
      </c>
      <c r="R1070" s="23">
        <f t="shared" si="209"/>
        <v>134600.6</v>
      </c>
      <c r="S1070" s="70">
        <f t="shared" si="209"/>
        <v>55614</v>
      </c>
      <c r="T1070" s="70">
        <f t="shared" si="209"/>
        <v>22021.4</v>
      </c>
      <c r="U1070" s="70">
        <f t="shared" si="209"/>
        <v>0</v>
      </c>
      <c r="V1070" s="23">
        <f>SUM(R1070:U1070)</f>
        <v>212236</v>
      </c>
      <c r="W1070" s="23">
        <f>+V1070+Q1070</f>
        <v>5648097.4</v>
      </c>
      <c r="X1070" s="23">
        <f>(Q1070/W1070)*100</f>
        <v>96.24234525417356</v>
      </c>
      <c r="Y1070" s="23">
        <f>(V1070/W1070)*100</f>
        <v>3.757654745826444</v>
      </c>
      <c r="Z1070" s="4"/>
    </row>
    <row r="1071" spans="1:26" ht="23.25">
      <c r="A1071" s="4"/>
      <c r="B1071" s="51"/>
      <c r="C1071" s="51"/>
      <c r="D1071" s="51"/>
      <c r="E1071" s="51"/>
      <c r="F1071" s="51"/>
      <c r="G1071" s="51"/>
      <c r="H1071" s="51"/>
      <c r="I1071" s="61"/>
      <c r="J1071" s="52" t="s">
        <v>52</v>
      </c>
      <c r="K1071" s="53"/>
      <c r="L1071" s="70">
        <f t="shared" si="208"/>
        <v>1009088.9</v>
      </c>
      <c r="M1071" s="23">
        <f t="shared" si="208"/>
        <v>38777.99999999999</v>
      </c>
      <c r="N1071" s="70">
        <f t="shared" si="208"/>
        <v>77704.7</v>
      </c>
      <c r="O1071" s="70">
        <f t="shared" si="208"/>
        <v>3964366.8</v>
      </c>
      <c r="P1071" s="23">
        <f t="shared" si="208"/>
        <v>0</v>
      </c>
      <c r="Q1071" s="23">
        <f>SUM(L1071:P1071)</f>
        <v>5089938.4</v>
      </c>
      <c r="R1071" s="23">
        <f t="shared" si="209"/>
        <v>112656</v>
      </c>
      <c r="S1071" s="70">
        <f t="shared" si="209"/>
        <v>38639.8</v>
      </c>
      <c r="T1071" s="70">
        <f t="shared" si="209"/>
        <v>11953.6</v>
      </c>
      <c r="U1071" s="70">
        <f t="shared" si="209"/>
        <v>0</v>
      </c>
      <c r="V1071" s="23">
        <f>SUM(R1071:U1071)</f>
        <v>163249.4</v>
      </c>
      <c r="W1071" s="23">
        <f>+V1071+Q1071</f>
        <v>5253187.800000001</v>
      </c>
      <c r="X1071" s="23">
        <f>(Q1071/W1071)*100</f>
        <v>96.89237456920918</v>
      </c>
      <c r="Y1071" s="23">
        <f>(V1071/W1071)*100</f>
        <v>3.1076254307908044</v>
      </c>
      <c r="Z1071" s="4"/>
    </row>
    <row r="1072" spans="1:26" ht="23.25">
      <c r="A1072" s="4"/>
      <c r="B1072" s="56"/>
      <c r="C1072" s="56"/>
      <c r="D1072" s="56"/>
      <c r="E1072" s="56"/>
      <c r="F1072" s="56"/>
      <c r="G1072" s="56"/>
      <c r="H1072" s="56"/>
      <c r="I1072" s="61"/>
      <c r="J1072" s="52" t="s">
        <v>53</v>
      </c>
      <c r="K1072" s="53"/>
      <c r="L1072" s="70">
        <f aca="true" t="shared" si="210" ref="L1072:W1072">(L1071/L1069)*100</f>
        <v>142.18864135433952</v>
      </c>
      <c r="M1072" s="23">
        <f t="shared" si="210"/>
        <v>45.01255378743646</v>
      </c>
      <c r="N1072" s="70">
        <f t="shared" si="210"/>
        <v>29.63326382458779</v>
      </c>
      <c r="O1072" s="70">
        <f t="shared" si="210"/>
        <v>257.2704996381089</v>
      </c>
      <c r="P1072" s="23"/>
      <c r="Q1072" s="23">
        <f t="shared" si="210"/>
        <v>195.84316504853624</v>
      </c>
      <c r="R1072" s="23">
        <f t="shared" si="210"/>
        <v>76.95081967213115</v>
      </c>
      <c r="S1072" s="70">
        <f t="shared" si="210"/>
        <v>107.79840700804866</v>
      </c>
      <c r="T1072" s="70">
        <f t="shared" si="210"/>
        <v>43.16625740286003</v>
      </c>
      <c r="U1072" s="70"/>
      <c r="V1072" s="23">
        <f t="shared" si="210"/>
        <v>77.76132306673685</v>
      </c>
      <c r="W1072" s="23">
        <f t="shared" si="210"/>
        <v>187.01783085228206</v>
      </c>
      <c r="X1072" s="23"/>
      <c r="Y1072" s="23"/>
      <c r="Z1072" s="4"/>
    </row>
    <row r="1073" spans="1:26" ht="23.25">
      <c r="A1073" s="4"/>
      <c r="B1073" s="56"/>
      <c r="C1073" s="57"/>
      <c r="D1073" s="57"/>
      <c r="E1073" s="57"/>
      <c r="F1073" s="57"/>
      <c r="G1073" s="57"/>
      <c r="H1073" s="57"/>
      <c r="I1073" s="52"/>
      <c r="J1073" s="52" t="s">
        <v>54</v>
      </c>
      <c r="K1073" s="53"/>
      <c r="L1073" s="21">
        <f aca="true" t="shared" si="211" ref="L1073:W1073">(L1071/L1070)*100</f>
        <v>79.1160249150401</v>
      </c>
      <c r="M1073" s="21">
        <f t="shared" si="211"/>
        <v>71.58984545912723</v>
      </c>
      <c r="N1073" s="21">
        <f t="shared" si="211"/>
        <v>61.17651782593223</v>
      </c>
      <c r="O1073" s="21">
        <f t="shared" si="211"/>
        <v>99.62666076400647</v>
      </c>
      <c r="P1073" s="21"/>
      <c r="Q1073" s="21">
        <f t="shared" si="211"/>
        <v>93.63627998315042</v>
      </c>
      <c r="R1073" s="21">
        <f t="shared" si="211"/>
        <v>83.69650655346261</v>
      </c>
      <c r="S1073" s="21">
        <f t="shared" si="211"/>
        <v>69.47854856690762</v>
      </c>
      <c r="T1073" s="21">
        <f t="shared" si="211"/>
        <v>54.28174412162714</v>
      </c>
      <c r="U1073" s="21"/>
      <c r="V1073" s="21">
        <f t="shared" si="211"/>
        <v>76.9188073653857</v>
      </c>
      <c r="W1073" s="21">
        <f t="shared" si="211"/>
        <v>93.00809507994676</v>
      </c>
      <c r="X1073" s="21"/>
      <c r="Y1073" s="21"/>
      <c r="Z1073" s="4"/>
    </row>
    <row r="1074" spans="1:26" ht="23.25">
      <c r="A1074" s="4"/>
      <c r="B1074" s="56"/>
      <c r="C1074" s="56"/>
      <c r="D1074" s="56"/>
      <c r="E1074" s="56"/>
      <c r="F1074" s="56"/>
      <c r="G1074" s="56"/>
      <c r="H1074" s="56"/>
      <c r="I1074" s="61"/>
      <c r="J1074" s="52"/>
      <c r="K1074" s="53"/>
      <c r="L1074" s="70"/>
      <c r="M1074" s="23"/>
      <c r="N1074" s="70"/>
      <c r="O1074" s="70"/>
      <c r="P1074" s="23"/>
      <c r="Q1074" s="23"/>
      <c r="R1074" s="23"/>
      <c r="S1074" s="70"/>
      <c r="T1074" s="70"/>
      <c r="U1074" s="70"/>
      <c r="V1074" s="23"/>
      <c r="W1074" s="23"/>
      <c r="X1074" s="23"/>
      <c r="Y1074" s="23"/>
      <c r="Z1074" s="4"/>
    </row>
    <row r="1075" spans="1:26" ht="23.25">
      <c r="A1075" s="4"/>
      <c r="B1075" s="56"/>
      <c r="C1075" s="56"/>
      <c r="D1075" s="56"/>
      <c r="E1075" s="56"/>
      <c r="F1075" s="56"/>
      <c r="G1075" s="56"/>
      <c r="H1075" s="76" t="s">
        <v>239</v>
      </c>
      <c r="I1075" s="61"/>
      <c r="J1075" s="52" t="s">
        <v>240</v>
      </c>
      <c r="K1075" s="53"/>
      <c r="L1075" s="70"/>
      <c r="M1075" s="23"/>
      <c r="N1075" s="70"/>
      <c r="O1075" s="70"/>
      <c r="P1075" s="23"/>
      <c r="Q1075" s="23"/>
      <c r="R1075" s="23"/>
      <c r="S1075" s="70"/>
      <c r="T1075" s="70"/>
      <c r="U1075" s="70"/>
      <c r="V1075" s="23"/>
      <c r="W1075" s="23"/>
      <c r="X1075" s="23"/>
      <c r="Y1075" s="23"/>
      <c r="Z1075" s="4"/>
    </row>
    <row r="1076" spans="1:26" ht="23.25">
      <c r="A1076" s="4"/>
      <c r="B1076" s="56"/>
      <c r="C1076" s="56"/>
      <c r="D1076" s="56"/>
      <c r="E1076" s="56"/>
      <c r="F1076" s="56"/>
      <c r="G1076" s="56"/>
      <c r="H1076" s="56"/>
      <c r="I1076" s="61"/>
      <c r="J1076" s="52" t="s">
        <v>50</v>
      </c>
      <c r="K1076" s="53"/>
      <c r="L1076" s="70">
        <v>35156.2</v>
      </c>
      <c r="M1076" s="23">
        <v>2046.8</v>
      </c>
      <c r="N1076" s="70">
        <v>7223.1</v>
      </c>
      <c r="O1076" s="70">
        <v>0</v>
      </c>
      <c r="P1076" s="23"/>
      <c r="Q1076" s="23">
        <f>SUM(L1076:P1076)</f>
        <v>44426.1</v>
      </c>
      <c r="R1076" s="23"/>
      <c r="S1076" s="70">
        <v>359.2</v>
      </c>
      <c r="T1076" s="70"/>
      <c r="U1076" s="70"/>
      <c r="V1076" s="23">
        <f>SUM(R1076:U1076)</f>
        <v>359.2</v>
      </c>
      <c r="W1076" s="23">
        <f>+V1076+Q1076</f>
        <v>44785.299999999996</v>
      </c>
      <c r="X1076" s="23">
        <f>(Q1076/W1076)*100</f>
        <v>99.19795111342339</v>
      </c>
      <c r="Y1076" s="23">
        <f>(V1076/W1076)*100</f>
        <v>0.8020488865766223</v>
      </c>
      <c r="Z1076" s="4"/>
    </row>
    <row r="1077" spans="1:26" ht="23.25">
      <c r="A1077" s="4"/>
      <c r="B1077" s="56"/>
      <c r="C1077" s="56"/>
      <c r="D1077" s="56"/>
      <c r="E1077" s="56"/>
      <c r="F1077" s="56"/>
      <c r="G1077" s="56"/>
      <c r="H1077" s="56"/>
      <c r="I1077" s="61"/>
      <c r="J1077" s="52" t="s">
        <v>51</v>
      </c>
      <c r="K1077" s="53"/>
      <c r="L1077" s="70">
        <v>23449.5</v>
      </c>
      <c r="M1077" s="23">
        <v>2418.7</v>
      </c>
      <c r="N1077" s="70">
        <v>6007.6</v>
      </c>
      <c r="O1077" s="70">
        <v>1850681.5</v>
      </c>
      <c r="P1077" s="23"/>
      <c r="Q1077" s="23">
        <f>SUM(L1077:P1077)</f>
        <v>1882557.3</v>
      </c>
      <c r="R1077" s="23"/>
      <c r="S1077" s="70">
        <v>181.6</v>
      </c>
      <c r="T1077" s="70"/>
      <c r="U1077" s="70"/>
      <c r="V1077" s="23">
        <f>SUM(R1077:U1077)</f>
        <v>181.6</v>
      </c>
      <c r="W1077" s="23">
        <f>+V1077+Q1077</f>
        <v>1882738.9000000001</v>
      </c>
      <c r="X1077" s="23">
        <f>(Q1077/W1077)*100</f>
        <v>99.99035447772391</v>
      </c>
      <c r="Y1077" s="23">
        <f>(V1077/W1077)*100</f>
        <v>0.009645522276084059</v>
      </c>
      <c r="Z1077" s="4"/>
    </row>
    <row r="1078" spans="1:26" ht="23.25">
      <c r="A1078" s="4"/>
      <c r="B1078" s="56"/>
      <c r="C1078" s="56"/>
      <c r="D1078" s="56"/>
      <c r="E1078" s="56"/>
      <c r="F1078" s="56"/>
      <c r="G1078" s="56"/>
      <c r="H1078" s="56"/>
      <c r="I1078" s="61"/>
      <c r="J1078" s="52" t="s">
        <v>52</v>
      </c>
      <c r="K1078" s="53"/>
      <c r="L1078" s="70">
        <v>22181</v>
      </c>
      <c r="M1078" s="23">
        <v>1175.7</v>
      </c>
      <c r="N1078" s="70">
        <v>5234.6</v>
      </c>
      <c r="O1078" s="70">
        <v>1842990.6</v>
      </c>
      <c r="P1078" s="23"/>
      <c r="Q1078" s="23">
        <f>SUM(L1078:P1078)</f>
        <v>1871581.9000000001</v>
      </c>
      <c r="R1078" s="23"/>
      <c r="S1078" s="70">
        <v>143.8</v>
      </c>
      <c r="T1078" s="70"/>
      <c r="U1078" s="70"/>
      <c r="V1078" s="23">
        <f>SUM(R1078:U1078)</f>
        <v>143.8</v>
      </c>
      <c r="W1078" s="23">
        <f>+V1078+Q1078</f>
        <v>1871725.7000000002</v>
      </c>
      <c r="X1078" s="23">
        <f>(Q1078/W1078)*100</f>
        <v>99.99231725033214</v>
      </c>
      <c r="Y1078" s="23">
        <f>(V1078/W1078)*100</f>
        <v>0.007682749667859986</v>
      </c>
      <c r="Z1078" s="4"/>
    </row>
    <row r="1079" spans="1:26" ht="23.25">
      <c r="A1079" s="4"/>
      <c r="B1079" s="56"/>
      <c r="C1079" s="56"/>
      <c r="D1079" s="56"/>
      <c r="E1079" s="56"/>
      <c r="F1079" s="56"/>
      <c r="G1079" s="56"/>
      <c r="H1079" s="56"/>
      <c r="I1079" s="61"/>
      <c r="J1079" s="52" t="s">
        <v>53</v>
      </c>
      <c r="K1079" s="53"/>
      <c r="L1079" s="70">
        <f aca="true" t="shared" si="212" ref="L1079:W1079">(L1078/L1076)*100</f>
        <v>63.09271195407923</v>
      </c>
      <c r="M1079" s="23">
        <f t="shared" si="212"/>
        <v>57.44088333007622</v>
      </c>
      <c r="N1079" s="70">
        <f t="shared" si="212"/>
        <v>72.47026899807561</v>
      </c>
      <c r="O1079" s="70"/>
      <c r="P1079" s="23"/>
      <c r="Q1079" s="23">
        <f t="shared" si="212"/>
        <v>4212.798107418837</v>
      </c>
      <c r="R1079" s="23"/>
      <c r="S1079" s="70">
        <f t="shared" si="212"/>
        <v>40.03340757238308</v>
      </c>
      <c r="T1079" s="70"/>
      <c r="U1079" s="70"/>
      <c r="V1079" s="23">
        <f t="shared" si="212"/>
        <v>40.03340757238308</v>
      </c>
      <c r="W1079" s="23">
        <f t="shared" si="212"/>
        <v>4179.330494604257</v>
      </c>
      <c r="X1079" s="23"/>
      <c r="Y1079" s="23"/>
      <c r="Z1079" s="4"/>
    </row>
    <row r="1080" spans="1:26" ht="23.25">
      <c r="A1080" s="4"/>
      <c r="B1080" s="62"/>
      <c r="C1080" s="62"/>
      <c r="D1080" s="62"/>
      <c r="E1080" s="62"/>
      <c r="F1080" s="62"/>
      <c r="G1080" s="62"/>
      <c r="H1080" s="62"/>
      <c r="I1080" s="63"/>
      <c r="J1080" s="59"/>
      <c r="K1080" s="60"/>
      <c r="L1080" s="73"/>
      <c r="M1080" s="71"/>
      <c r="N1080" s="73"/>
      <c r="O1080" s="73"/>
      <c r="P1080" s="71"/>
      <c r="Q1080" s="71"/>
      <c r="R1080" s="71"/>
      <c r="S1080" s="73"/>
      <c r="T1080" s="73"/>
      <c r="U1080" s="73"/>
      <c r="V1080" s="71"/>
      <c r="W1080" s="71"/>
      <c r="X1080" s="71"/>
      <c r="Y1080" s="71"/>
      <c r="Z1080" s="4"/>
    </row>
    <row r="1081" spans="1:26" ht="23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3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6"/>
      <c r="W1082" s="6"/>
      <c r="X1082" s="6"/>
      <c r="Y1082" s="6" t="s">
        <v>398</v>
      </c>
      <c r="Z1082" s="4"/>
    </row>
    <row r="1083" spans="1:26" ht="23.25">
      <c r="A1083" s="4"/>
      <c r="B1083" s="64" t="s">
        <v>37</v>
      </c>
      <c r="C1083" s="65"/>
      <c r="D1083" s="65"/>
      <c r="E1083" s="65"/>
      <c r="F1083" s="65"/>
      <c r="G1083" s="65"/>
      <c r="H1083" s="66"/>
      <c r="I1083" s="10"/>
      <c r="J1083" s="11"/>
      <c r="K1083" s="12"/>
      <c r="L1083" s="13" t="s">
        <v>1</v>
      </c>
      <c r="M1083" s="13"/>
      <c r="N1083" s="13"/>
      <c r="O1083" s="13"/>
      <c r="P1083" s="13"/>
      <c r="Q1083" s="13"/>
      <c r="R1083" s="14" t="s">
        <v>2</v>
      </c>
      <c r="S1083" s="13"/>
      <c r="T1083" s="13"/>
      <c r="U1083" s="13"/>
      <c r="V1083" s="15"/>
      <c r="W1083" s="13" t="s">
        <v>39</v>
      </c>
      <c r="X1083" s="13"/>
      <c r="Y1083" s="16"/>
      <c r="Z1083" s="4"/>
    </row>
    <row r="1084" spans="1:26" ht="23.25">
      <c r="A1084" s="4"/>
      <c r="B1084" s="17" t="s">
        <v>38</v>
      </c>
      <c r="C1084" s="18"/>
      <c r="D1084" s="18"/>
      <c r="E1084" s="18"/>
      <c r="F1084" s="18"/>
      <c r="G1084" s="18"/>
      <c r="H1084" s="67"/>
      <c r="I1084" s="19"/>
      <c r="J1084" s="20"/>
      <c r="K1084" s="21"/>
      <c r="L1084" s="22"/>
      <c r="M1084" s="23"/>
      <c r="N1084" s="24"/>
      <c r="O1084" s="25" t="s">
        <v>3</v>
      </c>
      <c r="P1084" s="26"/>
      <c r="Q1084" s="27"/>
      <c r="R1084" s="28" t="s">
        <v>3</v>
      </c>
      <c r="S1084" s="24"/>
      <c r="T1084" s="22"/>
      <c r="U1084" s="29"/>
      <c r="V1084" s="27"/>
      <c r="W1084" s="27"/>
      <c r="X1084" s="30" t="s">
        <v>4</v>
      </c>
      <c r="Y1084" s="31"/>
      <c r="Z1084" s="4"/>
    </row>
    <row r="1085" spans="1:26" ht="23.25">
      <c r="A1085" s="4"/>
      <c r="B1085" s="19"/>
      <c r="C1085" s="32"/>
      <c r="D1085" s="32"/>
      <c r="E1085" s="32"/>
      <c r="F1085" s="33"/>
      <c r="G1085" s="32"/>
      <c r="H1085" s="19"/>
      <c r="I1085" s="19"/>
      <c r="J1085" s="5" t="s">
        <v>5</v>
      </c>
      <c r="K1085" s="21"/>
      <c r="L1085" s="34" t="s">
        <v>6</v>
      </c>
      <c r="M1085" s="35" t="s">
        <v>7</v>
      </c>
      <c r="N1085" s="36" t="s">
        <v>6</v>
      </c>
      <c r="O1085" s="34" t="s">
        <v>8</v>
      </c>
      <c r="P1085" s="26" t="s">
        <v>9</v>
      </c>
      <c r="Q1085" s="23"/>
      <c r="R1085" s="37" t="s">
        <v>8</v>
      </c>
      <c r="S1085" s="35" t="s">
        <v>10</v>
      </c>
      <c r="T1085" s="34" t="s">
        <v>11</v>
      </c>
      <c r="U1085" s="29" t="s">
        <v>12</v>
      </c>
      <c r="V1085" s="27"/>
      <c r="W1085" s="27"/>
      <c r="X1085" s="27"/>
      <c r="Y1085" s="35"/>
      <c r="Z1085" s="4"/>
    </row>
    <row r="1086" spans="1:26" ht="23.25">
      <c r="A1086" s="4"/>
      <c r="B1086" s="38" t="s">
        <v>30</v>
      </c>
      <c r="C1086" s="38" t="s">
        <v>31</v>
      </c>
      <c r="D1086" s="38" t="s">
        <v>32</v>
      </c>
      <c r="E1086" s="38" t="s">
        <v>33</v>
      </c>
      <c r="F1086" s="38" t="s">
        <v>34</v>
      </c>
      <c r="G1086" s="38" t="s">
        <v>35</v>
      </c>
      <c r="H1086" s="38" t="s">
        <v>36</v>
      </c>
      <c r="I1086" s="19"/>
      <c r="J1086" s="39"/>
      <c r="K1086" s="21"/>
      <c r="L1086" s="34" t="s">
        <v>13</v>
      </c>
      <c r="M1086" s="35" t="s">
        <v>14</v>
      </c>
      <c r="N1086" s="36" t="s">
        <v>15</v>
      </c>
      <c r="O1086" s="34" t="s">
        <v>16</v>
      </c>
      <c r="P1086" s="26" t="s">
        <v>17</v>
      </c>
      <c r="Q1086" s="35" t="s">
        <v>18</v>
      </c>
      <c r="R1086" s="37" t="s">
        <v>16</v>
      </c>
      <c r="S1086" s="35" t="s">
        <v>19</v>
      </c>
      <c r="T1086" s="34" t="s">
        <v>20</v>
      </c>
      <c r="U1086" s="29" t="s">
        <v>21</v>
      </c>
      <c r="V1086" s="26" t="s">
        <v>18</v>
      </c>
      <c r="W1086" s="26" t="s">
        <v>22</v>
      </c>
      <c r="X1086" s="26" t="s">
        <v>23</v>
      </c>
      <c r="Y1086" s="35" t="s">
        <v>24</v>
      </c>
      <c r="Z1086" s="4"/>
    </row>
    <row r="1087" spans="1:26" ht="23.25">
      <c r="A1087" s="4"/>
      <c r="B1087" s="40"/>
      <c r="C1087" s="40"/>
      <c r="D1087" s="40"/>
      <c r="E1087" s="40"/>
      <c r="F1087" s="40"/>
      <c r="G1087" s="40"/>
      <c r="H1087" s="40"/>
      <c r="I1087" s="40"/>
      <c r="J1087" s="41"/>
      <c r="K1087" s="42"/>
      <c r="L1087" s="43"/>
      <c r="M1087" s="44"/>
      <c r="N1087" s="45"/>
      <c r="O1087" s="46" t="s">
        <v>25</v>
      </c>
      <c r="P1087" s="47"/>
      <c r="Q1087" s="48"/>
      <c r="R1087" s="49" t="s">
        <v>25</v>
      </c>
      <c r="S1087" s="44" t="s">
        <v>26</v>
      </c>
      <c r="T1087" s="43"/>
      <c r="U1087" s="50" t="s">
        <v>27</v>
      </c>
      <c r="V1087" s="48"/>
      <c r="W1087" s="48"/>
      <c r="X1087" s="48"/>
      <c r="Y1087" s="49"/>
      <c r="Z1087" s="4"/>
    </row>
    <row r="1088" spans="1:26" ht="23.25">
      <c r="A1088" s="4"/>
      <c r="B1088" s="51"/>
      <c r="C1088" s="51"/>
      <c r="D1088" s="51"/>
      <c r="E1088" s="51"/>
      <c r="F1088" s="51"/>
      <c r="G1088" s="51"/>
      <c r="H1088" s="51"/>
      <c r="I1088" s="61"/>
      <c r="J1088" s="52"/>
      <c r="K1088" s="53"/>
      <c r="L1088" s="22"/>
      <c r="M1088" s="23"/>
      <c r="N1088" s="24"/>
      <c r="O1088" s="3"/>
      <c r="P1088" s="27"/>
      <c r="Q1088" s="27"/>
      <c r="R1088" s="23"/>
      <c r="S1088" s="24"/>
      <c r="T1088" s="22"/>
      <c r="U1088" s="72"/>
      <c r="V1088" s="27"/>
      <c r="W1088" s="27"/>
      <c r="X1088" s="27"/>
      <c r="Y1088" s="23"/>
      <c r="Z1088" s="4"/>
    </row>
    <row r="1089" spans="1:26" ht="23.25">
      <c r="A1089" s="4"/>
      <c r="B1089" s="75" t="s">
        <v>71</v>
      </c>
      <c r="C1089" s="75" t="s">
        <v>48</v>
      </c>
      <c r="D1089" s="75" t="s">
        <v>75</v>
      </c>
      <c r="E1089" s="76" t="s">
        <v>57</v>
      </c>
      <c r="F1089" s="75" t="s">
        <v>68</v>
      </c>
      <c r="G1089" s="75" t="s">
        <v>62</v>
      </c>
      <c r="H1089" s="76" t="s">
        <v>239</v>
      </c>
      <c r="I1089" s="61"/>
      <c r="J1089" s="54" t="s">
        <v>54</v>
      </c>
      <c r="K1089" s="55"/>
      <c r="L1089" s="70">
        <f aca="true" t="shared" si="213" ref="L1089:W1089">(L1078/L1077)*100</f>
        <v>94.59050299579948</v>
      </c>
      <c r="M1089" s="70">
        <f t="shared" si="213"/>
        <v>48.6087567701658</v>
      </c>
      <c r="N1089" s="70">
        <f t="shared" si="213"/>
        <v>87.13296491111258</v>
      </c>
      <c r="O1089" s="70">
        <f t="shared" si="213"/>
        <v>99.58442876313401</v>
      </c>
      <c r="P1089" s="70"/>
      <c r="Q1089" s="70">
        <f t="shared" si="213"/>
        <v>99.41699516928382</v>
      </c>
      <c r="R1089" s="70"/>
      <c r="S1089" s="70">
        <f t="shared" si="213"/>
        <v>79.18502202643172</v>
      </c>
      <c r="T1089" s="70"/>
      <c r="U1089" s="74"/>
      <c r="V1089" s="23">
        <f t="shared" si="213"/>
        <v>79.18502202643172</v>
      </c>
      <c r="W1089" s="23">
        <f t="shared" si="213"/>
        <v>99.41504368980745</v>
      </c>
      <c r="X1089" s="23"/>
      <c r="Y1089" s="23"/>
      <c r="Z1089" s="4"/>
    </row>
    <row r="1090" spans="1:26" ht="23.25">
      <c r="A1090" s="4"/>
      <c r="B1090" s="51"/>
      <c r="C1090" s="51"/>
      <c r="D1090" s="51"/>
      <c r="E1090" s="51"/>
      <c r="F1090" s="51"/>
      <c r="G1090" s="51"/>
      <c r="H1090" s="51"/>
      <c r="I1090" s="61"/>
      <c r="J1090" s="54"/>
      <c r="K1090" s="55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23"/>
      <c r="W1090" s="23"/>
      <c r="X1090" s="23"/>
      <c r="Y1090" s="23"/>
      <c r="Z1090" s="4"/>
    </row>
    <row r="1091" spans="1:26" ht="23.25">
      <c r="A1091" s="4"/>
      <c r="B1091" s="51"/>
      <c r="C1091" s="51"/>
      <c r="D1091" s="51"/>
      <c r="E1091" s="51"/>
      <c r="F1091" s="51"/>
      <c r="G1091" s="51"/>
      <c r="H1091" s="75" t="s">
        <v>241</v>
      </c>
      <c r="I1091" s="61"/>
      <c r="J1091" s="52" t="s">
        <v>242</v>
      </c>
      <c r="K1091" s="53"/>
      <c r="L1091" s="70"/>
      <c r="M1091" s="70"/>
      <c r="N1091" s="70"/>
      <c r="O1091" s="70"/>
      <c r="P1091" s="70"/>
      <c r="Q1091" s="23"/>
      <c r="R1091" s="70"/>
      <c r="S1091" s="70"/>
      <c r="T1091" s="70"/>
      <c r="U1091" s="70"/>
      <c r="V1091" s="23"/>
      <c r="W1091" s="23"/>
      <c r="X1091" s="23"/>
      <c r="Y1091" s="23"/>
      <c r="Z1091" s="4"/>
    </row>
    <row r="1092" spans="1:26" ht="23.25">
      <c r="A1092" s="4"/>
      <c r="B1092" s="51"/>
      <c r="C1092" s="51"/>
      <c r="D1092" s="51"/>
      <c r="E1092" s="51"/>
      <c r="F1092" s="51"/>
      <c r="G1092" s="51"/>
      <c r="H1092" s="51"/>
      <c r="I1092" s="61"/>
      <c r="J1092" s="52" t="s">
        <v>243</v>
      </c>
      <c r="K1092" s="53"/>
      <c r="L1092" s="70"/>
      <c r="M1092" s="23"/>
      <c r="N1092" s="70"/>
      <c r="O1092" s="70"/>
      <c r="P1092" s="23"/>
      <c r="Q1092" s="23"/>
      <c r="R1092" s="23"/>
      <c r="S1092" s="70"/>
      <c r="T1092" s="70"/>
      <c r="U1092" s="70"/>
      <c r="V1092" s="23"/>
      <c r="W1092" s="23"/>
      <c r="X1092" s="23"/>
      <c r="Y1092" s="23"/>
      <c r="Z1092" s="4"/>
    </row>
    <row r="1093" spans="1:26" ht="23.25">
      <c r="A1093" s="4"/>
      <c r="B1093" s="51"/>
      <c r="C1093" s="51"/>
      <c r="D1093" s="51"/>
      <c r="E1093" s="51"/>
      <c r="F1093" s="51"/>
      <c r="G1093" s="51"/>
      <c r="H1093" s="51"/>
      <c r="I1093" s="61"/>
      <c r="J1093" s="52" t="s">
        <v>50</v>
      </c>
      <c r="K1093" s="53"/>
      <c r="L1093" s="70">
        <v>69263.4</v>
      </c>
      <c r="M1093" s="23">
        <v>4200.8</v>
      </c>
      <c r="N1093" s="70">
        <v>19491.2</v>
      </c>
      <c r="O1093" s="70"/>
      <c r="P1093" s="23"/>
      <c r="Q1093" s="23">
        <f>SUM(L1093:P1093)</f>
        <v>92955.4</v>
      </c>
      <c r="R1093" s="23"/>
      <c r="S1093" s="70">
        <v>1221.6</v>
      </c>
      <c r="T1093" s="70">
        <v>0</v>
      </c>
      <c r="U1093" s="70"/>
      <c r="V1093" s="23">
        <f>SUM(R1093:U1093)</f>
        <v>1221.6</v>
      </c>
      <c r="W1093" s="23">
        <f>+V1093+Q1093</f>
        <v>94177</v>
      </c>
      <c r="X1093" s="23">
        <f>(Q1093/W1093)*100</f>
        <v>98.70286800386505</v>
      </c>
      <c r="Y1093" s="23">
        <f>(V1093/W1093)*100</f>
        <v>1.2971319961349375</v>
      </c>
      <c r="Z1093" s="4"/>
    </row>
    <row r="1094" spans="1:26" ht="23.25">
      <c r="A1094" s="4"/>
      <c r="B1094" s="51"/>
      <c r="C1094" s="51"/>
      <c r="D1094" s="51"/>
      <c r="E1094" s="51"/>
      <c r="F1094" s="51"/>
      <c r="G1094" s="51"/>
      <c r="H1094" s="51"/>
      <c r="I1094" s="61"/>
      <c r="J1094" s="52" t="s">
        <v>51</v>
      </c>
      <c r="K1094" s="53"/>
      <c r="L1094" s="70">
        <v>81710.5</v>
      </c>
      <c r="M1094" s="23">
        <v>2835.3</v>
      </c>
      <c r="N1094" s="70">
        <v>7727.8</v>
      </c>
      <c r="O1094" s="70"/>
      <c r="P1094" s="23"/>
      <c r="Q1094" s="23">
        <f>SUM(L1094:P1094)</f>
        <v>92273.6</v>
      </c>
      <c r="R1094" s="23"/>
      <c r="S1094" s="70">
        <v>34</v>
      </c>
      <c r="T1094" s="70">
        <v>212.7</v>
      </c>
      <c r="U1094" s="70"/>
      <c r="V1094" s="23">
        <f>SUM(R1094:U1094)</f>
        <v>246.7</v>
      </c>
      <c r="W1094" s="23">
        <f>+V1094+Q1094</f>
        <v>92520.3</v>
      </c>
      <c r="X1094" s="23">
        <f>(Q1094/W1094)*100</f>
        <v>99.73335581488604</v>
      </c>
      <c r="Y1094" s="23">
        <f>(V1094/W1094)*100</f>
        <v>0.26664418511396953</v>
      </c>
      <c r="Z1094" s="4"/>
    </row>
    <row r="1095" spans="1:26" ht="23.25">
      <c r="A1095" s="4"/>
      <c r="B1095" s="51"/>
      <c r="C1095" s="51"/>
      <c r="D1095" s="51"/>
      <c r="E1095" s="51"/>
      <c r="F1095" s="51"/>
      <c r="G1095" s="51"/>
      <c r="H1095" s="51"/>
      <c r="I1095" s="61"/>
      <c r="J1095" s="52" t="s">
        <v>52</v>
      </c>
      <c r="K1095" s="53"/>
      <c r="L1095" s="70">
        <v>79503.7</v>
      </c>
      <c r="M1095" s="23">
        <v>1697.3</v>
      </c>
      <c r="N1095" s="70">
        <v>6147.3</v>
      </c>
      <c r="O1095" s="70"/>
      <c r="P1095" s="23"/>
      <c r="Q1095" s="23">
        <f>SUM(L1095:P1095)</f>
        <v>87348.3</v>
      </c>
      <c r="R1095" s="23"/>
      <c r="S1095" s="70">
        <v>14.8</v>
      </c>
      <c r="T1095" s="70">
        <v>175.3</v>
      </c>
      <c r="U1095" s="70"/>
      <c r="V1095" s="23">
        <f>SUM(R1095:U1095)</f>
        <v>190.10000000000002</v>
      </c>
      <c r="W1095" s="23">
        <f>+V1095+Q1095</f>
        <v>87538.40000000001</v>
      </c>
      <c r="X1095" s="23">
        <f>(Q1095/W1095)*100</f>
        <v>99.78283816016742</v>
      </c>
      <c r="Y1095" s="23">
        <f>(V1095/W1095)*100</f>
        <v>0.2171618398325763</v>
      </c>
      <c r="Z1095" s="4"/>
    </row>
    <row r="1096" spans="1:26" ht="23.25">
      <c r="A1096" s="4"/>
      <c r="B1096" s="51"/>
      <c r="C1096" s="51"/>
      <c r="D1096" s="51"/>
      <c r="E1096" s="51"/>
      <c r="F1096" s="51"/>
      <c r="G1096" s="51"/>
      <c r="H1096" s="51"/>
      <c r="I1096" s="61"/>
      <c r="J1096" s="52" t="s">
        <v>53</v>
      </c>
      <c r="K1096" s="53"/>
      <c r="L1096" s="70">
        <f aca="true" t="shared" si="214" ref="L1096:W1096">(L1095/L1093)*100</f>
        <v>114.78457598096543</v>
      </c>
      <c r="M1096" s="23">
        <f t="shared" si="214"/>
        <v>40.40420872214816</v>
      </c>
      <c r="N1096" s="70">
        <f t="shared" si="214"/>
        <v>31.538848300771633</v>
      </c>
      <c r="O1096" s="70"/>
      <c r="P1096" s="23"/>
      <c r="Q1096" s="23">
        <f t="shared" si="214"/>
        <v>93.96796743384462</v>
      </c>
      <c r="R1096" s="23"/>
      <c r="S1096" s="70">
        <f t="shared" si="214"/>
        <v>1.211525867714473</v>
      </c>
      <c r="T1096" s="70"/>
      <c r="U1096" s="70"/>
      <c r="V1096" s="23">
        <f t="shared" si="214"/>
        <v>15.561558611656848</v>
      </c>
      <c r="W1096" s="23">
        <f t="shared" si="214"/>
        <v>92.95093281799166</v>
      </c>
      <c r="X1096" s="23"/>
      <c r="Y1096" s="23"/>
      <c r="Z1096" s="4"/>
    </row>
    <row r="1097" spans="1:26" ht="23.25">
      <c r="A1097" s="4"/>
      <c r="B1097" s="51"/>
      <c r="C1097" s="51"/>
      <c r="D1097" s="51"/>
      <c r="E1097" s="51"/>
      <c r="F1097" s="51"/>
      <c r="G1097" s="51"/>
      <c r="H1097" s="51"/>
      <c r="I1097" s="61"/>
      <c r="J1097" s="52" t="s">
        <v>54</v>
      </c>
      <c r="K1097" s="53"/>
      <c r="L1097" s="70">
        <f aca="true" t="shared" si="215" ref="L1097:W1097">(L1095/L1094)*100</f>
        <v>97.29924550700339</v>
      </c>
      <c r="M1097" s="23">
        <f t="shared" si="215"/>
        <v>59.86315381088421</v>
      </c>
      <c r="N1097" s="70">
        <f t="shared" si="215"/>
        <v>79.54786614560419</v>
      </c>
      <c r="O1097" s="70"/>
      <c r="P1097" s="23"/>
      <c r="Q1097" s="23">
        <f t="shared" si="215"/>
        <v>94.66228693797576</v>
      </c>
      <c r="R1097" s="23"/>
      <c r="S1097" s="70">
        <f t="shared" si="215"/>
        <v>43.529411764705884</v>
      </c>
      <c r="T1097" s="70">
        <f t="shared" si="215"/>
        <v>82.41654913023038</v>
      </c>
      <c r="U1097" s="70"/>
      <c r="V1097" s="23">
        <f t="shared" si="215"/>
        <v>77.0571544385894</v>
      </c>
      <c r="W1097" s="23">
        <f t="shared" si="215"/>
        <v>94.61534387588453</v>
      </c>
      <c r="X1097" s="23"/>
      <c r="Y1097" s="23"/>
      <c r="Z1097" s="4"/>
    </row>
    <row r="1098" spans="1:26" ht="23.25">
      <c r="A1098" s="4"/>
      <c r="B1098" s="51"/>
      <c r="C1098" s="51"/>
      <c r="D1098" s="51"/>
      <c r="E1098" s="51"/>
      <c r="F1098" s="51"/>
      <c r="G1098" s="51"/>
      <c r="H1098" s="51"/>
      <c r="I1098" s="61"/>
      <c r="J1098" s="52"/>
      <c r="K1098" s="53"/>
      <c r="L1098" s="70"/>
      <c r="M1098" s="23"/>
      <c r="N1098" s="70"/>
      <c r="O1098" s="70"/>
      <c r="P1098" s="23"/>
      <c r="Q1098" s="23"/>
      <c r="R1098" s="23"/>
      <c r="S1098" s="70"/>
      <c r="T1098" s="70"/>
      <c r="U1098" s="70"/>
      <c r="V1098" s="23"/>
      <c r="W1098" s="23"/>
      <c r="X1098" s="23"/>
      <c r="Y1098" s="23"/>
      <c r="Z1098" s="4"/>
    </row>
    <row r="1099" spans="1:26" ht="23.25">
      <c r="A1099" s="4"/>
      <c r="B1099" s="51"/>
      <c r="C1099" s="51"/>
      <c r="D1099" s="51"/>
      <c r="E1099" s="51"/>
      <c r="F1099" s="51"/>
      <c r="G1099" s="51"/>
      <c r="H1099" s="75" t="s">
        <v>244</v>
      </c>
      <c r="I1099" s="61"/>
      <c r="J1099" s="52" t="s">
        <v>245</v>
      </c>
      <c r="K1099" s="53"/>
      <c r="L1099" s="70"/>
      <c r="M1099" s="23"/>
      <c r="N1099" s="70"/>
      <c r="O1099" s="70"/>
      <c r="P1099" s="23"/>
      <c r="Q1099" s="23"/>
      <c r="R1099" s="23"/>
      <c r="S1099" s="70"/>
      <c r="T1099" s="70"/>
      <c r="U1099" s="70"/>
      <c r="V1099" s="23"/>
      <c r="W1099" s="23"/>
      <c r="X1099" s="23"/>
      <c r="Y1099" s="23"/>
      <c r="Z1099" s="4"/>
    </row>
    <row r="1100" spans="1:26" ht="23.25">
      <c r="A1100" s="4"/>
      <c r="B1100" s="51"/>
      <c r="C1100" s="51"/>
      <c r="D1100" s="51"/>
      <c r="E1100" s="51"/>
      <c r="F1100" s="51"/>
      <c r="G1100" s="51"/>
      <c r="H1100" s="51"/>
      <c r="I1100" s="61"/>
      <c r="J1100" s="52" t="s">
        <v>50</v>
      </c>
      <c r="K1100" s="53"/>
      <c r="L1100" s="70">
        <v>416261.1</v>
      </c>
      <c r="M1100" s="23">
        <v>21013.2</v>
      </c>
      <c r="N1100" s="70">
        <v>45641.4</v>
      </c>
      <c r="O1100" s="70">
        <v>2355.6</v>
      </c>
      <c r="P1100" s="23"/>
      <c r="Q1100" s="23">
        <f>SUM(L1100:P1100)</f>
        <v>485271.3</v>
      </c>
      <c r="R1100" s="23"/>
      <c r="S1100" s="70">
        <v>3493.7</v>
      </c>
      <c r="T1100" s="70">
        <v>12471</v>
      </c>
      <c r="U1100" s="70"/>
      <c r="V1100" s="23">
        <f>SUM(R1100:U1100)</f>
        <v>15964.7</v>
      </c>
      <c r="W1100" s="23">
        <f>+V1100+Q1100</f>
        <v>501236</v>
      </c>
      <c r="X1100" s="23">
        <f>(Q1100/W1100)*100</f>
        <v>96.81493348442649</v>
      </c>
      <c r="Y1100" s="23">
        <f>(V1100/W1100)*100</f>
        <v>3.185066515573502</v>
      </c>
      <c r="Z1100" s="4"/>
    </row>
    <row r="1101" spans="1:26" ht="23.25">
      <c r="A1101" s="4"/>
      <c r="B1101" s="51"/>
      <c r="C1101" s="51"/>
      <c r="D1101" s="51"/>
      <c r="E1101" s="51"/>
      <c r="F1101" s="51"/>
      <c r="G1101" s="51"/>
      <c r="H1101" s="51"/>
      <c r="I1101" s="61"/>
      <c r="J1101" s="52" t="s">
        <v>51</v>
      </c>
      <c r="K1101" s="53"/>
      <c r="L1101" s="70">
        <v>946580.4</v>
      </c>
      <c r="M1101" s="23">
        <v>13680.8</v>
      </c>
      <c r="N1101" s="70">
        <v>63014.4</v>
      </c>
      <c r="O1101" s="70">
        <v>1106.2</v>
      </c>
      <c r="P1101" s="23"/>
      <c r="Q1101" s="23">
        <f>SUM(L1101:P1101)</f>
        <v>1024381.8</v>
      </c>
      <c r="R1101" s="23"/>
      <c r="S1101" s="70">
        <v>4204.5</v>
      </c>
      <c r="T1101" s="70">
        <v>8431.4</v>
      </c>
      <c r="U1101" s="70"/>
      <c r="V1101" s="23">
        <f>SUM(R1101:U1101)</f>
        <v>12635.9</v>
      </c>
      <c r="W1101" s="23">
        <f>+V1101+Q1101</f>
        <v>1037017.7000000001</v>
      </c>
      <c r="X1101" s="23">
        <f>(Q1101/W1101)*100</f>
        <v>98.78151549390141</v>
      </c>
      <c r="Y1101" s="23">
        <f>(V1101/W1101)*100</f>
        <v>1.218484506098594</v>
      </c>
      <c r="Z1101" s="4"/>
    </row>
    <row r="1102" spans="1:26" ht="23.25">
      <c r="A1102" s="4"/>
      <c r="B1102" s="51"/>
      <c r="C1102" s="51"/>
      <c r="D1102" s="51"/>
      <c r="E1102" s="51"/>
      <c r="F1102" s="51"/>
      <c r="G1102" s="51"/>
      <c r="H1102" s="51"/>
      <c r="I1102" s="61"/>
      <c r="J1102" s="52" t="s">
        <v>52</v>
      </c>
      <c r="K1102" s="53"/>
      <c r="L1102" s="70">
        <v>693091.8</v>
      </c>
      <c r="M1102" s="23">
        <v>10167.6</v>
      </c>
      <c r="N1102" s="70">
        <v>23209.8</v>
      </c>
      <c r="O1102" s="70">
        <v>386.2</v>
      </c>
      <c r="P1102" s="23"/>
      <c r="Q1102" s="23">
        <f>SUM(L1102:P1102)</f>
        <v>726855.4</v>
      </c>
      <c r="R1102" s="23"/>
      <c r="S1102" s="70">
        <v>2250.2</v>
      </c>
      <c r="T1102" s="70">
        <v>3546.9</v>
      </c>
      <c r="U1102" s="70"/>
      <c r="V1102" s="23">
        <f>SUM(R1102:U1102)</f>
        <v>5797.1</v>
      </c>
      <c r="W1102" s="23">
        <f>+V1102+Q1102</f>
        <v>732652.5</v>
      </c>
      <c r="X1102" s="23">
        <f>(Q1102/W1102)*100</f>
        <v>99.20875176157865</v>
      </c>
      <c r="Y1102" s="23">
        <f>(V1102/W1102)*100</f>
        <v>0.7912482384213526</v>
      </c>
      <c r="Z1102" s="4"/>
    </row>
    <row r="1103" spans="1:26" ht="23.25">
      <c r="A1103" s="4"/>
      <c r="B1103" s="56"/>
      <c r="C1103" s="57"/>
      <c r="D1103" s="57"/>
      <c r="E1103" s="57"/>
      <c r="F1103" s="57"/>
      <c r="G1103" s="57"/>
      <c r="H1103" s="57"/>
      <c r="I1103" s="52"/>
      <c r="J1103" s="52" t="s">
        <v>53</v>
      </c>
      <c r="K1103" s="53"/>
      <c r="L1103" s="21">
        <f aca="true" t="shared" si="216" ref="L1103:W1103">(L1102/L1100)*100</f>
        <v>166.50410043119572</v>
      </c>
      <c r="M1103" s="21">
        <f t="shared" si="216"/>
        <v>48.38672834218492</v>
      </c>
      <c r="N1103" s="21">
        <f t="shared" si="216"/>
        <v>50.85251547936741</v>
      </c>
      <c r="O1103" s="21">
        <f t="shared" si="216"/>
        <v>16.39497367974189</v>
      </c>
      <c r="P1103" s="21"/>
      <c r="Q1103" s="21">
        <f t="shared" si="216"/>
        <v>149.7833067811758</v>
      </c>
      <c r="R1103" s="21"/>
      <c r="S1103" s="21">
        <f t="shared" si="216"/>
        <v>64.40736182270945</v>
      </c>
      <c r="T1103" s="21">
        <f t="shared" si="216"/>
        <v>28.441183545826316</v>
      </c>
      <c r="U1103" s="21"/>
      <c r="V1103" s="21">
        <f t="shared" si="216"/>
        <v>36.31198832424036</v>
      </c>
      <c r="W1103" s="21">
        <f t="shared" si="216"/>
        <v>146.1691698122242</v>
      </c>
      <c r="X1103" s="21"/>
      <c r="Y1103" s="21"/>
      <c r="Z1103" s="4"/>
    </row>
    <row r="1104" spans="1:26" ht="23.25">
      <c r="A1104" s="4"/>
      <c r="B1104" s="51"/>
      <c r="C1104" s="51"/>
      <c r="D1104" s="51"/>
      <c r="E1104" s="51"/>
      <c r="F1104" s="51"/>
      <c r="G1104" s="51"/>
      <c r="H1104" s="51"/>
      <c r="I1104" s="61"/>
      <c r="J1104" s="52" t="s">
        <v>54</v>
      </c>
      <c r="K1104" s="53"/>
      <c r="L1104" s="70">
        <f aca="true" t="shared" si="217" ref="L1104:W1104">(L1102/L1101)*100</f>
        <v>73.2205948908302</v>
      </c>
      <c r="M1104" s="23">
        <f t="shared" si="217"/>
        <v>74.32021519209404</v>
      </c>
      <c r="N1104" s="70">
        <f t="shared" si="217"/>
        <v>36.832533516148686</v>
      </c>
      <c r="O1104" s="70">
        <f t="shared" si="217"/>
        <v>34.91231242090038</v>
      </c>
      <c r="P1104" s="23"/>
      <c r="Q1104" s="23">
        <f t="shared" si="217"/>
        <v>70.95551678095022</v>
      </c>
      <c r="R1104" s="23"/>
      <c r="S1104" s="70">
        <f t="shared" si="217"/>
        <v>53.51884885242002</v>
      </c>
      <c r="T1104" s="70">
        <f t="shared" si="217"/>
        <v>42.06774675617336</v>
      </c>
      <c r="U1104" s="70"/>
      <c r="V1104" s="23">
        <f t="shared" si="217"/>
        <v>45.87801422929906</v>
      </c>
      <c r="W1104" s="23">
        <f t="shared" si="217"/>
        <v>70.64995129784187</v>
      </c>
      <c r="X1104" s="23"/>
      <c r="Y1104" s="23"/>
      <c r="Z1104" s="4"/>
    </row>
    <row r="1105" spans="1:26" ht="23.25">
      <c r="A1105" s="4"/>
      <c r="B1105" s="51"/>
      <c r="C1105" s="51"/>
      <c r="D1105" s="51"/>
      <c r="E1105" s="51"/>
      <c r="F1105" s="51"/>
      <c r="G1105" s="51"/>
      <c r="H1105" s="51"/>
      <c r="I1105" s="61"/>
      <c r="J1105" s="52"/>
      <c r="K1105" s="53"/>
      <c r="L1105" s="70"/>
      <c r="M1105" s="23"/>
      <c r="N1105" s="70"/>
      <c r="O1105" s="70"/>
      <c r="P1105" s="23"/>
      <c r="Q1105" s="23"/>
      <c r="R1105" s="23"/>
      <c r="S1105" s="70"/>
      <c r="T1105" s="70"/>
      <c r="U1105" s="70"/>
      <c r="V1105" s="23"/>
      <c r="W1105" s="23"/>
      <c r="X1105" s="23"/>
      <c r="Y1105" s="23"/>
      <c r="Z1105" s="4"/>
    </row>
    <row r="1106" spans="1:26" ht="23.25">
      <c r="A1106" s="4"/>
      <c r="B1106" s="51"/>
      <c r="C1106" s="51"/>
      <c r="D1106" s="51"/>
      <c r="E1106" s="51"/>
      <c r="F1106" s="51"/>
      <c r="G1106" s="51"/>
      <c r="H1106" s="75" t="s">
        <v>246</v>
      </c>
      <c r="I1106" s="61"/>
      <c r="J1106" s="52" t="s">
        <v>247</v>
      </c>
      <c r="K1106" s="53"/>
      <c r="L1106" s="70"/>
      <c r="M1106" s="23"/>
      <c r="N1106" s="70"/>
      <c r="O1106" s="70"/>
      <c r="P1106" s="23"/>
      <c r="Q1106" s="23"/>
      <c r="R1106" s="23"/>
      <c r="S1106" s="70"/>
      <c r="T1106" s="70"/>
      <c r="U1106" s="70"/>
      <c r="V1106" s="23"/>
      <c r="W1106" s="23"/>
      <c r="X1106" s="23"/>
      <c r="Y1106" s="23"/>
      <c r="Z1106" s="4"/>
    </row>
    <row r="1107" spans="1:26" ht="23.25">
      <c r="A1107" s="4"/>
      <c r="B1107" s="51"/>
      <c r="C1107" s="51"/>
      <c r="D1107" s="51"/>
      <c r="E1107" s="51"/>
      <c r="F1107" s="51"/>
      <c r="G1107" s="51"/>
      <c r="H1107" s="51"/>
      <c r="I1107" s="61"/>
      <c r="J1107" s="52" t="s">
        <v>248</v>
      </c>
      <c r="K1107" s="53"/>
      <c r="L1107" s="70"/>
      <c r="M1107" s="23"/>
      <c r="N1107" s="70"/>
      <c r="O1107" s="70"/>
      <c r="P1107" s="23"/>
      <c r="Q1107" s="23"/>
      <c r="R1107" s="23"/>
      <c r="S1107" s="70"/>
      <c r="T1107" s="70"/>
      <c r="U1107" s="70"/>
      <c r="V1107" s="23"/>
      <c r="W1107" s="23"/>
      <c r="X1107" s="23"/>
      <c r="Y1107" s="23"/>
      <c r="Z1107" s="4"/>
    </row>
    <row r="1108" spans="1:26" ht="23.25">
      <c r="A1108" s="4"/>
      <c r="B1108" s="51"/>
      <c r="C1108" s="51"/>
      <c r="D1108" s="51"/>
      <c r="E1108" s="51"/>
      <c r="F1108" s="51"/>
      <c r="G1108" s="51"/>
      <c r="H1108" s="51"/>
      <c r="I1108" s="61"/>
      <c r="J1108" s="52" t="s">
        <v>50</v>
      </c>
      <c r="K1108" s="53"/>
      <c r="L1108" s="70">
        <v>115487.3</v>
      </c>
      <c r="M1108" s="23">
        <v>34581.5</v>
      </c>
      <c r="N1108" s="70">
        <v>150196.3</v>
      </c>
      <c r="O1108" s="70">
        <v>16813</v>
      </c>
      <c r="P1108" s="23"/>
      <c r="Q1108" s="23">
        <f>SUM(L1108:P1108)</f>
        <v>317078.1</v>
      </c>
      <c r="R1108" s="23"/>
      <c r="S1108" s="70">
        <v>24834.1</v>
      </c>
      <c r="T1108" s="70">
        <v>8221</v>
      </c>
      <c r="U1108" s="70"/>
      <c r="V1108" s="23">
        <f>SUM(R1108:U1108)</f>
        <v>33055.1</v>
      </c>
      <c r="W1108" s="23">
        <f>+V1108+Q1108</f>
        <v>350133.19999999995</v>
      </c>
      <c r="X1108" s="23">
        <f>(Q1108/W1108)*100</f>
        <v>90.55927858312208</v>
      </c>
      <c r="Y1108" s="23">
        <f>(V1108/W1108)*100</f>
        <v>9.44072141687792</v>
      </c>
      <c r="Z1108" s="4"/>
    </row>
    <row r="1109" spans="1:26" ht="23.25">
      <c r="A1109" s="4"/>
      <c r="B1109" s="51"/>
      <c r="C1109" s="51"/>
      <c r="D1109" s="51"/>
      <c r="E1109" s="51"/>
      <c r="F1109" s="51"/>
      <c r="G1109" s="51"/>
      <c r="H1109" s="51"/>
      <c r="I1109" s="61"/>
      <c r="J1109" s="52" t="s">
        <v>51</v>
      </c>
      <c r="K1109" s="53"/>
      <c r="L1109" s="70">
        <v>136288.8</v>
      </c>
      <c r="M1109" s="23">
        <v>14240.2</v>
      </c>
      <c r="N1109" s="70">
        <v>27382.8</v>
      </c>
      <c r="O1109" s="70">
        <v>0</v>
      </c>
      <c r="P1109" s="23"/>
      <c r="Q1109" s="23">
        <f>SUM(L1109:P1109)</f>
        <v>177911.8</v>
      </c>
      <c r="R1109" s="23"/>
      <c r="S1109" s="70">
        <v>19602.1</v>
      </c>
      <c r="T1109" s="70">
        <v>12143.2</v>
      </c>
      <c r="U1109" s="70"/>
      <c r="V1109" s="23">
        <f>SUM(R1109:U1109)</f>
        <v>31745.3</v>
      </c>
      <c r="W1109" s="23">
        <f>+V1109+Q1109</f>
        <v>209657.09999999998</v>
      </c>
      <c r="X1109" s="23">
        <f>(Q1109/W1109)*100</f>
        <v>84.85846651508582</v>
      </c>
      <c r="Y1109" s="23">
        <f>(V1109/W1109)*100</f>
        <v>15.141533484914177</v>
      </c>
      <c r="Z1109" s="4"/>
    </row>
    <row r="1110" spans="1:26" ht="23.25">
      <c r="A1110" s="4"/>
      <c r="B1110" s="51"/>
      <c r="C1110" s="51"/>
      <c r="D1110" s="51"/>
      <c r="E1110" s="51"/>
      <c r="F1110" s="51"/>
      <c r="G1110" s="51"/>
      <c r="H1110" s="51"/>
      <c r="I1110" s="61"/>
      <c r="J1110" s="52" t="s">
        <v>52</v>
      </c>
      <c r="K1110" s="53"/>
      <c r="L1110" s="70">
        <v>131151.8</v>
      </c>
      <c r="M1110" s="23">
        <v>8290</v>
      </c>
      <c r="N1110" s="70">
        <v>23543.5</v>
      </c>
      <c r="O1110" s="70">
        <v>0</v>
      </c>
      <c r="P1110" s="23"/>
      <c r="Q1110" s="23">
        <f>SUM(L1110:P1110)</f>
        <v>162985.3</v>
      </c>
      <c r="R1110" s="23"/>
      <c r="S1110" s="70">
        <v>11686.1</v>
      </c>
      <c r="T1110" s="70">
        <v>7144.2</v>
      </c>
      <c r="U1110" s="70"/>
      <c r="V1110" s="23">
        <f>SUM(R1110:U1110)</f>
        <v>18830.3</v>
      </c>
      <c r="W1110" s="23">
        <f>+V1110+Q1110</f>
        <v>181815.59999999998</v>
      </c>
      <c r="X1110" s="23">
        <f>(Q1110/W1110)*100</f>
        <v>89.64318793326865</v>
      </c>
      <c r="Y1110" s="23">
        <f>(V1110/W1110)*100</f>
        <v>10.356812066731349</v>
      </c>
      <c r="Z1110" s="4"/>
    </row>
    <row r="1111" spans="1:26" ht="23.25">
      <c r="A1111" s="4"/>
      <c r="B1111" s="51"/>
      <c r="C1111" s="51"/>
      <c r="D1111" s="51"/>
      <c r="E1111" s="51"/>
      <c r="F1111" s="51"/>
      <c r="G1111" s="51"/>
      <c r="H1111" s="51"/>
      <c r="I1111" s="61"/>
      <c r="J1111" s="52" t="s">
        <v>53</v>
      </c>
      <c r="K1111" s="53"/>
      <c r="L1111" s="70">
        <f aca="true" t="shared" si="218" ref="L1111:W1111">(L1110/L1108)*100</f>
        <v>113.5638290963595</v>
      </c>
      <c r="M1111" s="23">
        <f t="shared" si="218"/>
        <v>23.972355160996486</v>
      </c>
      <c r="N1111" s="70">
        <f t="shared" si="218"/>
        <v>15.675153116288485</v>
      </c>
      <c r="O1111" s="70">
        <f t="shared" si="218"/>
        <v>0</v>
      </c>
      <c r="P1111" s="23"/>
      <c r="Q1111" s="23">
        <f t="shared" si="218"/>
        <v>51.402257046450075</v>
      </c>
      <c r="R1111" s="23"/>
      <c r="S1111" s="70">
        <f t="shared" si="218"/>
        <v>47.05666804917433</v>
      </c>
      <c r="T1111" s="70">
        <f t="shared" si="218"/>
        <v>86.9018367595183</v>
      </c>
      <c r="U1111" s="70"/>
      <c r="V1111" s="23">
        <f t="shared" si="218"/>
        <v>56.96639852851754</v>
      </c>
      <c r="W1111" s="23">
        <f t="shared" si="218"/>
        <v>51.927552143013</v>
      </c>
      <c r="X1111" s="23"/>
      <c r="Y1111" s="23"/>
      <c r="Z1111" s="4"/>
    </row>
    <row r="1112" spans="1:26" ht="23.25">
      <c r="A1112" s="4"/>
      <c r="B1112" s="56"/>
      <c r="C1112" s="57"/>
      <c r="D1112" s="57"/>
      <c r="E1112" s="57"/>
      <c r="F1112" s="57"/>
      <c r="G1112" s="57"/>
      <c r="H1112" s="57"/>
      <c r="I1112" s="52"/>
      <c r="J1112" s="52" t="s">
        <v>54</v>
      </c>
      <c r="K1112" s="53"/>
      <c r="L1112" s="21">
        <f aca="true" t="shared" si="219" ref="L1112:W1112">(L1110/L1109)*100</f>
        <v>96.23079812867968</v>
      </c>
      <c r="M1112" s="21">
        <f t="shared" si="219"/>
        <v>58.21547450176261</v>
      </c>
      <c r="N1112" s="21">
        <f t="shared" si="219"/>
        <v>85.97915479790234</v>
      </c>
      <c r="O1112" s="21"/>
      <c r="P1112" s="21"/>
      <c r="Q1112" s="21">
        <f t="shared" si="219"/>
        <v>91.61016863412095</v>
      </c>
      <c r="R1112" s="21"/>
      <c r="S1112" s="21">
        <f t="shared" si="219"/>
        <v>59.61657169384913</v>
      </c>
      <c r="T1112" s="21">
        <f t="shared" si="219"/>
        <v>58.83292707029448</v>
      </c>
      <c r="U1112" s="21"/>
      <c r="V1112" s="21">
        <f t="shared" si="219"/>
        <v>59.316812252522425</v>
      </c>
      <c r="W1112" s="21">
        <f t="shared" si="219"/>
        <v>86.72045926419854</v>
      </c>
      <c r="X1112" s="21"/>
      <c r="Y1112" s="21"/>
      <c r="Z1112" s="4"/>
    </row>
    <row r="1113" spans="1:26" ht="23.25">
      <c r="A1113" s="4"/>
      <c r="B1113" s="51"/>
      <c r="C1113" s="51"/>
      <c r="D1113" s="51"/>
      <c r="E1113" s="51"/>
      <c r="F1113" s="51"/>
      <c r="G1113" s="51"/>
      <c r="H1113" s="51"/>
      <c r="I1113" s="61"/>
      <c r="J1113" s="52"/>
      <c r="K1113" s="53"/>
      <c r="L1113" s="70"/>
      <c r="M1113" s="23"/>
      <c r="N1113" s="70"/>
      <c r="O1113" s="70"/>
      <c r="P1113" s="23"/>
      <c r="Q1113" s="23"/>
      <c r="R1113" s="23"/>
      <c r="S1113" s="70"/>
      <c r="T1113" s="70"/>
      <c r="U1113" s="70"/>
      <c r="V1113" s="23"/>
      <c r="W1113" s="23"/>
      <c r="X1113" s="23"/>
      <c r="Y1113" s="23"/>
      <c r="Z1113" s="4"/>
    </row>
    <row r="1114" spans="1:26" ht="23.25">
      <c r="A1114" s="4"/>
      <c r="B1114" s="51"/>
      <c r="C1114" s="51"/>
      <c r="D1114" s="51"/>
      <c r="E1114" s="51"/>
      <c r="F1114" s="51"/>
      <c r="G1114" s="51"/>
      <c r="H1114" s="75" t="s">
        <v>249</v>
      </c>
      <c r="I1114" s="61"/>
      <c r="J1114" s="52" t="s">
        <v>250</v>
      </c>
      <c r="K1114" s="53"/>
      <c r="L1114" s="70"/>
      <c r="M1114" s="23"/>
      <c r="N1114" s="70"/>
      <c r="O1114" s="70"/>
      <c r="P1114" s="23"/>
      <c r="Q1114" s="23"/>
      <c r="R1114" s="23"/>
      <c r="S1114" s="70"/>
      <c r="T1114" s="70"/>
      <c r="U1114" s="70"/>
      <c r="V1114" s="23"/>
      <c r="W1114" s="23"/>
      <c r="X1114" s="23"/>
      <c r="Y1114" s="23"/>
      <c r="Z1114" s="4"/>
    </row>
    <row r="1115" spans="1:26" ht="23.25">
      <c r="A1115" s="4"/>
      <c r="B1115" s="51"/>
      <c r="C1115" s="51"/>
      <c r="D1115" s="51"/>
      <c r="E1115" s="51"/>
      <c r="F1115" s="51"/>
      <c r="G1115" s="51"/>
      <c r="H1115" s="51"/>
      <c r="I1115" s="61"/>
      <c r="J1115" s="52" t="s">
        <v>251</v>
      </c>
      <c r="K1115" s="53"/>
      <c r="L1115" s="70"/>
      <c r="M1115" s="23"/>
      <c r="N1115" s="70"/>
      <c r="O1115" s="70"/>
      <c r="P1115" s="23"/>
      <c r="Q1115" s="23"/>
      <c r="R1115" s="23"/>
      <c r="S1115" s="70"/>
      <c r="T1115" s="70"/>
      <c r="U1115" s="70"/>
      <c r="V1115" s="23"/>
      <c r="W1115" s="23"/>
      <c r="X1115" s="23"/>
      <c r="Y1115" s="23"/>
      <c r="Z1115" s="4"/>
    </row>
    <row r="1116" spans="1:26" ht="23.25">
      <c r="A1116" s="4"/>
      <c r="B1116" s="51"/>
      <c r="C1116" s="51"/>
      <c r="D1116" s="51"/>
      <c r="E1116" s="51"/>
      <c r="F1116" s="51"/>
      <c r="G1116" s="51"/>
      <c r="H1116" s="51"/>
      <c r="I1116" s="61"/>
      <c r="J1116" s="52" t="s">
        <v>50</v>
      </c>
      <c r="K1116" s="53"/>
      <c r="L1116" s="70">
        <v>28858.2</v>
      </c>
      <c r="M1116" s="23">
        <v>21307.6</v>
      </c>
      <c r="N1116" s="70">
        <v>13559.9</v>
      </c>
      <c r="O1116" s="70"/>
      <c r="P1116" s="23"/>
      <c r="Q1116" s="23">
        <f>SUM(L1116:P1116)</f>
        <v>63725.700000000004</v>
      </c>
      <c r="R1116" s="23"/>
      <c r="S1116" s="70">
        <v>478.8</v>
      </c>
      <c r="T1116" s="70"/>
      <c r="U1116" s="70"/>
      <c r="V1116" s="23">
        <f>SUM(R1116:U1116)</f>
        <v>478.8</v>
      </c>
      <c r="W1116" s="23">
        <f>+V1116+Q1116</f>
        <v>64204.50000000001</v>
      </c>
      <c r="X1116" s="23">
        <f>(Q1116/W1116)*100</f>
        <v>99.25425787912062</v>
      </c>
      <c r="Y1116" s="23">
        <f>(V1116/W1116)*100</f>
        <v>0.7457421208793775</v>
      </c>
      <c r="Z1116" s="4"/>
    </row>
    <row r="1117" spans="1:26" ht="23.25">
      <c r="A1117" s="4"/>
      <c r="B1117" s="56"/>
      <c r="C1117" s="56"/>
      <c r="D1117" s="56"/>
      <c r="E1117" s="56"/>
      <c r="F1117" s="56"/>
      <c r="G1117" s="56"/>
      <c r="H1117" s="56"/>
      <c r="I1117" s="61"/>
      <c r="J1117" s="52" t="s">
        <v>51</v>
      </c>
      <c r="K1117" s="53"/>
      <c r="L1117" s="70">
        <v>31954.6</v>
      </c>
      <c r="M1117" s="23">
        <v>17991.4</v>
      </c>
      <c r="N1117" s="70">
        <v>6424.7</v>
      </c>
      <c r="O1117" s="70"/>
      <c r="P1117" s="23"/>
      <c r="Q1117" s="23">
        <f>SUM(L1117:P1117)</f>
        <v>56370.7</v>
      </c>
      <c r="R1117" s="23"/>
      <c r="S1117" s="70">
        <v>28237.5</v>
      </c>
      <c r="T1117" s="70"/>
      <c r="U1117" s="70"/>
      <c r="V1117" s="23">
        <f>SUM(R1117:U1117)</f>
        <v>28237.5</v>
      </c>
      <c r="W1117" s="23">
        <f>+V1117+Q1117</f>
        <v>84608.2</v>
      </c>
      <c r="X1117" s="23">
        <f>(Q1117/W1117)*100</f>
        <v>66.6255752988481</v>
      </c>
      <c r="Y1117" s="23">
        <f>(V1117/W1117)*100</f>
        <v>33.3744247011519</v>
      </c>
      <c r="Z1117" s="4"/>
    </row>
    <row r="1118" spans="1:26" ht="23.25">
      <c r="A1118" s="4"/>
      <c r="B1118" s="56"/>
      <c r="C1118" s="57"/>
      <c r="D1118" s="57"/>
      <c r="E1118" s="57"/>
      <c r="F1118" s="57"/>
      <c r="G1118" s="57"/>
      <c r="H1118" s="57"/>
      <c r="I1118" s="52"/>
      <c r="J1118" s="52" t="s">
        <v>52</v>
      </c>
      <c r="K1118" s="53"/>
      <c r="L1118" s="21">
        <v>29376.2</v>
      </c>
      <c r="M1118" s="21">
        <v>15078.8</v>
      </c>
      <c r="N1118" s="21">
        <v>5793.2</v>
      </c>
      <c r="O1118" s="21"/>
      <c r="P1118" s="21"/>
      <c r="Q1118" s="21">
        <f>SUM(L1118:P1118)</f>
        <v>50248.2</v>
      </c>
      <c r="R1118" s="21"/>
      <c r="S1118" s="21">
        <v>22850</v>
      </c>
      <c r="T1118" s="21"/>
      <c r="U1118" s="21"/>
      <c r="V1118" s="21">
        <f>SUM(R1118:U1118)</f>
        <v>22850</v>
      </c>
      <c r="W1118" s="21">
        <f>+V1118+Q1118</f>
        <v>73098.2</v>
      </c>
      <c r="X1118" s="21">
        <f>(Q1118/W1118)*100</f>
        <v>68.74068034507006</v>
      </c>
      <c r="Y1118" s="21">
        <f>(V1118/W1118)*100</f>
        <v>31.259319654929946</v>
      </c>
      <c r="Z1118" s="4"/>
    </row>
    <row r="1119" spans="1:26" ht="23.25">
      <c r="A1119" s="4"/>
      <c r="B1119" s="56"/>
      <c r="C1119" s="56"/>
      <c r="D1119" s="56"/>
      <c r="E1119" s="56"/>
      <c r="F1119" s="56"/>
      <c r="G1119" s="56"/>
      <c r="H1119" s="56"/>
      <c r="I1119" s="61"/>
      <c r="J1119" s="52" t="s">
        <v>53</v>
      </c>
      <c r="K1119" s="53"/>
      <c r="L1119" s="70">
        <f aca="true" t="shared" si="220" ref="L1119:W1119">(L1118/L1116)*100</f>
        <v>101.79498374812013</v>
      </c>
      <c r="M1119" s="23">
        <f t="shared" si="220"/>
        <v>70.76723798081436</v>
      </c>
      <c r="N1119" s="70">
        <f t="shared" si="220"/>
        <v>42.72302893089182</v>
      </c>
      <c r="O1119" s="70"/>
      <c r="P1119" s="23"/>
      <c r="Q1119" s="23">
        <f t="shared" si="220"/>
        <v>78.85076193749146</v>
      </c>
      <c r="R1119" s="23"/>
      <c r="S1119" s="70">
        <f t="shared" si="220"/>
        <v>4772.347535505431</v>
      </c>
      <c r="T1119" s="70"/>
      <c r="U1119" s="70"/>
      <c r="V1119" s="23">
        <f t="shared" si="220"/>
        <v>4772.347535505431</v>
      </c>
      <c r="W1119" s="23">
        <f t="shared" si="220"/>
        <v>113.85214432010216</v>
      </c>
      <c r="X1119" s="23"/>
      <c r="Y1119" s="23"/>
      <c r="Z1119" s="4"/>
    </row>
    <row r="1120" spans="1:26" ht="23.25">
      <c r="A1120" s="4"/>
      <c r="B1120" s="56"/>
      <c r="C1120" s="56"/>
      <c r="D1120" s="56"/>
      <c r="E1120" s="56"/>
      <c r="F1120" s="56"/>
      <c r="G1120" s="56"/>
      <c r="H1120" s="56"/>
      <c r="I1120" s="61"/>
      <c r="J1120" s="52" t="s">
        <v>54</v>
      </c>
      <c r="K1120" s="53"/>
      <c r="L1120" s="70">
        <f aca="true" t="shared" si="221" ref="L1120:W1120">(L1118/L1117)*100</f>
        <v>91.93105218028079</v>
      </c>
      <c r="M1120" s="23">
        <f t="shared" si="221"/>
        <v>83.81115421812643</v>
      </c>
      <c r="N1120" s="70">
        <f t="shared" si="221"/>
        <v>90.17074727224617</v>
      </c>
      <c r="O1120" s="70"/>
      <c r="P1120" s="23"/>
      <c r="Q1120" s="23">
        <f t="shared" si="221"/>
        <v>89.13886114594993</v>
      </c>
      <c r="R1120" s="23"/>
      <c r="S1120" s="70">
        <f t="shared" si="221"/>
        <v>80.92076139884905</v>
      </c>
      <c r="T1120" s="70"/>
      <c r="U1120" s="70"/>
      <c r="V1120" s="23">
        <f t="shared" si="221"/>
        <v>80.92076139884905</v>
      </c>
      <c r="W1120" s="23">
        <f t="shared" si="221"/>
        <v>86.39611763398818</v>
      </c>
      <c r="X1120" s="23"/>
      <c r="Y1120" s="23"/>
      <c r="Z1120" s="4"/>
    </row>
    <row r="1121" spans="1:26" ht="23.25">
      <c r="A1121" s="4"/>
      <c r="B1121" s="56"/>
      <c r="C1121" s="56"/>
      <c r="D1121" s="56"/>
      <c r="E1121" s="56"/>
      <c r="F1121" s="56"/>
      <c r="G1121" s="56"/>
      <c r="H1121" s="56"/>
      <c r="I1121" s="61"/>
      <c r="J1121" s="52"/>
      <c r="K1121" s="53"/>
      <c r="L1121" s="70"/>
      <c r="M1121" s="23"/>
      <c r="N1121" s="70"/>
      <c r="O1121" s="70"/>
      <c r="P1121" s="23"/>
      <c r="Q1121" s="23"/>
      <c r="R1121" s="23"/>
      <c r="S1121" s="70"/>
      <c r="T1121" s="70"/>
      <c r="U1121" s="70"/>
      <c r="V1121" s="23"/>
      <c r="W1121" s="23"/>
      <c r="X1121" s="23"/>
      <c r="Y1121" s="23"/>
      <c r="Z1121" s="4"/>
    </row>
    <row r="1122" spans="1:26" ht="23.25">
      <c r="A1122" s="4"/>
      <c r="B1122" s="56"/>
      <c r="C1122" s="56"/>
      <c r="D1122" s="56"/>
      <c r="E1122" s="56"/>
      <c r="F1122" s="56"/>
      <c r="G1122" s="56"/>
      <c r="H1122" s="76" t="s">
        <v>252</v>
      </c>
      <c r="I1122" s="61"/>
      <c r="J1122" s="52" t="s">
        <v>253</v>
      </c>
      <c r="K1122" s="53"/>
      <c r="L1122" s="70"/>
      <c r="M1122" s="23"/>
      <c r="N1122" s="70"/>
      <c r="O1122" s="70"/>
      <c r="P1122" s="23"/>
      <c r="Q1122" s="23"/>
      <c r="R1122" s="23"/>
      <c r="S1122" s="70"/>
      <c r="T1122" s="70"/>
      <c r="U1122" s="70"/>
      <c r="V1122" s="23"/>
      <c r="W1122" s="23"/>
      <c r="X1122" s="23"/>
      <c r="Y1122" s="23"/>
      <c r="Z1122" s="4"/>
    </row>
    <row r="1123" spans="1:26" ht="23.25">
      <c r="A1123" s="4"/>
      <c r="B1123" s="56"/>
      <c r="C1123" s="56"/>
      <c r="D1123" s="56"/>
      <c r="E1123" s="56"/>
      <c r="F1123" s="56"/>
      <c r="G1123" s="56"/>
      <c r="H1123" s="56"/>
      <c r="I1123" s="61"/>
      <c r="J1123" s="52" t="s">
        <v>254</v>
      </c>
      <c r="K1123" s="53"/>
      <c r="L1123" s="70"/>
      <c r="M1123" s="23"/>
      <c r="N1123" s="70"/>
      <c r="O1123" s="70"/>
      <c r="P1123" s="23"/>
      <c r="Q1123" s="23"/>
      <c r="R1123" s="23"/>
      <c r="S1123" s="70"/>
      <c r="T1123" s="70"/>
      <c r="U1123" s="70"/>
      <c r="V1123" s="23"/>
      <c r="W1123" s="23"/>
      <c r="X1123" s="23"/>
      <c r="Y1123" s="23"/>
      <c r="Z1123" s="4"/>
    </row>
    <row r="1124" spans="1:26" ht="23.25">
      <c r="A1124" s="4"/>
      <c r="B1124" s="56"/>
      <c r="C1124" s="56"/>
      <c r="D1124" s="56"/>
      <c r="E1124" s="56"/>
      <c r="F1124" s="56"/>
      <c r="G1124" s="56"/>
      <c r="H1124" s="56"/>
      <c r="I1124" s="61"/>
      <c r="J1124" s="52" t="s">
        <v>255</v>
      </c>
      <c r="K1124" s="53"/>
      <c r="L1124" s="70"/>
      <c r="M1124" s="23"/>
      <c r="N1124" s="70"/>
      <c r="O1124" s="70"/>
      <c r="P1124" s="23"/>
      <c r="Q1124" s="23"/>
      <c r="R1124" s="23"/>
      <c r="S1124" s="70"/>
      <c r="T1124" s="70"/>
      <c r="U1124" s="70"/>
      <c r="V1124" s="23"/>
      <c r="W1124" s="23"/>
      <c r="X1124" s="23"/>
      <c r="Y1124" s="23"/>
      <c r="Z1124" s="4"/>
    </row>
    <row r="1125" spans="1:26" ht="23.25">
      <c r="A1125" s="4"/>
      <c r="B1125" s="62"/>
      <c r="C1125" s="62"/>
      <c r="D1125" s="62"/>
      <c r="E1125" s="62"/>
      <c r="F1125" s="62"/>
      <c r="G1125" s="62"/>
      <c r="H1125" s="62"/>
      <c r="I1125" s="63"/>
      <c r="J1125" s="59"/>
      <c r="K1125" s="60"/>
      <c r="L1125" s="73"/>
      <c r="M1125" s="71"/>
      <c r="N1125" s="73"/>
      <c r="O1125" s="73"/>
      <c r="P1125" s="71"/>
      <c r="Q1125" s="71"/>
      <c r="R1125" s="71"/>
      <c r="S1125" s="73"/>
      <c r="T1125" s="73"/>
      <c r="U1125" s="73"/>
      <c r="V1125" s="71"/>
      <c r="W1125" s="71"/>
      <c r="X1125" s="71"/>
      <c r="Y1125" s="71"/>
      <c r="Z1125" s="4"/>
    </row>
    <row r="1126" spans="1:26" ht="23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23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6"/>
      <c r="W1127" s="6"/>
      <c r="X1127" s="6"/>
      <c r="Y1127" s="6" t="s">
        <v>399</v>
      </c>
      <c r="Z1127" s="4"/>
    </row>
    <row r="1128" spans="1:26" ht="23.25">
      <c r="A1128" s="4"/>
      <c r="B1128" s="64" t="s">
        <v>37</v>
      </c>
      <c r="C1128" s="65"/>
      <c r="D1128" s="65"/>
      <c r="E1128" s="65"/>
      <c r="F1128" s="65"/>
      <c r="G1128" s="65"/>
      <c r="H1128" s="66"/>
      <c r="I1128" s="10"/>
      <c r="J1128" s="11"/>
      <c r="K1128" s="12"/>
      <c r="L1128" s="13" t="s">
        <v>1</v>
      </c>
      <c r="M1128" s="13"/>
      <c r="N1128" s="13"/>
      <c r="O1128" s="13"/>
      <c r="P1128" s="13"/>
      <c r="Q1128" s="13"/>
      <c r="R1128" s="14" t="s">
        <v>2</v>
      </c>
      <c r="S1128" s="13"/>
      <c r="T1128" s="13"/>
      <c r="U1128" s="13"/>
      <c r="V1128" s="15"/>
      <c r="W1128" s="13" t="s">
        <v>39</v>
      </c>
      <c r="X1128" s="13"/>
      <c r="Y1128" s="16"/>
      <c r="Z1128" s="4"/>
    </row>
    <row r="1129" spans="1:26" ht="23.25">
      <c r="A1129" s="4"/>
      <c r="B1129" s="17" t="s">
        <v>38</v>
      </c>
      <c r="C1129" s="18"/>
      <c r="D1129" s="18"/>
      <c r="E1129" s="18"/>
      <c r="F1129" s="18"/>
      <c r="G1129" s="18"/>
      <c r="H1129" s="67"/>
      <c r="I1129" s="19"/>
      <c r="J1129" s="20"/>
      <c r="K1129" s="21"/>
      <c r="L1129" s="22"/>
      <c r="M1129" s="23"/>
      <c r="N1129" s="24"/>
      <c r="O1129" s="25" t="s">
        <v>3</v>
      </c>
      <c r="P1129" s="26"/>
      <c r="Q1129" s="27"/>
      <c r="R1129" s="28" t="s">
        <v>3</v>
      </c>
      <c r="S1129" s="24"/>
      <c r="T1129" s="22"/>
      <c r="U1129" s="29"/>
      <c r="V1129" s="27"/>
      <c r="W1129" s="27"/>
      <c r="X1129" s="30" t="s">
        <v>4</v>
      </c>
      <c r="Y1129" s="31"/>
      <c r="Z1129" s="4"/>
    </row>
    <row r="1130" spans="1:26" ht="23.25">
      <c r="A1130" s="4"/>
      <c r="B1130" s="19"/>
      <c r="C1130" s="32"/>
      <c r="D1130" s="32"/>
      <c r="E1130" s="32"/>
      <c r="F1130" s="33"/>
      <c r="G1130" s="32"/>
      <c r="H1130" s="19"/>
      <c r="I1130" s="19"/>
      <c r="J1130" s="5" t="s">
        <v>5</v>
      </c>
      <c r="K1130" s="21"/>
      <c r="L1130" s="34" t="s">
        <v>6</v>
      </c>
      <c r="M1130" s="35" t="s">
        <v>7</v>
      </c>
      <c r="N1130" s="36" t="s">
        <v>6</v>
      </c>
      <c r="O1130" s="34" t="s">
        <v>8</v>
      </c>
      <c r="P1130" s="26" t="s">
        <v>9</v>
      </c>
      <c r="Q1130" s="23"/>
      <c r="R1130" s="37" t="s">
        <v>8</v>
      </c>
      <c r="S1130" s="35" t="s">
        <v>10</v>
      </c>
      <c r="T1130" s="34" t="s">
        <v>11</v>
      </c>
      <c r="U1130" s="29" t="s">
        <v>12</v>
      </c>
      <c r="V1130" s="27"/>
      <c r="W1130" s="27"/>
      <c r="X1130" s="27"/>
      <c r="Y1130" s="35"/>
      <c r="Z1130" s="4"/>
    </row>
    <row r="1131" spans="1:26" ht="23.25">
      <c r="A1131" s="4"/>
      <c r="B1131" s="38" t="s">
        <v>30</v>
      </c>
      <c r="C1131" s="38" t="s">
        <v>31</v>
      </c>
      <c r="D1131" s="38" t="s">
        <v>32</v>
      </c>
      <c r="E1131" s="38" t="s">
        <v>33</v>
      </c>
      <c r="F1131" s="38" t="s">
        <v>34</v>
      </c>
      <c r="G1131" s="38" t="s">
        <v>35</v>
      </c>
      <c r="H1131" s="38" t="s">
        <v>36</v>
      </c>
      <c r="I1131" s="19"/>
      <c r="J1131" s="39"/>
      <c r="K1131" s="21"/>
      <c r="L1131" s="34" t="s">
        <v>13</v>
      </c>
      <c r="M1131" s="35" t="s">
        <v>14</v>
      </c>
      <c r="N1131" s="36" t="s">
        <v>15</v>
      </c>
      <c r="O1131" s="34" t="s">
        <v>16</v>
      </c>
      <c r="P1131" s="26" t="s">
        <v>17</v>
      </c>
      <c r="Q1131" s="35" t="s">
        <v>18</v>
      </c>
      <c r="R1131" s="37" t="s">
        <v>16</v>
      </c>
      <c r="S1131" s="35" t="s">
        <v>19</v>
      </c>
      <c r="T1131" s="34" t="s">
        <v>20</v>
      </c>
      <c r="U1131" s="29" t="s">
        <v>21</v>
      </c>
      <c r="V1131" s="26" t="s">
        <v>18</v>
      </c>
      <c r="W1131" s="26" t="s">
        <v>22</v>
      </c>
      <c r="X1131" s="26" t="s">
        <v>23</v>
      </c>
      <c r="Y1131" s="35" t="s">
        <v>24</v>
      </c>
      <c r="Z1131" s="4"/>
    </row>
    <row r="1132" spans="1:26" ht="23.25">
      <c r="A1132" s="4"/>
      <c r="B1132" s="40"/>
      <c r="C1132" s="40"/>
      <c r="D1132" s="40"/>
      <c r="E1132" s="40"/>
      <c r="F1132" s="40"/>
      <c r="G1132" s="40"/>
      <c r="H1132" s="40"/>
      <c r="I1132" s="40"/>
      <c r="J1132" s="41"/>
      <c r="K1132" s="42"/>
      <c r="L1132" s="43"/>
      <c r="M1132" s="44"/>
      <c r="N1132" s="45"/>
      <c r="O1132" s="46" t="s">
        <v>25</v>
      </c>
      <c r="P1132" s="47"/>
      <c r="Q1132" s="48"/>
      <c r="R1132" s="49" t="s">
        <v>25</v>
      </c>
      <c r="S1132" s="44" t="s">
        <v>26</v>
      </c>
      <c r="T1132" s="43"/>
      <c r="U1132" s="50" t="s">
        <v>27</v>
      </c>
      <c r="V1132" s="48"/>
      <c r="W1132" s="48"/>
      <c r="X1132" s="48"/>
      <c r="Y1132" s="49"/>
      <c r="Z1132" s="4"/>
    </row>
    <row r="1133" spans="1:26" ht="23.25">
      <c r="A1133" s="4"/>
      <c r="B1133" s="51"/>
      <c r="C1133" s="51"/>
      <c r="D1133" s="51"/>
      <c r="E1133" s="51"/>
      <c r="F1133" s="51"/>
      <c r="G1133" s="51"/>
      <c r="H1133" s="51"/>
      <c r="I1133" s="61"/>
      <c r="J1133" s="52"/>
      <c r="K1133" s="53"/>
      <c r="L1133" s="22"/>
      <c r="M1133" s="23"/>
      <c r="N1133" s="24"/>
      <c r="O1133" s="3"/>
      <c r="P1133" s="27"/>
      <c r="Q1133" s="27"/>
      <c r="R1133" s="23"/>
      <c r="S1133" s="24"/>
      <c r="T1133" s="22"/>
      <c r="U1133" s="72"/>
      <c r="V1133" s="27"/>
      <c r="W1133" s="27"/>
      <c r="X1133" s="27"/>
      <c r="Y1133" s="23"/>
      <c r="Z1133" s="4"/>
    </row>
    <row r="1134" spans="1:26" ht="23.25">
      <c r="A1134" s="4"/>
      <c r="B1134" s="75" t="s">
        <v>71</v>
      </c>
      <c r="C1134" s="75" t="s">
        <v>48</v>
      </c>
      <c r="D1134" s="76" t="s">
        <v>75</v>
      </c>
      <c r="E1134" s="76" t="s">
        <v>57</v>
      </c>
      <c r="F1134" s="76" t="s">
        <v>68</v>
      </c>
      <c r="G1134" s="76" t="s">
        <v>62</v>
      </c>
      <c r="H1134" s="76" t="s">
        <v>252</v>
      </c>
      <c r="I1134" s="61"/>
      <c r="J1134" s="54" t="s">
        <v>50</v>
      </c>
      <c r="K1134" s="55"/>
      <c r="L1134" s="70">
        <v>44657</v>
      </c>
      <c r="M1134" s="70">
        <v>2999.4</v>
      </c>
      <c r="N1134" s="70">
        <v>26109.3</v>
      </c>
      <c r="O1134" s="70"/>
      <c r="P1134" s="70"/>
      <c r="Q1134" s="70">
        <f>SUM(L1134:P1134)</f>
        <v>73765.7</v>
      </c>
      <c r="R1134" s="70"/>
      <c r="S1134" s="70">
        <v>5457.1</v>
      </c>
      <c r="T1134" s="70">
        <v>7000</v>
      </c>
      <c r="U1134" s="74"/>
      <c r="V1134" s="23">
        <f>SUM(R1134:U1134)</f>
        <v>12457.1</v>
      </c>
      <c r="W1134" s="23">
        <f>+V1134+Q1134</f>
        <v>86222.8</v>
      </c>
      <c r="X1134" s="23">
        <f>(Q1134/W1134)*100</f>
        <v>85.55242928784497</v>
      </c>
      <c r="Y1134" s="23">
        <f>(V1134/W1134)*100</f>
        <v>14.447570712155022</v>
      </c>
      <c r="Z1134" s="4"/>
    </row>
    <row r="1135" spans="1:26" ht="23.25">
      <c r="A1135" s="4"/>
      <c r="B1135" s="51"/>
      <c r="C1135" s="51"/>
      <c r="D1135" s="51"/>
      <c r="E1135" s="51"/>
      <c r="F1135" s="51"/>
      <c r="G1135" s="51"/>
      <c r="H1135" s="51"/>
      <c r="I1135" s="61"/>
      <c r="J1135" s="54" t="s">
        <v>51</v>
      </c>
      <c r="K1135" s="55"/>
      <c r="L1135" s="70">
        <v>55470.7</v>
      </c>
      <c r="M1135" s="70">
        <v>3000.5</v>
      </c>
      <c r="N1135" s="70">
        <v>16459.9</v>
      </c>
      <c r="O1135" s="70"/>
      <c r="P1135" s="70"/>
      <c r="Q1135" s="70">
        <f>SUM(L1135:P1135)</f>
        <v>74931.1</v>
      </c>
      <c r="R1135" s="70"/>
      <c r="S1135" s="70">
        <v>3354.3</v>
      </c>
      <c r="T1135" s="70">
        <v>1234.1</v>
      </c>
      <c r="U1135" s="70"/>
      <c r="V1135" s="23">
        <f>SUM(R1135:U1135)</f>
        <v>4588.4</v>
      </c>
      <c r="W1135" s="23">
        <f>+V1135+Q1135</f>
        <v>79519.5</v>
      </c>
      <c r="X1135" s="23">
        <f>(Q1135/W1135)*100</f>
        <v>94.22984299448564</v>
      </c>
      <c r="Y1135" s="23">
        <f>(V1135/W1135)*100</f>
        <v>5.7701570055143705</v>
      </c>
      <c r="Z1135" s="4"/>
    </row>
    <row r="1136" spans="1:26" ht="23.25">
      <c r="A1136" s="4"/>
      <c r="B1136" s="51"/>
      <c r="C1136" s="51"/>
      <c r="D1136" s="51"/>
      <c r="E1136" s="51"/>
      <c r="F1136" s="51"/>
      <c r="G1136" s="51"/>
      <c r="H1136" s="51"/>
      <c r="I1136" s="61"/>
      <c r="J1136" s="52" t="s">
        <v>52</v>
      </c>
      <c r="K1136" s="53"/>
      <c r="L1136" s="70">
        <v>53784.4</v>
      </c>
      <c r="M1136" s="70">
        <v>2368.6</v>
      </c>
      <c r="N1136" s="70">
        <v>13776.3</v>
      </c>
      <c r="O1136" s="70"/>
      <c r="P1136" s="70"/>
      <c r="Q1136" s="23">
        <f>SUM(L1136:P1136)</f>
        <v>69929.3</v>
      </c>
      <c r="R1136" s="70"/>
      <c r="S1136" s="70">
        <v>1694.9</v>
      </c>
      <c r="T1136" s="70">
        <v>1087.2</v>
      </c>
      <c r="U1136" s="70"/>
      <c r="V1136" s="23">
        <f>SUM(R1136:U1136)</f>
        <v>2782.1000000000004</v>
      </c>
      <c r="W1136" s="23">
        <f>+V1136+Q1136</f>
        <v>72711.40000000001</v>
      </c>
      <c r="X1136" s="23">
        <f>(Q1136/W1136)*100</f>
        <v>96.17377742692342</v>
      </c>
      <c r="Y1136" s="23">
        <f>(V1136/W1136)*100</f>
        <v>3.826222573076574</v>
      </c>
      <c r="Z1136" s="4"/>
    </row>
    <row r="1137" spans="1:26" ht="23.25">
      <c r="A1137" s="4"/>
      <c r="B1137" s="51"/>
      <c r="C1137" s="51"/>
      <c r="D1137" s="51"/>
      <c r="E1137" s="51"/>
      <c r="F1137" s="51"/>
      <c r="G1137" s="51"/>
      <c r="H1137" s="51"/>
      <c r="I1137" s="61"/>
      <c r="J1137" s="52" t="s">
        <v>53</v>
      </c>
      <c r="K1137" s="53"/>
      <c r="L1137" s="70">
        <f aca="true" t="shared" si="222" ref="L1137:W1137">(L1136/L1134)*100</f>
        <v>120.4389009561771</v>
      </c>
      <c r="M1137" s="23">
        <f t="shared" si="222"/>
        <v>78.96912715876509</v>
      </c>
      <c r="N1137" s="70">
        <f t="shared" si="222"/>
        <v>52.76395767025542</v>
      </c>
      <c r="O1137" s="70"/>
      <c r="P1137" s="23"/>
      <c r="Q1137" s="23">
        <f t="shared" si="222"/>
        <v>94.79920884638796</v>
      </c>
      <c r="R1137" s="23"/>
      <c r="S1137" s="70">
        <f t="shared" si="222"/>
        <v>31.058620879221564</v>
      </c>
      <c r="T1137" s="70">
        <f t="shared" si="222"/>
        <v>15.53142857142857</v>
      </c>
      <c r="U1137" s="70"/>
      <c r="V1137" s="23">
        <f t="shared" si="222"/>
        <v>22.33344839489127</v>
      </c>
      <c r="W1137" s="23">
        <f t="shared" si="222"/>
        <v>84.32966686305711</v>
      </c>
      <c r="X1137" s="23"/>
      <c r="Y1137" s="23"/>
      <c r="Z1137" s="4"/>
    </row>
    <row r="1138" spans="1:26" ht="23.25">
      <c r="A1138" s="4"/>
      <c r="B1138" s="51"/>
      <c r="C1138" s="51"/>
      <c r="D1138" s="51"/>
      <c r="E1138" s="51"/>
      <c r="F1138" s="51"/>
      <c r="G1138" s="51"/>
      <c r="H1138" s="51"/>
      <c r="I1138" s="61"/>
      <c r="J1138" s="52" t="s">
        <v>54</v>
      </c>
      <c r="K1138" s="53"/>
      <c r="L1138" s="70">
        <f aca="true" t="shared" si="223" ref="L1138:W1138">(L1136/L1135)*100</f>
        <v>96.96001672955272</v>
      </c>
      <c r="M1138" s="23">
        <f t="shared" si="223"/>
        <v>78.94017663722713</v>
      </c>
      <c r="N1138" s="70">
        <f t="shared" si="223"/>
        <v>83.69613424139878</v>
      </c>
      <c r="O1138" s="70"/>
      <c r="P1138" s="23"/>
      <c r="Q1138" s="23">
        <f t="shared" si="223"/>
        <v>93.32480105056511</v>
      </c>
      <c r="R1138" s="23"/>
      <c r="S1138" s="70">
        <f t="shared" si="223"/>
        <v>50.52917151119458</v>
      </c>
      <c r="T1138" s="70">
        <f t="shared" si="223"/>
        <v>88.0965886070821</v>
      </c>
      <c r="U1138" s="70"/>
      <c r="V1138" s="23">
        <f t="shared" si="223"/>
        <v>60.63333623921194</v>
      </c>
      <c r="W1138" s="23">
        <f t="shared" si="223"/>
        <v>91.43845220354757</v>
      </c>
      <c r="X1138" s="23"/>
      <c r="Y1138" s="23"/>
      <c r="Z1138" s="4"/>
    </row>
    <row r="1139" spans="1:26" ht="23.25">
      <c r="A1139" s="4"/>
      <c r="B1139" s="51"/>
      <c r="C1139" s="51"/>
      <c r="D1139" s="51"/>
      <c r="E1139" s="51"/>
      <c r="F1139" s="51"/>
      <c r="G1139" s="51"/>
      <c r="H1139" s="51"/>
      <c r="I1139" s="61"/>
      <c r="J1139" s="52"/>
      <c r="K1139" s="53"/>
      <c r="L1139" s="70"/>
      <c r="M1139" s="23"/>
      <c r="N1139" s="70"/>
      <c r="O1139" s="70"/>
      <c r="P1139" s="23"/>
      <c r="Q1139" s="23"/>
      <c r="R1139" s="23"/>
      <c r="S1139" s="70"/>
      <c r="T1139" s="70"/>
      <c r="U1139" s="70"/>
      <c r="V1139" s="23"/>
      <c r="W1139" s="23"/>
      <c r="X1139" s="23"/>
      <c r="Y1139" s="23"/>
      <c r="Z1139" s="4"/>
    </row>
    <row r="1140" spans="1:26" ht="23.25">
      <c r="A1140" s="4"/>
      <c r="B1140" s="51"/>
      <c r="C1140" s="51"/>
      <c r="D1140" s="51"/>
      <c r="E1140" s="51"/>
      <c r="F1140" s="51"/>
      <c r="G1140" s="51"/>
      <c r="H1140" s="75" t="s">
        <v>218</v>
      </c>
      <c r="I1140" s="61"/>
      <c r="J1140" s="52" t="s">
        <v>256</v>
      </c>
      <c r="K1140" s="53"/>
      <c r="L1140" s="70"/>
      <c r="M1140" s="23"/>
      <c r="N1140" s="70"/>
      <c r="O1140" s="70"/>
      <c r="P1140" s="23"/>
      <c r="Q1140" s="23"/>
      <c r="R1140" s="23"/>
      <c r="S1140" s="70"/>
      <c r="T1140" s="70"/>
      <c r="U1140" s="70"/>
      <c r="V1140" s="23"/>
      <c r="W1140" s="23"/>
      <c r="X1140" s="23"/>
      <c r="Y1140" s="23"/>
      <c r="Z1140" s="4"/>
    </row>
    <row r="1141" spans="1:26" ht="23.25">
      <c r="A1141" s="4"/>
      <c r="B1141" s="51"/>
      <c r="C1141" s="51"/>
      <c r="D1141" s="51"/>
      <c r="E1141" s="51"/>
      <c r="F1141" s="51"/>
      <c r="G1141" s="51"/>
      <c r="H1141" s="51"/>
      <c r="I1141" s="61"/>
      <c r="J1141" s="52" t="s">
        <v>220</v>
      </c>
      <c r="K1141" s="53"/>
      <c r="L1141" s="70"/>
      <c r="M1141" s="23"/>
      <c r="N1141" s="70"/>
      <c r="O1141" s="70"/>
      <c r="P1141" s="23"/>
      <c r="Q1141" s="23"/>
      <c r="R1141" s="23"/>
      <c r="S1141" s="70"/>
      <c r="T1141" s="70"/>
      <c r="U1141" s="70"/>
      <c r="V1141" s="23"/>
      <c r="W1141" s="23"/>
      <c r="X1141" s="23"/>
      <c r="Y1141" s="23"/>
      <c r="Z1141" s="4"/>
    </row>
    <row r="1142" spans="1:26" ht="23.25">
      <c r="A1142" s="4"/>
      <c r="B1142" s="51"/>
      <c r="C1142" s="51"/>
      <c r="D1142" s="51"/>
      <c r="E1142" s="51"/>
      <c r="F1142" s="51"/>
      <c r="G1142" s="51"/>
      <c r="H1142" s="51"/>
      <c r="I1142" s="61"/>
      <c r="J1142" s="52" t="s">
        <v>50</v>
      </c>
      <c r="K1142" s="53"/>
      <c r="L1142" s="70"/>
      <c r="M1142" s="23"/>
      <c r="N1142" s="70"/>
      <c r="O1142" s="70">
        <v>378729.4</v>
      </c>
      <c r="P1142" s="23"/>
      <c r="Q1142" s="23">
        <f>SUM(L1142:P1142)</f>
        <v>378729.4</v>
      </c>
      <c r="R1142" s="23"/>
      <c r="S1142" s="70"/>
      <c r="T1142" s="70"/>
      <c r="U1142" s="70"/>
      <c r="V1142" s="23">
        <f>SUM(R1142:U1142)</f>
        <v>0</v>
      </c>
      <c r="W1142" s="23">
        <f>+V1142+Q1142</f>
        <v>378729.4</v>
      </c>
      <c r="X1142" s="23">
        <f>(Q1142/W1142)*100</f>
        <v>100</v>
      </c>
      <c r="Y1142" s="23">
        <f>(V1142/W1142)*100</f>
        <v>0</v>
      </c>
      <c r="Z1142" s="4"/>
    </row>
    <row r="1143" spans="1:26" ht="23.25">
      <c r="A1143" s="4"/>
      <c r="B1143" s="51"/>
      <c r="C1143" s="51"/>
      <c r="D1143" s="51"/>
      <c r="E1143" s="51"/>
      <c r="F1143" s="51"/>
      <c r="G1143" s="51"/>
      <c r="H1143" s="51"/>
      <c r="I1143" s="61"/>
      <c r="J1143" s="52" t="s">
        <v>51</v>
      </c>
      <c r="K1143" s="53"/>
      <c r="L1143" s="70"/>
      <c r="M1143" s="23"/>
      <c r="N1143" s="70"/>
      <c r="O1143" s="70">
        <v>424196.9</v>
      </c>
      <c r="P1143" s="23"/>
      <c r="Q1143" s="23">
        <f>SUM(L1143:P1143)</f>
        <v>424196.9</v>
      </c>
      <c r="R1143" s="23">
        <v>4257.5</v>
      </c>
      <c r="S1143" s="70"/>
      <c r="T1143" s="70"/>
      <c r="U1143" s="70"/>
      <c r="V1143" s="23">
        <f>SUM(R1143:U1143)</f>
        <v>4257.5</v>
      </c>
      <c r="W1143" s="23">
        <f>+V1143+Q1143</f>
        <v>428454.4</v>
      </c>
      <c r="X1143" s="23">
        <f>(Q1143/W1143)*100</f>
        <v>99.00631199026081</v>
      </c>
      <c r="Y1143" s="23">
        <f>(V1143/W1143)*100</f>
        <v>0.9936880097391927</v>
      </c>
      <c r="Z1143" s="4"/>
    </row>
    <row r="1144" spans="1:26" ht="23.25">
      <c r="A1144" s="4"/>
      <c r="B1144" s="51"/>
      <c r="C1144" s="51"/>
      <c r="D1144" s="51"/>
      <c r="E1144" s="51"/>
      <c r="F1144" s="51"/>
      <c r="G1144" s="51"/>
      <c r="H1144" s="51"/>
      <c r="I1144" s="61"/>
      <c r="J1144" s="52" t="s">
        <v>52</v>
      </c>
      <c r="K1144" s="53"/>
      <c r="L1144" s="70"/>
      <c r="M1144" s="23"/>
      <c r="N1144" s="70"/>
      <c r="O1144" s="70">
        <v>423126.5</v>
      </c>
      <c r="P1144" s="23"/>
      <c r="Q1144" s="23">
        <f>SUM(L1144:P1144)</f>
        <v>423126.5</v>
      </c>
      <c r="R1144" s="23">
        <v>4107.9</v>
      </c>
      <c r="S1144" s="70"/>
      <c r="T1144" s="70"/>
      <c r="U1144" s="70"/>
      <c r="V1144" s="23">
        <f>SUM(R1144:U1144)</f>
        <v>4107.9</v>
      </c>
      <c r="W1144" s="23">
        <f>+V1144+Q1144</f>
        <v>427234.4</v>
      </c>
      <c r="X1144" s="23">
        <f>(Q1144/W1144)*100</f>
        <v>99.03849034628297</v>
      </c>
      <c r="Y1144" s="23">
        <f>(V1144/W1144)*100</f>
        <v>0.9615096537170227</v>
      </c>
      <c r="Z1144" s="4"/>
    </row>
    <row r="1145" spans="1:26" ht="23.25">
      <c r="A1145" s="4"/>
      <c r="B1145" s="51"/>
      <c r="C1145" s="51"/>
      <c r="D1145" s="51"/>
      <c r="E1145" s="51"/>
      <c r="F1145" s="51"/>
      <c r="G1145" s="51"/>
      <c r="H1145" s="51"/>
      <c r="I1145" s="61"/>
      <c r="J1145" s="52" t="s">
        <v>53</v>
      </c>
      <c r="K1145" s="53"/>
      <c r="L1145" s="70"/>
      <c r="M1145" s="23"/>
      <c r="N1145" s="70"/>
      <c r="O1145" s="70">
        <f>(O1144/O1142)*100</f>
        <v>111.72264418870041</v>
      </c>
      <c r="P1145" s="23"/>
      <c r="Q1145" s="23">
        <f>(Q1144/Q1142)*100</f>
        <v>111.72264418870041</v>
      </c>
      <c r="R1145" s="23"/>
      <c r="S1145" s="70"/>
      <c r="T1145" s="70"/>
      <c r="U1145" s="70"/>
      <c r="V1145" s="23"/>
      <c r="W1145" s="23">
        <f>(W1144/W1142)*100</f>
        <v>112.80729724177738</v>
      </c>
      <c r="X1145" s="23"/>
      <c r="Y1145" s="23"/>
      <c r="Z1145" s="4"/>
    </row>
    <row r="1146" spans="1:26" ht="23.25">
      <c r="A1146" s="4"/>
      <c r="B1146" s="51"/>
      <c r="C1146" s="51"/>
      <c r="D1146" s="51"/>
      <c r="E1146" s="51"/>
      <c r="F1146" s="51"/>
      <c r="G1146" s="51"/>
      <c r="H1146" s="51"/>
      <c r="I1146" s="61"/>
      <c r="J1146" s="52" t="s">
        <v>54</v>
      </c>
      <c r="K1146" s="53"/>
      <c r="L1146" s="70"/>
      <c r="M1146" s="23"/>
      <c r="N1146" s="70"/>
      <c r="O1146" s="70">
        <f>(O1144/O1143)*100</f>
        <v>99.74766435115392</v>
      </c>
      <c r="P1146" s="23"/>
      <c r="Q1146" s="23">
        <f>(Q1144/Q1143)*100</f>
        <v>99.74766435115392</v>
      </c>
      <c r="R1146" s="23">
        <f>(R1144/R1143)*100</f>
        <v>96.48620082207867</v>
      </c>
      <c r="S1146" s="70"/>
      <c r="T1146" s="70"/>
      <c r="U1146" s="70"/>
      <c r="V1146" s="23">
        <f>(V1144/V1143)*100</f>
        <v>96.48620082207867</v>
      </c>
      <c r="W1146" s="23">
        <f>(W1144/W1143)*100</f>
        <v>99.71525557912348</v>
      </c>
      <c r="X1146" s="23"/>
      <c r="Y1146" s="23"/>
      <c r="Z1146" s="4"/>
    </row>
    <row r="1147" spans="1:26" ht="23.25">
      <c r="A1147" s="4"/>
      <c r="B1147" s="51"/>
      <c r="C1147" s="51"/>
      <c r="D1147" s="51"/>
      <c r="E1147" s="51"/>
      <c r="F1147" s="51"/>
      <c r="G1147" s="51"/>
      <c r="H1147" s="51"/>
      <c r="I1147" s="61"/>
      <c r="J1147" s="52"/>
      <c r="K1147" s="53"/>
      <c r="L1147" s="70"/>
      <c r="M1147" s="23"/>
      <c r="N1147" s="70"/>
      <c r="O1147" s="70"/>
      <c r="P1147" s="23"/>
      <c r="Q1147" s="23"/>
      <c r="R1147" s="23"/>
      <c r="S1147" s="70"/>
      <c r="T1147" s="70"/>
      <c r="U1147" s="70"/>
      <c r="V1147" s="23"/>
      <c r="W1147" s="23"/>
      <c r="X1147" s="23"/>
      <c r="Y1147" s="23"/>
      <c r="Z1147" s="4"/>
    </row>
    <row r="1148" spans="1:26" ht="23.25">
      <c r="A1148" s="4"/>
      <c r="B1148" s="56"/>
      <c r="C1148" s="57"/>
      <c r="D1148" s="57"/>
      <c r="E1148" s="57"/>
      <c r="F1148" s="57"/>
      <c r="G1148" s="57"/>
      <c r="H1148" s="77" t="s">
        <v>175</v>
      </c>
      <c r="I1148" s="52"/>
      <c r="J1148" s="52" t="s">
        <v>257</v>
      </c>
      <c r="K1148" s="53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4"/>
    </row>
    <row r="1149" spans="1:26" ht="23.25">
      <c r="A1149" s="4"/>
      <c r="B1149" s="51"/>
      <c r="C1149" s="51"/>
      <c r="D1149" s="51"/>
      <c r="E1149" s="51"/>
      <c r="F1149" s="51"/>
      <c r="G1149" s="51"/>
      <c r="H1149" s="51"/>
      <c r="I1149" s="61"/>
      <c r="J1149" s="52" t="s">
        <v>177</v>
      </c>
      <c r="K1149" s="53"/>
      <c r="L1149" s="70"/>
      <c r="M1149" s="23"/>
      <c r="N1149" s="70"/>
      <c r="O1149" s="70"/>
      <c r="P1149" s="23"/>
      <c r="Q1149" s="23"/>
      <c r="R1149" s="23"/>
      <c r="S1149" s="70"/>
      <c r="T1149" s="70"/>
      <c r="U1149" s="70"/>
      <c r="V1149" s="23"/>
      <c r="W1149" s="23"/>
      <c r="X1149" s="23"/>
      <c r="Y1149" s="23"/>
      <c r="Z1149" s="4"/>
    </row>
    <row r="1150" spans="1:26" ht="23.25">
      <c r="A1150" s="4"/>
      <c r="B1150" s="51"/>
      <c r="C1150" s="51"/>
      <c r="D1150" s="51"/>
      <c r="E1150" s="51"/>
      <c r="F1150" s="51"/>
      <c r="G1150" s="51"/>
      <c r="H1150" s="51"/>
      <c r="I1150" s="61"/>
      <c r="J1150" s="52" t="s">
        <v>50</v>
      </c>
      <c r="K1150" s="53"/>
      <c r="L1150" s="70"/>
      <c r="M1150" s="23"/>
      <c r="N1150" s="70"/>
      <c r="O1150" s="70">
        <v>21537.3</v>
      </c>
      <c r="P1150" s="23"/>
      <c r="Q1150" s="23">
        <f>SUM(L1150:P1150)</f>
        <v>21537.3</v>
      </c>
      <c r="R1150" s="23">
        <v>4000</v>
      </c>
      <c r="S1150" s="70"/>
      <c r="T1150" s="70"/>
      <c r="U1150" s="70"/>
      <c r="V1150" s="23">
        <f>SUM(R1150:U1150)</f>
        <v>4000</v>
      </c>
      <c r="W1150" s="23">
        <f>+V1150+Q1150</f>
        <v>25537.3</v>
      </c>
      <c r="X1150" s="23">
        <f>(Q1150/W1150)*100</f>
        <v>84.33663699764658</v>
      </c>
      <c r="Y1150" s="23">
        <f>(V1150/W1150)*100</f>
        <v>15.66336300235342</v>
      </c>
      <c r="Z1150" s="4"/>
    </row>
    <row r="1151" spans="1:26" ht="23.25">
      <c r="A1151" s="4"/>
      <c r="B1151" s="51"/>
      <c r="C1151" s="51"/>
      <c r="D1151" s="51"/>
      <c r="E1151" s="51"/>
      <c r="F1151" s="51"/>
      <c r="G1151" s="51"/>
      <c r="H1151" s="51"/>
      <c r="I1151" s="61"/>
      <c r="J1151" s="52" t="s">
        <v>51</v>
      </c>
      <c r="K1151" s="53"/>
      <c r="L1151" s="70"/>
      <c r="M1151" s="23"/>
      <c r="N1151" s="70"/>
      <c r="O1151" s="70">
        <v>29131.7</v>
      </c>
      <c r="P1151" s="23"/>
      <c r="Q1151" s="23">
        <f>SUM(L1151:P1151)</f>
        <v>29131.7</v>
      </c>
      <c r="R1151" s="23">
        <v>4000</v>
      </c>
      <c r="S1151" s="70"/>
      <c r="T1151" s="70"/>
      <c r="U1151" s="70"/>
      <c r="V1151" s="23">
        <f>SUM(R1151:U1151)</f>
        <v>4000</v>
      </c>
      <c r="W1151" s="23">
        <f>+V1151+Q1151</f>
        <v>33131.7</v>
      </c>
      <c r="X1151" s="23">
        <f>(Q1151/W1151)*100</f>
        <v>87.92697024299991</v>
      </c>
      <c r="Y1151" s="23">
        <f>(V1151/W1151)*100</f>
        <v>12.073029757000095</v>
      </c>
      <c r="Z1151" s="4"/>
    </row>
    <row r="1152" spans="1:26" ht="23.25">
      <c r="A1152" s="4"/>
      <c r="B1152" s="51"/>
      <c r="C1152" s="51"/>
      <c r="D1152" s="51"/>
      <c r="E1152" s="51"/>
      <c r="F1152" s="51"/>
      <c r="G1152" s="51"/>
      <c r="H1152" s="51"/>
      <c r="I1152" s="61"/>
      <c r="J1152" s="52" t="s">
        <v>52</v>
      </c>
      <c r="K1152" s="53"/>
      <c r="L1152" s="70"/>
      <c r="M1152" s="23"/>
      <c r="N1152" s="70"/>
      <c r="O1152" s="70">
        <v>25442.1</v>
      </c>
      <c r="P1152" s="23"/>
      <c r="Q1152" s="23">
        <f>SUM(L1152:P1152)</f>
        <v>25442.1</v>
      </c>
      <c r="R1152" s="23">
        <v>2977.7</v>
      </c>
      <c r="S1152" s="70"/>
      <c r="T1152" s="70"/>
      <c r="U1152" s="70"/>
      <c r="V1152" s="23">
        <f>SUM(R1152:U1152)</f>
        <v>2977.7</v>
      </c>
      <c r="W1152" s="23">
        <f>+V1152+Q1152</f>
        <v>28419.8</v>
      </c>
      <c r="X1152" s="23">
        <f>(Q1152/W1152)*100</f>
        <v>89.5224456188995</v>
      </c>
      <c r="Y1152" s="23">
        <f>(V1152/W1152)*100</f>
        <v>10.4775543811005</v>
      </c>
      <c r="Z1152" s="4"/>
    </row>
    <row r="1153" spans="1:26" ht="23.25">
      <c r="A1153" s="4"/>
      <c r="B1153" s="51"/>
      <c r="C1153" s="51"/>
      <c r="D1153" s="51"/>
      <c r="E1153" s="51"/>
      <c r="F1153" s="51"/>
      <c r="G1153" s="51"/>
      <c r="H1153" s="51"/>
      <c r="I1153" s="61"/>
      <c r="J1153" s="52" t="s">
        <v>53</v>
      </c>
      <c r="K1153" s="53"/>
      <c r="L1153" s="70"/>
      <c r="M1153" s="23"/>
      <c r="N1153" s="70"/>
      <c r="O1153" s="70">
        <f>(O1152/O1150)*100</f>
        <v>118.13040631834073</v>
      </c>
      <c r="P1153" s="23"/>
      <c r="Q1153" s="23">
        <f>(Q1152/Q1150)*100</f>
        <v>118.13040631834073</v>
      </c>
      <c r="R1153" s="23">
        <f>(R1152/R1150)*100</f>
        <v>74.4425</v>
      </c>
      <c r="S1153" s="70"/>
      <c r="T1153" s="70"/>
      <c r="U1153" s="70"/>
      <c r="V1153" s="23">
        <f>(V1152/V1150)*100</f>
        <v>74.4425</v>
      </c>
      <c r="W1153" s="23">
        <f>(W1152/W1150)*100</f>
        <v>111.28741096357093</v>
      </c>
      <c r="X1153" s="23"/>
      <c r="Y1153" s="23"/>
      <c r="Z1153" s="4"/>
    </row>
    <row r="1154" spans="1:26" ht="23.25">
      <c r="A1154" s="4"/>
      <c r="B1154" s="51"/>
      <c r="C1154" s="51"/>
      <c r="D1154" s="51"/>
      <c r="E1154" s="51"/>
      <c r="F1154" s="51"/>
      <c r="G1154" s="51"/>
      <c r="H1154" s="51"/>
      <c r="I1154" s="61"/>
      <c r="J1154" s="52" t="s">
        <v>54</v>
      </c>
      <c r="K1154" s="53"/>
      <c r="L1154" s="70"/>
      <c r="M1154" s="23"/>
      <c r="N1154" s="70"/>
      <c r="O1154" s="70">
        <f>(O1152/O1151)*100</f>
        <v>87.334759042555</v>
      </c>
      <c r="P1154" s="23"/>
      <c r="Q1154" s="23">
        <f>(Q1152/Q1151)*100</f>
        <v>87.334759042555</v>
      </c>
      <c r="R1154" s="23">
        <f>(R1152/R1151)*100</f>
        <v>74.4425</v>
      </c>
      <c r="S1154" s="70"/>
      <c r="T1154" s="70"/>
      <c r="U1154" s="70"/>
      <c r="V1154" s="23">
        <f>(V1152/V1151)*100</f>
        <v>74.4425</v>
      </c>
      <c r="W1154" s="23">
        <f>(W1152/W1151)*100</f>
        <v>85.77827277199782</v>
      </c>
      <c r="X1154" s="23"/>
      <c r="Y1154" s="23"/>
      <c r="Z1154" s="4"/>
    </row>
    <row r="1155" spans="1:26" ht="23.25">
      <c r="A1155" s="4"/>
      <c r="B1155" s="51"/>
      <c r="C1155" s="51"/>
      <c r="D1155" s="51"/>
      <c r="E1155" s="51"/>
      <c r="F1155" s="51"/>
      <c r="G1155" s="51"/>
      <c r="H1155" s="51"/>
      <c r="I1155" s="61"/>
      <c r="J1155" s="52"/>
      <c r="K1155" s="53"/>
      <c r="L1155" s="70"/>
      <c r="M1155" s="23"/>
      <c r="N1155" s="70"/>
      <c r="O1155" s="70"/>
      <c r="P1155" s="23"/>
      <c r="Q1155" s="23"/>
      <c r="R1155" s="23"/>
      <c r="S1155" s="70"/>
      <c r="T1155" s="70"/>
      <c r="U1155" s="70"/>
      <c r="V1155" s="23"/>
      <c r="W1155" s="23"/>
      <c r="X1155" s="23"/>
      <c r="Y1155" s="23"/>
      <c r="Z1155" s="4"/>
    </row>
    <row r="1156" spans="1:26" ht="23.25">
      <c r="A1156" s="4"/>
      <c r="B1156" s="51"/>
      <c r="C1156" s="51"/>
      <c r="D1156" s="51"/>
      <c r="E1156" s="51"/>
      <c r="F1156" s="51"/>
      <c r="G1156" s="51"/>
      <c r="H1156" s="75" t="s">
        <v>181</v>
      </c>
      <c r="I1156" s="61"/>
      <c r="J1156" s="52" t="s">
        <v>182</v>
      </c>
      <c r="K1156" s="53"/>
      <c r="L1156" s="70"/>
      <c r="M1156" s="23"/>
      <c r="N1156" s="70"/>
      <c r="O1156" s="70"/>
      <c r="P1156" s="23"/>
      <c r="Q1156" s="23"/>
      <c r="R1156" s="23"/>
      <c r="S1156" s="70"/>
      <c r="T1156" s="70"/>
      <c r="U1156" s="70"/>
      <c r="V1156" s="23"/>
      <c r="W1156" s="23"/>
      <c r="X1156" s="23"/>
      <c r="Y1156" s="23"/>
      <c r="Z1156" s="4"/>
    </row>
    <row r="1157" spans="1:26" ht="23.25">
      <c r="A1157" s="4"/>
      <c r="B1157" s="56"/>
      <c r="C1157" s="57"/>
      <c r="D1157" s="57"/>
      <c r="E1157" s="57"/>
      <c r="F1157" s="57"/>
      <c r="G1157" s="57"/>
      <c r="H1157" s="57"/>
      <c r="I1157" s="52"/>
      <c r="J1157" s="52" t="s">
        <v>50</v>
      </c>
      <c r="K1157" s="53"/>
      <c r="L1157" s="21"/>
      <c r="M1157" s="21"/>
      <c r="N1157" s="21"/>
      <c r="O1157" s="21">
        <v>1121498</v>
      </c>
      <c r="P1157" s="21"/>
      <c r="Q1157" s="21">
        <f>SUM(L1157:P1157)</f>
        <v>1121498</v>
      </c>
      <c r="R1157" s="21">
        <v>142400</v>
      </c>
      <c r="S1157" s="21"/>
      <c r="T1157" s="21"/>
      <c r="U1157" s="21"/>
      <c r="V1157" s="21">
        <f>SUM(R1157:U1157)</f>
        <v>142400</v>
      </c>
      <c r="W1157" s="21">
        <f>+V1157+Q1157</f>
        <v>1263898</v>
      </c>
      <c r="X1157" s="21">
        <f>(Q1157/W1157)*100</f>
        <v>88.73326803270517</v>
      </c>
      <c r="Y1157" s="21">
        <f>(V1157/W1157)*100</f>
        <v>11.26673196729483</v>
      </c>
      <c r="Z1157" s="4"/>
    </row>
    <row r="1158" spans="1:26" ht="23.25">
      <c r="A1158" s="4"/>
      <c r="B1158" s="51"/>
      <c r="C1158" s="51"/>
      <c r="D1158" s="51"/>
      <c r="E1158" s="51"/>
      <c r="F1158" s="51"/>
      <c r="G1158" s="51"/>
      <c r="H1158" s="51"/>
      <c r="I1158" s="61"/>
      <c r="J1158" s="52" t="s">
        <v>51</v>
      </c>
      <c r="K1158" s="53"/>
      <c r="L1158" s="70"/>
      <c r="M1158" s="23"/>
      <c r="N1158" s="70"/>
      <c r="O1158" s="70">
        <v>1674106.5</v>
      </c>
      <c r="P1158" s="23"/>
      <c r="Q1158" s="23">
        <f>SUM(L1158:P1158)</f>
        <v>1674106.5</v>
      </c>
      <c r="R1158" s="23">
        <v>126343.1</v>
      </c>
      <c r="S1158" s="70"/>
      <c r="T1158" s="70"/>
      <c r="U1158" s="70"/>
      <c r="V1158" s="23">
        <f>SUM(R1158:U1158)</f>
        <v>126343.1</v>
      </c>
      <c r="W1158" s="23">
        <f>+V1158+Q1158</f>
        <v>1800449.6</v>
      </c>
      <c r="X1158" s="23">
        <f>(Q1158/W1158)*100</f>
        <v>92.9826916565729</v>
      </c>
      <c r="Y1158" s="23">
        <f>(V1158/W1158)*100</f>
        <v>7.017308343427109</v>
      </c>
      <c r="Z1158" s="4"/>
    </row>
    <row r="1159" spans="1:26" ht="23.25">
      <c r="A1159" s="4"/>
      <c r="B1159" s="51"/>
      <c r="C1159" s="51"/>
      <c r="D1159" s="51"/>
      <c r="E1159" s="51"/>
      <c r="F1159" s="51"/>
      <c r="G1159" s="51"/>
      <c r="H1159" s="51"/>
      <c r="I1159" s="61"/>
      <c r="J1159" s="52" t="s">
        <v>52</v>
      </c>
      <c r="K1159" s="53"/>
      <c r="L1159" s="70"/>
      <c r="M1159" s="23"/>
      <c r="N1159" s="70"/>
      <c r="O1159" s="70">
        <v>1672421.4</v>
      </c>
      <c r="P1159" s="23"/>
      <c r="Q1159" s="23">
        <f>SUM(L1159:P1159)</f>
        <v>1672421.4</v>
      </c>
      <c r="R1159" s="23">
        <v>105570.4</v>
      </c>
      <c r="S1159" s="70"/>
      <c r="T1159" s="70"/>
      <c r="U1159" s="70"/>
      <c r="V1159" s="23">
        <f>SUM(R1159:U1159)</f>
        <v>105570.4</v>
      </c>
      <c r="W1159" s="23">
        <f>+V1159+Q1159</f>
        <v>1777991.7999999998</v>
      </c>
      <c r="X1159" s="23">
        <f>(Q1159/W1159)*100</f>
        <v>94.06237981525</v>
      </c>
      <c r="Y1159" s="23">
        <f>(V1159/W1159)*100</f>
        <v>5.937620184750009</v>
      </c>
      <c r="Z1159" s="4"/>
    </row>
    <row r="1160" spans="1:26" ht="23.25">
      <c r="A1160" s="4"/>
      <c r="B1160" s="51"/>
      <c r="C1160" s="51"/>
      <c r="D1160" s="51"/>
      <c r="E1160" s="51"/>
      <c r="F1160" s="51"/>
      <c r="G1160" s="51"/>
      <c r="H1160" s="51"/>
      <c r="I1160" s="61"/>
      <c r="J1160" s="52" t="s">
        <v>53</v>
      </c>
      <c r="K1160" s="53"/>
      <c r="L1160" s="70"/>
      <c r="M1160" s="23"/>
      <c r="N1160" s="70"/>
      <c r="O1160" s="70">
        <f>(O1159/O1157)*100</f>
        <v>149.1238860880715</v>
      </c>
      <c r="P1160" s="23"/>
      <c r="Q1160" s="23">
        <f>(Q1159/Q1157)*100</f>
        <v>149.1238860880715</v>
      </c>
      <c r="R1160" s="23">
        <f>(R1159/R1157)*100</f>
        <v>74.13651685393258</v>
      </c>
      <c r="S1160" s="70"/>
      <c r="T1160" s="70"/>
      <c r="U1160" s="70"/>
      <c r="V1160" s="23">
        <f>(V1159/V1157)*100</f>
        <v>74.13651685393258</v>
      </c>
      <c r="W1160" s="23">
        <f>(W1159/W1157)*100</f>
        <v>140.67526018713534</v>
      </c>
      <c r="X1160" s="23"/>
      <c r="Y1160" s="23"/>
      <c r="Z1160" s="4"/>
    </row>
    <row r="1161" spans="1:26" ht="23.25">
      <c r="A1161" s="4"/>
      <c r="B1161" s="51"/>
      <c r="C1161" s="51"/>
      <c r="D1161" s="51"/>
      <c r="E1161" s="51"/>
      <c r="F1161" s="51"/>
      <c r="G1161" s="51"/>
      <c r="H1161" s="51"/>
      <c r="I1161" s="61"/>
      <c r="J1161" s="52" t="s">
        <v>54</v>
      </c>
      <c r="K1161" s="53"/>
      <c r="L1161" s="70"/>
      <c r="M1161" s="23"/>
      <c r="N1161" s="70"/>
      <c r="O1161" s="70">
        <f>(O1159/O1158)*100</f>
        <v>99.89934332134783</v>
      </c>
      <c r="P1161" s="23"/>
      <c r="Q1161" s="23">
        <f>(Q1159/Q1158)*100</f>
        <v>99.89934332134783</v>
      </c>
      <c r="R1161" s="23">
        <f>(R1159/R1158)*100</f>
        <v>83.55850062251123</v>
      </c>
      <c r="S1161" s="70"/>
      <c r="T1161" s="70"/>
      <c r="U1161" s="70"/>
      <c r="V1161" s="23">
        <f>(V1159/V1158)*100</f>
        <v>83.55850062251123</v>
      </c>
      <c r="W1161" s="23">
        <f>(W1159/W1158)*100</f>
        <v>98.75265600325605</v>
      </c>
      <c r="X1161" s="23"/>
      <c r="Y1161" s="23"/>
      <c r="Z1161" s="4"/>
    </row>
    <row r="1162" spans="1:26" ht="23.25">
      <c r="A1162" s="4"/>
      <c r="B1162" s="56"/>
      <c r="C1162" s="56"/>
      <c r="D1162" s="56"/>
      <c r="E1162" s="56"/>
      <c r="F1162" s="56"/>
      <c r="G1162" s="56"/>
      <c r="H1162" s="56"/>
      <c r="I1162" s="61"/>
      <c r="J1162" s="52"/>
      <c r="K1162" s="53"/>
      <c r="L1162" s="70"/>
      <c r="M1162" s="23"/>
      <c r="N1162" s="70"/>
      <c r="O1162" s="70"/>
      <c r="P1162" s="23"/>
      <c r="Q1162" s="23"/>
      <c r="R1162" s="23"/>
      <c r="S1162" s="70"/>
      <c r="T1162" s="70"/>
      <c r="U1162" s="70"/>
      <c r="V1162" s="23"/>
      <c r="W1162" s="23"/>
      <c r="X1162" s="23"/>
      <c r="Y1162" s="23"/>
      <c r="Z1162" s="4"/>
    </row>
    <row r="1163" spans="1:26" ht="23.25">
      <c r="A1163" s="4"/>
      <c r="B1163" s="56"/>
      <c r="C1163" s="57"/>
      <c r="D1163" s="57"/>
      <c r="E1163" s="57"/>
      <c r="F1163" s="77" t="s">
        <v>258</v>
      </c>
      <c r="G1163" s="57"/>
      <c r="H1163" s="57"/>
      <c r="I1163" s="52"/>
      <c r="J1163" s="52" t="s">
        <v>259</v>
      </c>
      <c r="K1163" s="53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4"/>
    </row>
    <row r="1164" spans="1:26" ht="23.25">
      <c r="A1164" s="4"/>
      <c r="B1164" s="56"/>
      <c r="C1164" s="56"/>
      <c r="D1164" s="56"/>
      <c r="E1164" s="56"/>
      <c r="F1164" s="56"/>
      <c r="G1164" s="56"/>
      <c r="H1164" s="56"/>
      <c r="I1164" s="61"/>
      <c r="J1164" s="52" t="s">
        <v>260</v>
      </c>
      <c r="K1164" s="53"/>
      <c r="L1164" s="70"/>
      <c r="M1164" s="23"/>
      <c r="N1164" s="70"/>
      <c r="O1164" s="70"/>
      <c r="P1164" s="23"/>
      <c r="Q1164" s="23"/>
      <c r="R1164" s="23"/>
      <c r="S1164" s="70"/>
      <c r="T1164" s="70"/>
      <c r="U1164" s="70"/>
      <c r="V1164" s="23"/>
      <c r="W1164" s="23"/>
      <c r="X1164" s="23"/>
      <c r="Y1164" s="23"/>
      <c r="Z1164" s="4"/>
    </row>
    <row r="1165" spans="1:26" ht="23.25">
      <c r="A1165" s="4"/>
      <c r="B1165" s="56"/>
      <c r="C1165" s="56"/>
      <c r="D1165" s="56"/>
      <c r="E1165" s="56"/>
      <c r="F1165" s="56"/>
      <c r="G1165" s="56"/>
      <c r="H1165" s="56"/>
      <c r="I1165" s="61"/>
      <c r="J1165" s="52" t="s">
        <v>50</v>
      </c>
      <c r="K1165" s="53"/>
      <c r="L1165" s="70">
        <f aca="true" t="shared" si="224" ref="L1165:P1167">+L1181</f>
        <v>0</v>
      </c>
      <c r="M1165" s="23">
        <f t="shared" si="224"/>
        <v>0</v>
      </c>
      <c r="N1165" s="70">
        <f t="shared" si="224"/>
        <v>0</v>
      </c>
      <c r="O1165" s="70">
        <f t="shared" si="224"/>
        <v>381171.6</v>
      </c>
      <c r="P1165" s="23">
        <f t="shared" si="224"/>
        <v>0</v>
      </c>
      <c r="Q1165" s="23">
        <f>SUM(L1165:P1165)</f>
        <v>381171.6</v>
      </c>
      <c r="R1165" s="23">
        <f aca="true" t="shared" si="225" ref="R1165:U1167">+R1181</f>
        <v>0</v>
      </c>
      <c r="S1165" s="70">
        <f t="shared" si="225"/>
        <v>0</v>
      </c>
      <c r="T1165" s="70">
        <f t="shared" si="225"/>
        <v>0</v>
      </c>
      <c r="U1165" s="70">
        <f t="shared" si="225"/>
        <v>0</v>
      </c>
      <c r="V1165" s="23">
        <f>SUM(R1165:U1165)</f>
        <v>0</v>
      </c>
      <c r="W1165" s="23">
        <f>+V1165+Q1165</f>
        <v>381171.6</v>
      </c>
      <c r="X1165" s="23">
        <f>(Q1165/W1165)*100</f>
        <v>100</v>
      </c>
      <c r="Y1165" s="23">
        <f>(V1165/W1165)*100</f>
        <v>0</v>
      </c>
      <c r="Z1165" s="4"/>
    </row>
    <row r="1166" spans="1:26" ht="23.25">
      <c r="A1166" s="4"/>
      <c r="B1166" s="56"/>
      <c r="C1166" s="56"/>
      <c r="D1166" s="56"/>
      <c r="E1166" s="56"/>
      <c r="F1166" s="56"/>
      <c r="G1166" s="56"/>
      <c r="H1166" s="56"/>
      <c r="I1166" s="61"/>
      <c r="J1166" s="52" t="s">
        <v>51</v>
      </c>
      <c r="K1166" s="53"/>
      <c r="L1166" s="70">
        <f t="shared" si="224"/>
        <v>0</v>
      </c>
      <c r="M1166" s="23">
        <f t="shared" si="224"/>
        <v>0</v>
      </c>
      <c r="N1166" s="70">
        <f t="shared" si="224"/>
        <v>0</v>
      </c>
      <c r="O1166" s="70">
        <f t="shared" si="224"/>
        <v>305744.3</v>
      </c>
      <c r="P1166" s="23">
        <f t="shared" si="224"/>
        <v>0</v>
      </c>
      <c r="Q1166" s="23">
        <f>SUM(L1166:P1166)</f>
        <v>305744.3</v>
      </c>
      <c r="R1166" s="23">
        <f t="shared" si="225"/>
        <v>0</v>
      </c>
      <c r="S1166" s="70">
        <f t="shared" si="225"/>
        <v>0</v>
      </c>
      <c r="T1166" s="70">
        <f t="shared" si="225"/>
        <v>0</v>
      </c>
      <c r="U1166" s="70">
        <f t="shared" si="225"/>
        <v>0</v>
      </c>
      <c r="V1166" s="23">
        <f>SUM(R1166:U1166)</f>
        <v>0</v>
      </c>
      <c r="W1166" s="23">
        <f>+V1166+Q1166</f>
        <v>305744.3</v>
      </c>
      <c r="X1166" s="23">
        <f>(Q1166/W1166)*100</f>
        <v>100</v>
      </c>
      <c r="Y1166" s="23">
        <f>(V1166/W1166)*100</f>
        <v>0</v>
      </c>
      <c r="Z1166" s="4"/>
    </row>
    <row r="1167" spans="1:26" ht="23.25">
      <c r="A1167" s="4"/>
      <c r="B1167" s="56"/>
      <c r="C1167" s="56"/>
      <c r="D1167" s="56"/>
      <c r="E1167" s="56"/>
      <c r="F1167" s="56"/>
      <c r="G1167" s="56"/>
      <c r="H1167" s="56"/>
      <c r="I1167" s="61"/>
      <c r="J1167" s="52" t="s">
        <v>52</v>
      </c>
      <c r="K1167" s="53"/>
      <c r="L1167" s="70">
        <f t="shared" si="224"/>
        <v>0</v>
      </c>
      <c r="M1167" s="23">
        <f t="shared" si="224"/>
        <v>0</v>
      </c>
      <c r="N1167" s="70">
        <f t="shared" si="224"/>
        <v>0</v>
      </c>
      <c r="O1167" s="70">
        <f t="shared" si="224"/>
        <v>305743.4</v>
      </c>
      <c r="P1167" s="23">
        <f t="shared" si="224"/>
        <v>0</v>
      </c>
      <c r="Q1167" s="23">
        <f>SUM(L1167:P1167)</f>
        <v>305743.4</v>
      </c>
      <c r="R1167" s="23">
        <f t="shared" si="225"/>
        <v>0</v>
      </c>
      <c r="S1167" s="70">
        <f t="shared" si="225"/>
        <v>0</v>
      </c>
      <c r="T1167" s="70">
        <f t="shared" si="225"/>
        <v>0</v>
      </c>
      <c r="U1167" s="70">
        <f t="shared" si="225"/>
        <v>0</v>
      </c>
      <c r="V1167" s="23">
        <f>SUM(R1167:U1167)</f>
        <v>0</v>
      </c>
      <c r="W1167" s="23">
        <f>+V1167+Q1167</f>
        <v>305743.4</v>
      </c>
      <c r="X1167" s="23">
        <f>(Q1167/W1167)*100</f>
        <v>100</v>
      </c>
      <c r="Y1167" s="23">
        <f>(V1167/W1167)*100</f>
        <v>0</v>
      </c>
      <c r="Z1167" s="4"/>
    </row>
    <row r="1168" spans="1:26" ht="23.25">
      <c r="A1168" s="4"/>
      <c r="B1168" s="56"/>
      <c r="C1168" s="56"/>
      <c r="D1168" s="56"/>
      <c r="E1168" s="56"/>
      <c r="F1168" s="56"/>
      <c r="G1168" s="56"/>
      <c r="H1168" s="56"/>
      <c r="I1168" s="61"/>
      <c r="J1168" s="52" t="s">
        <v>53</v>
      </c>
      <c r="K1168" s="53"/>
      <c r="L1168" s="70"/>
      <c r="M1168" s="23"/>
      <c r="N1168" s="70"/>
      <c r="O1168" s="70">
        <f>(O1167/O1165)*100</f>
        <v>80.21148480107124</v>
      </c>
      <c r="P1168" s="23"/>
      <c r="Q1168" s="23">
        <f>(Q1167/Q1165)*100</f>
        <v>80.21148480107124</v>
      </c>
      <c r="R1168" s="23"/>
      <c r="S1168" s="70"/>
      <c r="T1168" s="70"/>
      <c r="U1168" s="70"/>
      <c r="V1168" s="23"/>
      <c r="W1168" s="23">
        <f>(W1167/W1165)*100</f>
        <v>80.21148480107124</v>
      </c>
      <c r="X1168" s="23"/>
      <c r="Y1168" s="23"/>
      <c r="Z1168" s="4"/>
    </row>
    <row r="1169" spans="1:26" ht="23.25">
      <c r="A1169" s="4"/>
      <c r="B1169" s="56"/>
      <c r="C1169" s="56"/>
      <c r="D1169" s="56"/>
      <c r="E1169" s="56"/>
      <c r="F1169" s="56"/>
      <c r="G1169" s="56"/>
      <c r="H1169" s="56"/>
      <c r="I1169" s="61"/>
      <c r="J1169" s="52" t="s">
        <v>54</v>
      </c>
      <c r="K1169" s="53"/>
      <c r="L1169" s="70"/>
      <c r="M1169" s="23"/>
      <c r="N1169" s="70"/>
      <c r="O1169" s="70">
        <f>(O1167/O1166)*100</f>
        <v>99.99970563637656</v>
      </c>
      <c r="P1169" s="23"/>
      <c r="Q1169" s="23">
        <f>(Q1167/Q1166)*100</f>
        <v>99.99970563637656</v>
      </c>
      <c r="R1169" s="23"/>
      <c r="S1169" s="70"/>
      <c r="T1169" s="70"/>
      <c r="U1169" s="70"/>
      <c r="V1169" s="23"/>
      <c r="W1169" s="23">
        <f>(W1167/W1166)*100</f>
        <v>99.99970563637656</v>
      </c>
      <c r="X1169" s="23"/>
      <c r="Y1169" s="23"/>
      <c r="Z1169" s="4"/>
    </row>
    <row r="1170" spans="1:26" ht="23.25">
      <c r="A1170" s="4"/>
      <c r="B1170" s="62"/>
      <c r="C1170" s="62"/>
      <c r="D1170" s="62"/>
      <c r="E1170" s="62"/>
      <c r="F1170" s="62"/>
      <c r="G1170" s="62"/>
      <c r="H1170" s="62"/>
      <c r="I1170" s="63"/>
      <c r="J1170" s="59"/>
      <c r="K1170" s="60"/>
      <c r="L1170" s="73"/>
      <c r="M1170" s="71"/>
      <c r="N1170" s="73"/>
      <c r="O1170" s="73"/>
      <c r="P1170" s="71"/>
      <c r="Q1170" s="71"/>
      <c r="R1170" s="71"/>
      <c r="S1170" s="73"/>
      <c r="T1170" s="73"/>
      <c r="U1170" s="73"/>
      <c r="V1170" s="71"/>
      <c r="W1170" s="71"/>
      <c r="X1170" s="71"/>
      <c r="Y1170" s="71"/>
      <c r="Z1170" s="4"/>
    </row>
    <row r="1171" spans="1:26" ht="23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23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6"/>
      <c r="W1172" s="6"/>
      <c r="X1172" s="6"/>
      <c r="Y1172" s="6" t="s">
        <v>400</v>
      </c>
      <c r="Z1172" s="4"/>
    </row>
    <row r="1173" spans="1:26" ht="23.25">
      <c r="A1173" s="4"/>
      <c r="B1173" s="64" t="s">
        <v>37</v>
      </c>
      <c r="C1173" s="65"/>
      <c r="D1173" s="65"/>
      <c r="E1173" s="65"/>
      <c r="F1173" s="65"/>
      <c r="G1173" s="65"/>
      <c r="H1173" s="66"/>
      <c r="I1173" s="10"/>
      <c r="J1173" s="11"/>
      <c r="K1173" s="12"/>
      <c r="L1173" s="13" t="s">
        <v>1</v>
      </c>
      <c r="M1173" s="13"/>
      <c r="N1173" s="13"/>
      <c r="O1173" s="13"/>
      <c r="P1173" s="13"/>
      <c r="Q1173" s="13"/>
      <c r="R1173" s="14" t="s">
        <v>2</v>
      </c>
      <c r="S1173" s="13"/>
      <c r="T1173" s="13"/>
      <c r="U1173" s="13"/>
      <c r="V1173" s="15"/>
      <c r="W1173" s="13" t="s">
        <v>39</v>
      </c>
      <c r="X1173" s="13"/>
      <c r="Y1173" s="16"/>
      <c r="Z1173" s="4"/>
    </row>
    <row r="1174" spans="1:26" ht="23.25">
      <c r="A1174" s="4"/>
      <c r="B1174" s="17" t="s">
        <v>38</v>
      </c>
      <c r="C1174" s="18"/>
      <c r="D1174" s="18"/>
      <c r="E1174" s="18"/>
      <c r="F1174" s="18"/>
      <c r="G1174" s="18"/>
      <c r="H1174" s="67"/>
      <c r="I1174" s="19"/>
      <c r="J1174" s="20"/>
      <c r="K1174" s="21"/>
      <c r="L1174" s="22"/>
      <c r="M1174" s="23"/>
      <c r="N1174" s="24"/>
      <c r="O1174" s="25" t="s">
        <v>3</v>
      </c>
      <c r="P1174" s="26"/>
      <c r="Q1174" s="27"/>
      <c r="R1174" s="28" t="s">
        <v>3</v>
      </c>
      <c r="S1174" s="24"/>
      <c r="T1174" s="22"/>
      <c r="U1174" s="29"/>
      <c r="V1174" s="27"/>
      <c r="W1174" s="27"/>
      <c r="X1174" s="30" t="s">
        <v>4</v>
      </c>
      <c r="Y1174" s="31"/>
      <c r="Z1174" s="4"/>
    </row>
    <row r="1175" spans="1:26" ht="23.25">
      <c r="A1175" s="4"/>
      <c r="B1175" s="19"/>
      <c r="C1175" s="32"/>
      <c r="D1175" s="32"/>
      <c r="E1175" s="32"/>
      <c r="F1175" s="33"/>
      <c r="G1175" s="32"/>
      <c r="H1175" s="19"/>
      <c r="I1175" s="19"/>
      <c r="J1175" s="5" t="s">
        <v>5</v>
      </c>
      <c r="K1175" s="21"/>
      <c r="L1175" s="34" t="s">
        <v>6</v>
      </c>
      <c r="M1175" s="35" t="s">
        <v>7</v>
      </c>
      <c r="N1175" s="36" t="s">
        <v>6</v>
      </c>
      <c r="O1175" s="34" t="s">
        <v>8</v>
      </c>
      <c r="P1175" s="26" t="s">
        <v>9</v>
      </c>
      <c r="Q1175" s="23"/>
      <c r="R1175" s="37" t="s">
        <v>8</v>
      </c>
      <c r="S1175" s="35" t="s">
        <v>10</v>
      </c>
      <c r="T1175" s="34" t="s">
        <v>11</v>
      </c>
      <c r="U1175" s="29" t="s">
        <v>12</v>
      </c>
      <c r="V1175" s="27"/>
      <c r="W1175" s="27"/>
      <c r="X1175" s="27"/>
      <c r="Y1175" s="35"/>
      <c r="Z1175" s="4"/>
    </row>
    <row r="1176" spans="1:26" ht="23.25">
      <c r="A1176" s="4"/>
      <c r="B1176" s="38" t="s">
        <v>30</v>
      </c>
      <c r="C1176" s="38" t="s">
        <v>31</v>
      </c>
      <c r="D1176" s="38" t="s">
        <v>32</v>
      </c>
      <c r="E1176" s="38" t="s">
        <v>33</v>
      </c>
      <c r="F1176" s="38" t="s">
        <v>34</v>
      </c>
      <c r="G1176" s="38" t="s">
        <v>35</v>
      </c>
      <c r="H1176" s="38" t="s">
        <v>36</v>
      </c>
      <c r="I1176" s="19"/>
      <c r="J1176" s="39"/>
      <c r="K1176" s="21"/>
      <c r="L1176" s="34" t="s">
        <v>13</v>
      </c>
      <c r="M1176" s="35" t="s">
        <v>14</v>
      </c>
      <c r="N1176" s="36" t="s">
        <v>15</v>
      </c>
      <c r="O1176" s="34" t="s">
        <v>16</v>
      </c>
      <c r="P1176" s="26" t="s">
        <v>17</v>
      </c>
      <c r="Q1176" s="35" t="s">
        <v>18</v>
      </c>
      <c r="R1176" s="37" t="s">
        <v>16</v>
      </c>
      <c r="S1176" s="35" t="s">
        <v>19</v>
      </c>
      <c r="T1176" s="34" t="s">
        <v>20</v>
      </c>
      <c r="U1176" s="29" t="s">
        <v>21</v>
      </c>
      <c r="V1176" s="26" t="s">
        <v>18</v>
      </c>
      <c r="W1176" s="26" t="s">
        <v>22</v>
      </c>
      <c r="X1176" s="26" t="s">
        <v>23</v>
      </c>
      <c r="Y1176" s="35" t="s">
        <v>24</v>
      </c>
      <c r="Z1176" s="4"/>
    </row>
    <row r="1177" spans="1:26" ht="23.25">
      <c r="A1177" s="4"/>
      <c r="B1177" s="40"/>
      <c r="C1177" s="40"/>
      <c r="D1177" s="40"/>
      <c r="E1177" s="40"/>
      <c r="F1177" s="40"/>
      <c r="G1177" s="40"/>
      <c r="H1177" s="40"/>
      <c r="I1177" s="40"/>
      <c r="J1177" s="41"/>
      <c r="K1177" s="42"/>
      <c r="L1177" s="43"/>
      <c r="M1177" s="44"/>
      <c r="N1177" s="45"/>
      <c r="O1177" s="46" t="s">
        <v>25</v>
      </c>
      <c r="P1177" s="47"/>
      <c r="Q1177" s="48"/>
      <c r="R1177" s="49" t="s">
        <v>25</v>
      </c>
      <c r="S1177" s="44" t="s">
        <v>26</v>
      </c>
      <c r="T1177" s="43"/>
      <c r="U1177" s="50" t="s">
        <v>27</v>
      </c>
      <c r="V1177" s="48"/>
      <c r="W1177" s="48"/>
      <c r="X1177" s="48"/>
      <c r="Y1177" s="49"/>
      <c r="Z1177" s="4"/>
    </row>
    <row r="1178" spans="1:26" ht="23.25">
      <c r="A1178" s="4"/>
      <c r="B1178" s="51"/>
      <c r="C1178" s="51"/>
      <c r="D1178" s="51"/>
      <c r="E1178" s="51"/>
      <c r="F1178" s="51"/>
      <c r="G1178" s="51"/>
      <c r="H1178" s="51"/>
      <c r="I1178" s="61"/>
      <c r="J1178" s="52"/>
      <c r="K1178" s="53"/>
      <c r="L1178" s="22"/>
      <c r="M1178" s="23"/>
      <c r="N1178" s="24"/>
      <c r="O1178" s="3"/>
      <c r="P1178" s="27"/>
      <c r="Q1178" s="27"/>
      <c r="R1178" s="23"/>
      <c r="S1178" s="24"/>
      <c r="T1178" s="22"/>
      <c r="U1178" s="72"/>
      <c r="V1178" s="27"/>
      <c r="W1178" s="27"/>
      <c r="X1178" s="27"/>
      <c r="Y1178" s="23"/>
      <c r="Z1178" s="4"/>
    </row>
    <row r="1179" spans="1:26" ht="23.25">
      <c r="A1179" s="4"/>
      <c r="B1179" s="75" t="s">
        <v>71</v>
      </c>
      <c r="C1179" s="75" t="s">
        <v>48</v>
      </c>
      <c r="D1179" s="75" t="s">
        <v>75</v>
      </c>
      <c r="E1179" s="76" t="s">
        <v>57</v>
      </c>
      <c r="F1179" s="77" t="s">
        <v>258</v>
      </c>
      <c r="G1179" s="75" t="s">
        <v>62</v>
      </c>
      <c r="H1179" s="51"/>
      <c r="I1179" s="61"/>
      <c r="J1179" s="54" t="s">
        <v>63</v>
      </c>
      <c r="K1179" s="55"/>
      <c r="L1179" s="70"/>
      <c r="M1179" s="70"/>
      <c r="N1179" s="70"/>
      <c r="O1179" s="70"/>
      <c r="P1179" s="70"/>
      <c r="Q1179" s="70"/>
      <c r="R1179" s="70"/>
      <c r="S1179" s="70"/>
      <c r="T1179" s="70"/>
      <c r="U1179" s="74"/>
      <c r="V1179" s="23"/>
      <c r="W1179" s="23"/>
      <c r="X1179" s="23"/>
      <c r="Y1179" s="23"/>
      <c r="Z1179" s="4"/>
    </row>
    <row r="1180" spans="1:26" ht="23.25">
      <c r="A1180" s="4"/>
      <c r="B1180" s="51"/>
      <c r="C1180" s="51"/>
      <c r="D1180" s="51"/>
      <c r="E1180" s="51"/>
      <c r="F1180" s="51"/>
      <c r="G1180" s="51"/>
      <c r="H1180" s="51"/>
      <c r="I1180" s="61"/>
      <c r="J1180" s="54" t="s">
        <v>64</v>
      </c>
      <c r="K1180" s="55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23"/>
      <c r="W1180" s="23"/>
      <c r="X1180" s="23"/>
      <c r="Y1180" s="23"/>
      <c r="Z1180" s="4"/>
    </row>
    <row r="1181" spans="1:26" ht="23.25">
      <c r="A1181" s="4"/>
      <c r="B1181" s="51"/>
      <c r="C1181" s="51"/>
      <c r="D1181" s="51"/>
      <c r="E1181" s="51"/>
      <c r="F1181" s="51"/>
      <c r="G1181" s="51"/>
      <c r="H1181" s="51"/>
      <c r="I1181" s="61"/>
      <c r="J1181" s="52" t="s">
        <v>50</v>
      </c>
      <c r="K1181" s="53"/>
      <c r="L1181" s="70">
        <f aca="true" t="shared" si="226" ref="L1181:P1183">+L1188</f>
        <v>0</v>
      </c>
      <c r="M1181" s="70">
        <f t="shared" si="226"/>
        <v>0</v>
      </c>
      <c r="N1181" s="70">
        <f t="shared" si="226"/>
        <v>0</v>
      </c>
      <c r="O1181" s="70">
        <f t="shared" si="226"/>
        <v>381171.6</v>
      </c>
      <c r="P1181" s="70">
        <f t="shared" si="226"/>
        <v>0</v>
      </c>
      <c r="Q1181" s="23">
        <f>SUM(L1181:P1181)</f>
        <v>381171.6</v>
      </c>
      <c r="R1181" s="70">
        <f aca="true" t="shared" si="227" ref="R1181:U1183">+R1188</f>
        <v>0</v>
      </c>
      <c r="S1181" s="70">
        <f t="shared" si="227"/>
        <v>0</v>
      </c>
      <c r="T1181" s="70">
        <f t="shared" si="227"/>
        <v>0</v>
      </c>
      <c r="U1181" s="70">
        <f t="shared" si="227"/>
        <v>0</v>
      </c>
      <c r="V1181" s="23">
        <f>SUM(R1181:U1181)</f>
        <v>0</v>
      </c>
      <c r="W1181" s="23">
        <f>+V1181+Q1181</f>
        <v>381171.6</v>
      </c>
      <c r="X1181" s="23">
        <f>(Q1181/W1181)*100</f>
        <v>100</v>
      </c>
      <c r="Y1181" s="23">
        <f>(V1181/W1181)*100</f>
        <v>0</v>
      </c>
      <c r="Z1181" s="4"/>
    </row>
    <row r="1182" spans="1:26" ht="23.25">
      <c r="A1182" s="4"/>
      <c r="B1182" s="51"/>
      <c r="C1182" s="51"/>
      <c r="D1182" s="51"/>
      <c r="E1182" s="51"/>
      <c r="F1182" s="51"/>
      <c r="G1182" s="51"/>
      <c r="H1182" s="51"/>
      <c r="I1182" s="61"/>
      <c r="J1182" s="52" t="s">
        <v>51</v>
      </c>
      <c r="K1182" s="53"/>
      <c r="L1182" s="70">
        <f t="shared" si="226"/>
        <v>0</v>
      </c>
      <c r="M1182" s="23">
        <f t="shared" si="226"/>
        <v>0</v>
      </c>
      <c r="N1182" s="70">
        <f t="shared" si="226"/>
        <v>0</v>
      </c>
      <c r="O1182" s="70">
        <f t="shared" si="226"/>
        <v>305744.3</v>
      </c>
      <c r="P1182" s="23">
        <f t="shared" si="226"/>
        <v>0</v>
      </c>
      <c r="Q1182" s="23">
        <f>SUM(L1182:P1182)</f>
        <v>305744.3</v>
      </c>
      <c r="R1182" s="23">
        <f t="shared" si="227"/>
        <v>0</v>
      </c>
      <c r="S1182" s="70">
        <f t="shared" si="227"/>
        <v>0</v>
      </c>
      <c r="T1182" s="70">
        <f t="shared" si="227"/>
        <v>0</v>
      </c>
      <c r="U1182" s="70">
        <f t="shared" si="227"/>
        <v>0</v>
      </c>
      <c r="V1182" s="23">
        <f>SUM(R1182:U1182)</f>
        <v>0</v>
      </c>
      <c r="W1182" s="23">
        <f>+V1182+Q1182</f>
        <v>305744.3</v>
      </c>
      <c r="X1182" s="23">
        <f>(Q1182/W1182)*100</f>
        <v>100</v>
      </c>
      <c r="Y1182" s="23">
        <f>(V1182/W1182)*100</f>
        <v>0</v>
      </c>
      <c r="Z1182" s="4"/>
    </row>
    <row r="1183" spans="1:26" ht="23.25">
      <c r="A1183" s="4"/>
      <c r="B1183" s="51"/>
      <c r="C1183" s="51"/>
      <c r="D1183" s="51"/>
      <c r="E1183" s="51"/>
      <c r="F1183" s="51"/>
      <c r="G1183" s="51"/>
      <c r="H1183" s="51"/>
      <c r="I1183" s="61"/>
      <c r="J1183" s="52" t="s">
        <v>52</v>
      </c>
      <c r="K1183" s="53"/>
      <c r="L1183" s="70">
        <f t="shared" si="226"/>
        <v>0</v>
      </c>
      <c r="M1183" s="23">
        <f t="shared" si="226"/>
        <v>0</v>
      </c>
      <c r="N1183" s="70">
        <f t="shared" si="226"/>
        <v>0</v>
      </c>
      <c r="O1183" s="70">
        <f t="shared" si="226"/>
        <v>305743.4</v>
      </c>
      <c r="P1183" s="23">
        <f t="shared" si="226"/>
        <v>0</v>
      </c>
      <c r="Q1183" s="23">
        <f>SUM(L1183:P1183)</f>
        <v>305743.4</v>
      </c>
      <c r="R1183" s="23">
        <f t="shared" si="227"/>
        <v>0</v>
      </c>
      <c r="S1183" s="70">
        <f t="shared" si="227"/>
        <v>0</v>
      </c>
      <c r="T1183" s="70">
        <f t="shared" si="227"/>
        <v>0</v>
      </c>
      <c r="U1183" s="70">
        <f t="shared" si="227"/>
        <v>0</v>
      </c>
      <c r="V1183" s="23">
        <f>SUM(R1183:U1183)</f>
        <v>0</v>
      </c>
      <c r="W1183" s="23">
        <f>+V1183+Q1183</f>
        <v>305743.4</v>
      </c>
      <c r="X1183" s="23">
        <f>(Q1183/W1183)*100</f>
        <v>100</v>
      </c>
      <c r="Y1183" s="23">
        <f>(V1183/W1183)*100</f>
        <v>0</v>
      </c>
      <c r="Z1183" s="4"/>
    </row>
    <row r="1184" spans="1:26" ht="23.25">
      <c r="A1184" s="4"/>
      <c r="B1184" s="51"/>
      <c r="C1184" s="51"/>
      <c r="D1184" s="51"/>
      <c r="E1184" s="51"/>
      <c r="F1184" s="51"/>
      <c r="G1184" s="51"/>
      <c r="H1184" s="51"/>
      <c r="I1184" s="61"/>
      <c r="J1184" s="52" t="s">
        <v>53</v>
      </c>
      <c r="K1184" s="53"/>
      <c r="L1184" s="70"/>
      <c r="M1184" s="23"/>
      <c r="N1184" s="70"/>
      <c r="O1184" s="70">
        <f>(O1183/O1181)*100</f>
        <v>80.21148480107124</v>
      </c>
      <c r="P1184" s="23"/>
      <c r="Q1184" s="23">
        <f>(Q1183/Q1181)*100</f>
        <v>80.21148480107124</v>
      </c>
      <c r="R1184" s="23"/>
      <c r="S1184" s="70"/>
      <c r="T1184" s="70"/>
      <c r="U1184" s="70"/>
      <c r="V1184" s="23"/>
      <c r="W1184" s="23">
        <f>(W1183/W1181)*100</f>
        <v>80.21148480107124</v>
      </c>
      <c r="X1184" s="23"/>
      <c r="Y1184" s="23"/>
      <c r="Z1184" s="4"/>
    </row>
    <row r="1185" spans="1:26" ht="23.25">
      <c r="A1185" s="4"/>
      <c r="B1185" s="51"/>
      <c r="C1185" s="51"/>
      <c r="D1185" s="51"/>
      <c r="E1185" s="51"/>
      <c r="F1185" s="51"/>
      <c r="G1185" s="51"/>
      <c r="H1185" s="51"/>
      <c r="I1185" s="61"/>
      <c r="J1185" s="52" t="s">
        <v>54</v>
      </c>
      <c r="K1185" s="53"/>
      <c r="L1185" s="70"/>
      <c r="M1185" s="23"/>
      <c r="N1185" s="70"/>
      <c r="O1185" s="70">
        <f>(O1183/O1182)*100</f>
        <v>99.99970563637656</v>
      </c>
      <c r="P1185" s="23"/>
      <c r="Q1185" s="23">
        <f>(Q1183/Q1182)*100</f>
        <v>99.99970563637656</v>
      </c>
      <c r="R1185" s="23"/>
      <c r="S1185" s="70"/>
      <c r="T1185" s="70"/>
      <c r="U1185" s="70"/>
      <c r="V1185" s="23"/>
      <c r="W1185" s="23">
        <f>(W1183/W1182)*100</f>
        <v>99.99970563637656</v>
      </c>
      <c r="X1185" s="23"/>
      <c r="Y1185" s="23"/>
      <c r="Z1185" s="4"/>
    </row>
    <row r="1186" spans="1:26" ht="23.25">
      <c r="A1186" s="4"/>
      <c r="B1186" s="51"/>
      <c r="C1186" s="51"/>
      <c r="D1186" s="51"/>
      <c r="E1186" s="51"/>
      <c r="F1186" s="51"/>
      <c r="G1186" s="51"/>
      <c r="H1186" s="51"/>
      <c r="I1186" s="61"/>
      <c r="J1186" s="52"/>
      <c r="K1186" s="53"/>
      <c r="L1186" s="70"/>
      <c r="M1186" s="23"/>
      <c r="N1186" s="70"/>
      <c r="O1186" s="70"/>
      <c r="P1186" s="23"/>
      <c r="Q1186" s="23"/>
      <c r="R1186" s="23"/>
      <c r="S1186" s="70"/>
      <c r="T1186" s="70"/>
      <c r="U1186" s="70"/>
      <c r="V1186" s="23"/>
      <c r="W1186" s="23"/>
      <c r="X1186" s="23"/>
      <c r="Y1186" s="23"/>
      <c r="Z1186" s="4"/>
    </row>
    <row r="1187" spans="1:26" ht="23.25">
      <c r="A1187" s="4"/>
      <c r="B1187" s="51"/>
      <c r="C1187" s="51"/>
      <c r="D1187" s="51"/>
      <c r="E1187" s="51"/>
      <c r="F1187" s="51"/>
      <c r="G1187" s="51"/>
      <c r="H1187" s="75" t="s">
        <v>181</v>
      </c>
      <c r="I1187" s="61"/>
      <c r="J1187" s="52" t="s">
        <v>182</v>
      </c>
      <c r="K1187" s="53"/>
      <c r="L1187" s="70"/>
      <c r="M1187" s="23"/>
      <c r="N1187" s="70"/>
      <c r="O1187" s="70"/>
      <c r="P1187" s="23"/>
      <c r="Q1187" s="23"/>
      <c r="R1187" s="23"/>
      <c r="S1187" s="70"/>
      <c r="T1187" s="70"/>
      <c r="U1187" s="70"/>
      <c r="V1187" s="23"/>
      <c r="W1187" s="23"/>
      <c r="X1187" s="23"/>
      <c r="Y1187" s="23"/>
      <c r="Z1187" s="4"/>
    </row>
    <row r="1188" spans="1:26" ht="23.25">
      <c r="A1188" s="4"/>
      <c r="B1188" s="51"/>
      <c r="C1188" s="51"/>
      <c r="D1188" s="51"/>
      <c r="E1188" s="51"/>
      <c r="F1188" s="51"/>
      <c r="G1188" s="51"/>
      <c r="H1188" s="51"/>
      <c r="I1188" s="61"/>
      <c r="J1188" s="52" t="s">
        <v>50</v>
      </c>
      <c r="K1188" s="53"/>
      <c r="L1188" s="70"/>
      <c r="M1188" s="23"/>
      <c r="N1188" s="70"/>
      <c r="O1188" s="70">
        <v>381171.6</v>
      </c>
      <c r="P1188" s="23"/>
      <c r="Q1188" s="23">
        <f>SUM(L1188:P1188)</f>
        <v>381171.6</v>
      </c>
      <c r="R1188" s="23"/>
      <c r="S1188" s="70"/>
      <c r="T1188" s="70"/>
      <c r="U1188" s="70"/>
      <c r="V1188" s="23">
        <f>SUM(R1188:U1188)</f>
        <v>0</v>
      </c>
      <c r="W1188" s="23">
        <f>+V1188+Q1188</f>
        <v>381171.6</v>
      </c>
      <c r="X1188" s="23">
        <f>(Q1188/W1188)*100</f>
        <v>100</v>
      </c>
      <c r="Y1188" s="23">
        <f>(V1188/W1188)*100</f>
        <v>0</v>
      </c>
      <c r="Z1188" s="4"/>
    </row>
    <row r="1189" spans="1:26" ht="23.25">
      <c r="A1189" s="4"/>
      <c r="B1189" s="51"/>
      <c r="C1189" s="51"/>
      <c r="D1189" s="51"/>
      <c r="E1189" s="51"/>
      <c r="F1189" s="51"/>
      <c r="G1189" s="51"/>
      <c r="H1189" s="51"/>
      <c r="I1189" s="61"/>
      <c r="J1189" s="52" t="s">
        <v>51</v>
      </c>
      <c r="K1189" s="53"/>
      <c r="L1189" s="70"/>
      <c r="M1189" s="23"/>
      <c r="N1189" s="70"/>
      <c r="O1189" s="70">
        <v>305744.3</v>
      </c>
      <c r="P1189" s="23"/>
      <c r="Q1189" s="23">
        <f>SUM(L1189:P1189)</f>
        <v>305744.3</v>
      </c>
      <c r="R1189" s="23"/>
      <c r="S1189" s="70"/>
      <c r="T1189" s="70"/>
      <c r="U1189" s="70"/>
      <c r="V1189" s="23">
        <f>SUM(R1189:U1189)</f>
        <v>0</v>
      </c>
      <c r="W1189" s="23">
        <f>+V1189+Q1189</f>
        <v>305744.3</v>
      </c>
      <c r="X1189" s="23">
        <f>(Q1189/W1189)*100</f>
        <v>100</v>
      </c>
      <c r="Y1189" s="23">
        <f>(V1189/W1189)*100</f>
        <v>0</v>
      </c>
      <c r="Z1189" s="4"/>
    </row>
    <row r="1190" spans="1:26" ht="23.25">
      <c r="A1190" s="4"/>
      <c r="B1190" s="51"/>
      <c r="C1190" s="51"/>
      <c r="D1190" s="51"/>
      <c r="E1190" s="51"/>
      <c r="F1190" s="51"/>
      <c r="G1190" s="51"/>
      <c r="H1190" s="51"/>
      <c r="I1190" s="61"/>
      <c r="J1190" s="52" t="s">
        <v>52</v>
      </c>
      <c r="K1190" s="53"/>
      <c r="L1190" s="70"/>
      <c r="M1190" s="23"/>
      <c r="N1190" s="70"/>
      <c r="O1190" s="70">
        <v>305743.4</v>
      </c>
      <c r="P1190" s="23"/>
      <c r="Q1190" s="23">
        <f>SUM(L1190:P1190)</f>
        <v>305743.4</v>
      </c>
      <c r="R1190" s="23"/>
      <c r="S1190" s="70"/>
      <c r="T1190" s="70"/>
      <c r="U1190" s="70"/>
      <c r="V1190" s="23">
        <f>SUM(R1190:U1190)</f>
        <v>0</v>
      </c>
      <c r="W1190" s="23">
        <f>+V1190+Q1190</f>
        <v>305743.4</v>
      </c>
      <c r="X1190" s="23">
        <f>(Q1190/W1190)*100</f>
        <v>100</v>
      </c>
      <c r="Y1190" s="23">
        <f>(V1190/W1190)*100</f>
        <v>0</v>
      </c>
      <c r="Z1190" s="4"/>
    </row>
    <row r="1191" spans="1:26" ht="23.25">
      <c r="A1191" s="4"/>
      <c r="B1191" s="51"/>
      <c r="C1191" s="51"/>
      <c r="D1191" s="51"/>
      <c r="E1191" s="51"/>
      <c r="F1191" s="51"/>
      <c r="G1191" s="51"/>
      <c r="H1191" s="51"/>
      <c r="I1191" s="61"/>
      <c r="J1191" s="52" t="s">
        <v>53</v>
      </c>
      <c r="K1191" s="53"/>
      <c r="L1191" s="70"/>
      <c r="M1191" s="23"/>
      <c r="N1191" s="70"/>
      <c r="O1191" s="70">
        <f>(O1190/O1188)*100</f>
        <v>80.21148480107124</v>
      </c>
      <c r="P1191" s="23"/>
      <c r="Q1191" s="23">
        <f>(Q1190/Q1188)*100</f>
        <v>80.21148480107124</v>
      </c>
      <c r="R1191" s="23"/>
      <c r="S1191" s="70"/>
      <c r="T1191" s="70"/>
      <c r="U1191" s="70"/>
      <c r="V1191" s="23"/>
      <c r="W1191" s="23">
        <f>(W1190/W1188)*100</f>
        <v>80.21148480107124</v>
      </c>
      <c r="X1191" s="23"/>
      <c r="Y1191" s="23"/>
      <c r="Z1191" s="4"/>
    </row>
    <row r="1192" spans="1:26" ht="23.25">
      <c r="A1192" s="4"/>
      <c r="B1192" s="51"/>
      <c r="C1192" s="51"/>
      <c r="D1192" s="51"/>
      <c r="E1192" s="51"/>
      <c r="F1192" s="51"/>
      <c r="G1192" s="51"/>
      <c r="H1192" s="51"/>
      <c r="I1192" s="61"/>
      <c r="J1192" s="52" t="s">
        <v>54</v>
      </c>
      <c r="K1192" s="53"/>
      <c r="L1192" s="70"/>
      <c r="M1192" s="23"/>
      <c r="N1192" s="70"/>
      <c r="O1192" s="70">
        <f>(O1190/O1189)*100</f>
        <v>99.99970563637656</v>
      </c>
      <c r="P1192" s="23"/>
      <c r="Q1192" s="23">
        <f>(Q1190/Q1189)*100</f>
        <v>99.99970563637656</v>
      </c>
      <c r="R1192" s="23"/>
      <c r="S1192" s="70"/>
      <c r="T1192" s="70"/>
      <c r="U1192" s="70"/>
      <c r="V1192" s="23"/>
      <c r="W1192" s="23">
        <f>(W1190/W1189)*100</f>
        <v>99.99970563637656</v>
      </c>
      <c r="X1192" s="23"/>
      <c r="Y1192" s="23"/>
      <c r="Z1192" s="4"/>
    </row>
    <row r="1193" spans="1:26" ht="23.25">
      <c r="A1193" s="4"/>
      <c r="B1193" s="56"/>
      <c r="C1193" s="57"/>
      <c r="D1193" s="57"/>
      <c r="E1193" s="57"/>
      <c r="F1193" s="57"/>
      <c r="G1193" s="57"/>
      <c r="H1193" s="57"/>
      <c r="I1193" s="52"/>
      <c r="J1193" s="52"/>
      <c r="K1193" s="53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4"/>
    </row>
    <row r="1194" spans="1:26" ht="23.25">
      <c r="A1194" s="4"/>
      <c r="B1194" s="51"/>
      <c r="C1194" s="51"/>
      <c r="D1194" s="51"/>
      <c r="E1194" s="51"/>
      <c r="F1194" s="75" t="s">
        <v>261</v>
      </c>
      <c r="G1194" s="51"/>
      <c r="H1194" s="51"/>
      <c r="I1194" s="61"/>
      <c r="J1194" s="52" t="s">
        <v>262</v>
      </c>
      <c r="K1194" s="53"/>
      <c r="L1194" s="70"/>
      <c r="M1194" s="23"/>
      <c r="N1194" s="70"/>
      <c r="O1194" s="70"/>
      <c r="P1194" s="23"/>
      <c r="Q1194" s="23"/>
      <c r="R1194" s="23"/>
      <c r="S1194" s="70"/>
      <c r="T1194" s="70"/>
      <c r="U1194" s="70"/>
      <c r="V1194" s="23"/>
      <c r="W1194" s="23"/>
      <c r="X1194" s="23"/>
      <c r="Y1194" s="23"/>
      <c r="Z1194" s="4"/>
    </row>
    <row r="1195" spans="1:26" ht="23.25">
      <c r="A1195" s="4"/>
      <c r="B1195" s="51"/>
      <c r="C1195" s="51"/>
      <c r="D1195" s="51"/>
      <c r="E1195" s="51"/>
      <c r="F1195" s="51"/>
      <c r="G1195" s="51"/>
      <c r="H1195" s="51"/>
      <c r="I1195" s="61"/>
      <c r="J1195" s="52" t="s">
        <v>50</v>
      </c>
      <c r="K1195" s="53"/>
      <c r="L1195" s="70">
        <f aca="true" t="shared" si="228" ref="L1195:P1197">+L1203</f>
        <v>0</v>
      </c>
      <c r="M1195" s="23">
        <f t="shared" si="228"/>
        <v>0</v>
      </c>
      <c r="N1195" s="70">
        <f t="shared" si="228"/>
        <v>7531.2</v>
      </c>
      <c r="O1195" s="70">
        <f t="shared" si="228"/>
        <v>0</v>
      </c>
      <c r="P1195" s="23">
        <f t="shared" si="228"/>
        <v>0</v>
      </c>
      <c r="Q1195" s="23">
        <f>SUM(L1195:P1195)</f>
        <v>7531.2</v>
      </c>
      <c r="R1195" s="23">
        <f aca="true" t="shared" si="229" ref="R1195:U1197">+R1203</f>
        <v>0</v>
      </c>
      <c r="S1195" s="70">
        <f t="shared" si="229"/>
        <v>0</v>
      </c>
      <c r="T1195" s="70">
        <f t="shared" si="229"/>
        <v>0</v>
      </c>
      <c r="U1195" s="70">
        <f t="shared" si="229"/>
        <v>0</v>
      </c>
      <c r="V1195" s="23">
        <f>SUM(R1195:U1195)</f>
        <v>0</v>
      </c>
      <c r="W1195" s="23">
        <f>+V1195+Q1195</f>
        <v>7531.2</v>
      </c>
      <c r="X1195" s="23">
        <f>(Q1195/W1195)*100</f>
        <v>100</v>
      </c>
      <c r="Y1195" s="23">
        <f>(V1195/W1195)*100</f>
        <v>0</v>
      </c>
      <c r="Z1195" s="4"/>
    </row>
    <row r="1196" spans="1:26" ht="23.25">
      <c r="A1196" s="4"/>
      <c r="B1196" s="51"/>
      <c r="C1196" s="51"/>
      <c r="D1196" s="51"/>
      <c r="E1196" s="51"/>
      <c r="F1196" s="51"/>
      <c r="G1196" s="51"/>
      <c r="H1196" s="51"/>
      <c r="I1196" s="61"/>
      <c r="J1196" s="52" t="s">
        <v>51</v>
      </c>
      <c r="K1196" s="53"/>
      <c r="L1196" s="70">
        <f t="shared" si="228"/>
        <v>0</v>
      </c>
      <c r="M1196" s="23">
        <f t="shared" si="228"/>
        <v>0</v>
      </c>
      <c r="N1196" s="70">
        <f t="shared" si="228"/>
        <v>7832.5</v>
      </c>
      <c r="O1196" s="70">
        <f t="shared" si="228"/>
        <v>0</v>
      </c>
      <c r="P1196" s="23">
        <f t="shared" si="228"/>
        <v>0</v>
      </c>
      <c r="Q1196" s="23">
        <f>SUM(L1196:P1196)</f>
        <v>7832.5</v>
      </c>
      <c r="R1196" s="23">
        <f t="shared" si="229"/>
        <v>0</v>
      </c>
      <c r="S1196" s="70">
        <f t="shared" si="229"/>
        <v>0</v>
      </c>
      <c r="T1196" s="70">
        <f t="shared" si="229"/>
        <v>0</v>
      </c>
      <c r="U1196" s="70">
        <f t="shared" si="229"/>
        <v>0</v>
      </c>
      <c r="V1196" s="23">
        <f>SUM(R1196:U1196)</f>
        <v>0</v>
      </c>
      <c r="W1196" s="23">
        <f>+V1196+Q1196</f>
        <v>7832.5</v>
      </c>
      <c r="X1196" s="23">
        <f>(Q1196/W1196)*100</f>
        <v>100</v>
      </c>
      <c r="Y1196" s="23">
        <f>(V1196/W1196)*100</f>
        <v>0</v>
      </c>
      <c r="Z1196" s="4"/>
    </row>
    <row r="1197" spans="1:26" ht="23.25">
      <c r="A1197" s="4"/>
      <c r="B1197" s="51"/>
      <c r="C1197" s="51"/>
      <c r="D1197" s="51"/>
      <c r="E1197" s="51"/>
      <c r="F1197" s="51"/>
      <c r="G1197" s="51"/>
      <c r="H1197" s="51"/>
      <c r="I1197" s="61"/>
      <c r="J1197" s="52" t="s">
        <v>52</v>
      </c>
      <c r="K1197" s="53"/>
      <c r="L1197" s="70">
        <f t="shared" si="228"/>
        <v>0</v>
      </c>
      <c r="M1197" s="23">
        <f t="shared" si="228"/>
        <v>0</v>
      </c>
      <c r="N1197" s="70">
        <f t="shared" si="228"/>
        <v>6714</v>
      </c>
      <c r="O1197" s="70">
        <f t="shared" si="228"/>
        <v>0</v>
      </c>
      <c r="P1197" s="23">
        <f t="shared" si="228"/>
        <v>0</v>
      </c>
      <c r="Q1197" s="23">
        <f>SUM(L1197:P1197)</f>
        <v>6714</v>
      </c>
      <c r="R1197" s="23">
        <f t="shared" si="229"/>
        <v>0</v>
      </c>
      <c r="S1197" s="70">
        <f t="shared" si="229"/>
        <v>0</v>
      </c>
      <c r="T1197" s="70">
        <f t="shared" si="229"/>
        <v>0</v>
      </c>
      <c r="U1197" s="70">
        <f t="shared" si="229"/>
        <v>0</v>
      </c>
      <c r="V1197" s="23">
        <f>SUM(R1197:U1197)</f>
        <v>0</v>
      </c>
      <c r="W1197" s="23">
        <f>+V1197+Q1197</f>
        <v>6714</v>
      </c>
      <c r="X1197" s="23">
        <f>(Q1197/W1197)*100</f>
        <v>100</v>
      </c>
      <c r="Y1197" s="23">
        <f>(V1197/W1197)*100</f>
        <v>0</v>
      </c>
      <c r="Z1197" s="4"/>
    </row>
    <row r="1198" spans="1:26" ht="23.25">
      <c r="A1198" s="4"/>
      <c r="B1198" s="51"/>
      <c r="C1198" s="51"/>
      <c r="D1198" s="51"/>
      <c r="E1198" s="51"/>
      <c r="F1198" s="51"/>
      <c r="G1198" s="51"/>
      <c r="H1198" s="51"/>
      <c r="I1198" s="61"/>
      <c r="J1198" s="52" t="s">
        <v>53</v>
      </c>
      <c r="K1198" s="53"/>
      <c r="L1198" s="70"/>
      <c r="M1198" s="23"/>
      <c r="N1198" s="70">
        <f>(N1197/N1195)*100</f>
        <v>89.1491395793499</v>
      </c>
      <c r="O1198" s="70"/>
      <c r="P1198" s="23"/>
      <c r="Q1198" s="23">
        <f>(Q1197/Q1195)*100</f>
        <v>89.1491395793499</v>
      </c>
      <c r="R1198" s="23"/>
      <c r="S1198" s="70"/>
      <c r="T1198" s="70"/>
      <c r="U1198" s="70"/>
      <c r="V1198" s="23"/>
      <c r="W1198" s="23">
        <f>(W1197/W1195)*100</f>
        <v>89.1491395793499</v>
      </c>
      <c r="X1198" s="23"/>
      <c r="Y1198" s="23"/>
      <c r="Z1198" s="4"/>
    </row>
    <row r="1199" spans="1:26" ht="23.25">
      <c r="A1199" s="4"/>
      <c r="B1199" s="51"/>
      <c r="C1199" s="51"/>
      <c r="D1199" s="51"/>
      <c r="E1199" s="51"/>
      <c r="F1199" s="51"/>
      <c r="G1199" s="51"/>
      <c r="H1199" s="51"/>
      <c r="I1199" s="61"/>
      <c r="J1199" s="52" t="s">
        <v>54</v>
      </c>
      <c r="K1199" s="53"/>
      <c r="L1199" s="70"/>
      <c r="M1199" s="23"/>
      <c r="N1199" s="70">
        <f>(N1197/N1196)*100</f>
        <v>85.71975742100223</v>
      </c>
      <c r="O1199" s="70"/>
      <c r="P1199" s="23"/>
      <c r="Q1199" s="23">
        <f>(Q1197/Q1196)*100</f>
        <v>85.71975742100223</v>
      </c>
      <c r="R1199" s="23"/>
      <c r="S1199" s="70"/>
      <c r="T1199" s="70"/>
      <c r="U1199" s="70"/>
      <c r="V1199" s="23"/>
      <c r="W1199" s="23">
        <f>(W1197/W1196)*100</f>
        <v>85.71975742100223</v>
      </c>
      <c r="X1199" s="23"/>
      <c r="Y1199" s="23"/>
      <c r="Z1199" s="4"/>
    </row>
    <row r="1200" spans="1:26" ht="23.25">
      <c r="A1200" s="4"/>
      <c r="B1200" s="51"/>
      <c r="C1200" s="51"/>
      <c r="D1200" s="51"/>
      <c r="E1200" s="51"/>
      <c r="F1200" s="51"/>
      <c r="G1200" s="51"/>
      <c r="H1200" s="51"/>
      <c r="I1200" s="61"/>
      <c r="J1200" s="52"/>
      <c r="K1200" s="53"/>
      <c r="L1200" s="70"/>
      <c r="M1200" s="23"/>
      <c r="N1200" s="70"/>
      <c r="O1200" s="70"/>
      <c r="P1200" s="23"/>
      <c r="Q1200" s="23"/>
      <c r="R1200" s="23"/>
      <c r="S1200" s="70"/>
      <c r="T1200" s="70"/>
      <c r="U1200" s="70"/>
      <c r="V1200" s="23"/>
      <c r="W1200" s="23"/>
      <c r="X1200" s="23"/>
      <c r="Y1200" s="23"/>
      <c r="Z1200" s="4"/>
    </row>
    <row r="1201" spans="1:26" ht="23.25">
      <c r="A1201" s="4"/>
      <c r="B1201" s="51"/>
      <c r="C1201" s="51"/>
      <c r="D1201" s="51"/>
      <c r="E1201" s="51"/>
      <c r="F1201" s="51"/>
      <c r="G1201" s="75" t="s">
        <v>62</v>
      </c>
      <c r="H1201" s="51"/>
      <c r="I1201" s="61"/>
      <c r="J1201" s="52" t="s">
        <v>63</v>
      </c>
      <c r="K1201" s="53"/>
      <c r="L1201" s="70"/>
      <c r="M1201" s="23"/>
      <c r="N1201" s="70"/>
      <c r="O1201" s="70"/>
      <c r="P1201" s="23"/>
      <c r="Q1201" s="23"/>
      <c r="R1201" s="23"/>
      <c r="S1201" s="70"/>
      <c r="T1201" s="70"/>
      <c r="U1201" s="70"/>
      <c r="V1201" s="23"/>
      <c r="W1201" s="23"/>
      <c r="X1201" s="23"/>
      <c r="Y1201" s="23"/>
      <c r="Z1201" s="4"/>
    </row>
    <row r="1202" spans="1:26" ht="23.25">
      <c r="A1202" s="4"/>
      <c r="B1202" s="56"/>
      <c r="C1202" s="57"/>
      <c r="D1202" s="57"/>
      <c r="E1202" s="57"/>
      <c r="F1202" s="57"/>
      <c r="G1202" s="57"/>
      <c r="H1202" s="57"/>
      <c r="I1202" s="52"/>
      <c r="J1202" s="52" t="s">
        <v>64</v>
      </c>
      <c r="K1202" s="53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4"/>
    </row>
    <row r="1203" spans="1:26" ht="23.25">
      <c r="A1203" s="4"/>
      <c r="B1203" s="51"/>
      <c r="C1203" s="51"/>
      <c r="D1203" s="51"/>
      <c r="E1203" s="51"/>
      <c r="F1203" s="51"/>
      <c r="G1203" s="51"/>
      <c r="H1203" s="51"/>
      <c r="I1203" s="61"/>
      <c r="J1203" s="52" t="s">
        <v>50</v>
      </c>
      <c r="K1203" s="53"/>
      <c r="L1203" s="70">
        <f aca="true" t="shared" si="230" ref="L1203:P1205">+L1210</f>
        <v>0</v>
      </c>
      <c r="M1203" s="23">
        <f t="shared" si="230"/>
        <v>0</v>
      </c>
      <c r="N1203" s="70">
        <f t="shared" si="230"/>
        <v>7531.2</v>
      </c>
      <c r="O1203" s="70">
        <f t="shared" si="230"/>
        <v>0</v>
      </c>
      <c r="P1203" s="23">
        <f t="shared" si="230"/>
        <v>0</v>
      </c>
      <c r="Q1203" s="23">
        <f>SUM(L1203:P1203)</f>
        <v>7531.2</v>
      </c>
      <c r="R1203" s="23">
        <f aca="true" t="shared" si="231" ref="R1203:U1205">+R1210</f>
        <v>0</v>
      </c>
      <c r="S1203" s="70">
        <f t="shared" si="231"/>
        <v>0</v>
      </c>
      <c r="T1203" s="70">
        <f t="shared" si="231"/>
        <v>0</v>
      </c>
      <c r="U1203" s="70">
        <f t="shared" si="231"/>
        <v>0</v>
      </c>
      <c r="V1203" s="23">
        <f>SUM(R1203:U1203)</f>
        <v>0</v>
      </c>
      <c r="W1203" s="23">
        <f>+V1203+Q1203</f>
        <v>7531.2</v>
      </c>
      <c r="X1203" s="23">
        <f>(Q1203/W1203)*100</f>
        <v>100</v>
      </c>
      <c r="Y1203" s="23">
        <f>(V1203/W1203)*100</f>
        <v>0</v>
      </c>
      <c r="Z1203" s="4"/>
    </row>
    <row r="1204" spans="1:26" ht="23.25">
      <c r="A1204" s="4"/>
      <c r="B1204" s="51"/>
      <c r="C1204" s="51"/>
      <c r="D1204" s="51"/>
      <c r="E1204" s="51"/>
      <c r="F1204" s="51"/>
      <c r="G1204" s="51"/>
      <c r="H1204" s="51"/>
      <c r="I1204" s="61"/>
      <c r="J1204" s="52" t="s">
        <v>51</v>
      </c>
      <c r="K1204" s="53"/>
      <c r="L1204" s="70">
        <f t="shared" si="230"/>
        <v>0</v>
      </c>
      <c r="M1204" s="23">
        <f t="shared" si="230"/>
        <v>0</v>
      </c>
      <c r="N1204" s="70">
        <f t="shared" si="230"/>
        <v>7832.5</v>
      </c>
      <c r="O1204" s="70">
        <f t="shared" si="230"/>
        <v>0</v>
      </c>
      <c r="P1204" s="23">
        <f t="shared" si="230"/>
        <v>0</v>
      </c>
      <c r="Q1204" s="23">
        <f>SUM(L1204:P1204)</f>
        <v>7832.5</v>
      </c>
      <c r="R1204" s="23">
        <f t="shared" si="231"/>
        <v>0</v>
      </c>
      <c r="S1204" s="70">
        <f t="shared" si="231"/>
        <v>0</v>
      </c>
      <c r="T1204" s="70">
        <f t="shared" si="231"/>
        <v>0</v>
      </c>
      <c r="U1204" s="70">
        <f t="shared" si="231"/>
        <v>0</v>
      </c>
      <c r="V1204" s="23">
        <f>SUM(R1204:U1204)</f>
        <v>0</v>
      </c>
      <c r="W1204" s="23">
        <f>+V1204+Q1204</f>
        <v>7832.5</v>
      </c>
      <c r="X1204" s="23">
        <f>(Q1204/W1204)*100</f>
        <v>100</v>
      </c>
      <c r="Y1204" s="23">
        <f>(V1204/W1204)*100</f>
        <v>0</v>
      </c>
      <c r="Z1204" s="4"/>
    </row>
    <row r="1205" spans="1:26" ht="23.25">
      <c r="A1205" s="4"/>
      <c r="B1205" s="51"/>
      <c r="C1205" s="51"/>
      <c r="D1205" s="51"/>
      <c r="E1205" s="51"/>
      <c r="F1205" s="51"/>
      <c r="G1205" s="51"/>
      <c r="H1205" s="51"/>
      <c r="I1205" s="61"/>
      <c r="J1205" s="52" t="s">
        <v>52</v>
      </c>
      <c r="K1205" s="53"/>
      <c r="L1205" s="70">
        <f t="shared" si="230"/>
        <v>0</v>
      </c>
      <c r="M1205" s="23">
        <f t="shared" si="230"/>
        <v>0</v>
      </c>
      <c r="N1205" s="70">
        <f t="shared" si="230"/>
        <v>6714</v>
      </c>
      <c r="O1205" s="70">
        <f t="shared" si="230"/>
        <v>0</v>
      </c>
      <c r="P1205" s="23">
        <f t="shared" si="230"/>
        <v>0</v>
      </c>
      <c r="Q1205" s="23">
        <f>SUM(L1205:P1205)</f>
        <v>6714</v>
      </c>
      <c r="R1205" s="23">
        <f t="shared" si="231"/>
        <v>0</v>
      </c>
      <c r="S1205" s="70">
        <f t="shared" si="231"/>
        <v>0</v>
      </c>
      <c r="T1205" s="70">
        <f t="shared" si="231"/>
        <v>0</v>
      </c>
      <c r="U1205" s="70">
        <f t="shared" si="231"/>
        <v>0</v>
      </c>
      <c r="V1205" s="23">
        <f>SUM(R1205:U1205)</f>
        <v>0</v>
      </c>
      <c r="W1205" s="23">
        <f>+V1205+Q1205</f>
        <v>6714</v>
      </c>
      <c r="X1205" s="23">
        <f>(Q1205/W1205)*100</f>
        <v>100</v>
      </c>
      <c r="Y1205" s="23">
        <f>(V1205/W1205)*100</f>
        <v>0</v>
      </c>
      <c r="Z1205" s="4"/>
    </row>
    <row r="1206" spans="1:26" ht="23.25">
      <c r="A1206" s="4"/>
      <c r="B1206" s="51"/>
      <c r="C1206" s="51"/>
      <c r="D1206" s="51"/>
      <c r="E1206" s="51"/>
      <c r="F1206" s="51"/>
      <c r="G1206" s="51"/>
      <c r="H1206" s="51"/>
      <c r="I1206" s="61"/>
      <c r="J1206" s="52" t="s">
        <v>53</v>
      </c>
      <c r="K1206" s="53"/>
      <c r="L1206" s="70"/>
      <c r="M1206" s="23"/>
      <c r="N1206" s="70">
        <f>(N1205/N1203)*100</f>
        <v>89.1491395793499</v>
      </c>
      <c r="O1206" s="70"/>
      <c r="P1206" s="23"/>
      <c r="Q1206" s="23">
        <f>(Q1205/Q1203)*100</f>
        <v>89.1491395793499</v>
      </c>
      <c r="R1206" s="23"/>
      <c r="S1206" s="70"/>
      <c r="T1206" s="70"/>
      <c r="U1206" s="70"/>
      <c r="V1206" s="23"/>
      <c r="W1206" s="23">
        <f>(W1205/W1203)*100</f>
        <v>89.1491395793499</v>
      </c>
      <c r="X1206" s="23"/>
      <c r="Y1206" s="23"/>
      <c r="Z1206" s="4"/>
    </row>
    <row r="1207" spans="1:26" ht="23.25">
      <c r="A1207" s="4"/>
      <c r="B1207" s="56"/>
      <c r="C1207" s="56"/>
      <c r="D1207" s="56"/>
      <c r="E1207" s="56"/>
      <c r="F1207" s="56"/>
      <c r="G1207" s="56"/>
      <c r="H1207" s="56"/>
      <c r="I1207" s="61"/>
      <c r="J1207" s="52" t="s">
        <v>54</v>
      </c>
      <c r="K1207" s="53"/>
      <c r="L1207" s="70"/>
      <c r="M1207" s="23"/>
      <c r="N1207" s="70">
        <f>(N1205/N1204)*100</f>
        <v>85.71975742100223</v>
      </c>
      <c r="O1207" s="70"/>
      <c r="P1207" s="23"/>
      <c r="Q1207" s="23">
        <f>(Q1205/Q1204)*100</f>
        <v>85.71975742100223</v>
      </c>
      <c r="R1207" s="23"/>
      <c r="S1207" s="70"/>
      <c r="T1207" s="70"/>
      <c r="U1207" s="70"/>
      <c r="V1207" s="23"/>
      <c r="W1207" s="23">
        <f>(W1205/W1204)*100</f>
        <v>85.71975742100223</v>
      </c>
      <c r="X1207" s="23"/>
      <c r="Y1207" s="23"/>
      <c r="Z1207" s="4"/>
    </row>
    <row r="1208" spans="1:26" ht="23.25">
      <c r="A1208" s="4"/>
      <c r="B1208" s="56"/>
      <c r="C1208" s="57"/>
      <c r="D1208" s="57"/>
      <c r="E1208" s="57"/>
      <c r="F1208" s="57"/>
      <c r="G1208" s="57"/>
      <c r="H1208" s="57"/>
      <c r="I1208" s="52"/>
      <c r="J1208" s="52"/>
      <c r="K1208" s="53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4"/>
    </row>
    <row r="1209" spans="1:26" ht="23.25">
      <c r="A1209" s="4"/>
      <c r="B1209" s="56"/>
      <c r="C1209" s="56"/>
      <c r="D1209" s="56"/>
      <c r="E1209" s="56"/>
      <c r="F1209" s="56"/>
      <c r="G1209" s="56"/>
      <c r="H1209" s="76" t="s">
        <v>244</v>
      </c>
      <c r="I1209" s="61"/>
      <c r="J1209" s="52" t="s">
        <v>245</v>
      </c>
      <c r="K1209" s="53"/>
      <c r="L1209" s="70"/>
      <c r="M1209" s="23"/>
      <c r="N1209" s="70"/>
      <c r="O1209" s="70"/>
      <c r="P1209" s="23"/>
      <c r="Q1209" s="23"/>
      <c r="R1209" s="23"/>
      <c r="S1209" s="70"/>
      <c r="T1209" s="70"/>
      <c r="U1209" s="70"/>
      <c r="V1209" s="23"/>
      <c r="W1209" s="23"/>
      <c r="X1209" s="23"/>
      <c r="Y1209" s="23"/>
      <c r="Z1209" s="4"/>
    </row>
    <row r="1210" spans="1:26" ht="23.25">
      <c r="A1210" s="4"/>
      <c r="B1210" s="56"/>
      <c r="C1210" s="56"/>
      <c r="D1210" s="56"/>
      <c r="E1210" s="56"/>
      <c r="F1210" s="56"/>
      <c r="G1210" s="56"/>
      <c r="H1210" s="56"/>
      <c r="I1210" s="61"/>
      <c r="J1210" s="52" t="s">
        <v>50</v>
      </c>
      <c r="K1210" s="53"/>
      <c r="L1210" s="70"/>
      <c r="M1210" s="23"/>
      <c r="N1210" s="70">
        <v>7531.2</v>
      </c>
      <c r="O1210" s="70"/>
      <c r="P1210" s="23"/>
      <c r="Q1210" s="23">
        <f>SUM(L1210:P1210)</f>
        <v>7531.2</v>
      </c>
      <c r="R1210" s="23"/>
      <c r="S1210" s="70"/>
      <c r="T1210" s="70"/>
      <c r="U1210" s="70"/>
      <c r="V1210" s="23">
        <f>SUM(R1210:U1210)</f>
        <v>0</v>
      </c>
      <c r="W1210" s="23">
        <f>+V1210+Q1210</f>
        <v>7531.2</v>
      </c>
      <c r="X1210" s="23">
        <f>(Q1210/W1210)*100</f>
        <v>100</v>
      </c>
      <c r="Y1210" s="23">
        <f>(V1210/W1210)*100</f>
        <v>0</v>
      </c>
      <c r="Z1210" s="4"/>
    </row>
    <row r="1211" spans="1:26" ht="23.25">
      <c r="A1211" s="4"/>
      <c r="B1211" s="56"/>
      <c r="C1211" s="56"/>
      <c r="D1211" s="56"/>
      <c r="E1211" s="56"/>
      <c r="F1211" s="56"/>
      <c r="G1211" s="56"/>
      <c r="H1211" s="56"/>
      <c r="I1211" s="61"/>
      <c r="J1211" s="52" t="s">
        <v>51</v>
      </c>
      <c r="K1211" s="53"/>
      <c r="L1211" s="70"/>
      <c r="M1211" s="23"/>
      <c r="N1211" s="70">
        <v>7832.5</v>
      </c>
      <c r="O1211" s="70"/>
      <c r="P1211" s="23"/>
      <c r="Q1211" s="23">
        <f>SUM(L1211:P1211)</f>
        <v>7832.5</v>
      </c>
      <c r="R1211" s="23"/>
      <c r="S1211" s="70"/>
      <c r="T1211" s="70"/>
      <c r="U1211" s="70"/>
      <c r="V1211" s="23">
        <f>SUM(R1211:U1211)</f>
        <v>0</v>
      </c>
      <c r="W1211" s="23">
        <f>+V1211+Q1211</f>
        <v>7832.5</v>
      </c>
      <c r="X1211" s="23">
        <f>(Q1211/W1211)*100</f>
        <v>100</v>
      </c>
      <c r="Y1211" s="23">
        <f>(V1211/W1211)*100</f>
        <v>0</v>
      </c>
      <c r="Z1211" s="4"/>
    </row>
    <row r="1212" spans="1:26" ht="23.25">
      <c r="A1212" s="4"/>
      <c r="B1212" s="56"/>
      <c r="C1212" s="56"/>
      <c r="D1212" s="56"/>
      <c r="E1212" s="56"/>
      <c r="F1212" s="56"/>
      <c r="G1212" s="56"/>
      <c r="H1212" s="56"/>
      <c r="I1212" s="61"/>
      <c r="J1212" s="52" t="s">
        <v>52</v>
      </c>
      <c r="K1212" s="53"/>
      <c r="L1212" s="70"/>
      <c r="M1212" s="23"/>
      <c r="N1212" s="70">
        <v>6714</v>
      </c>
      <c r="O1212" s="70"/>
      <c r="P1212" s="23"/>
      <c r="Q1212" s="23">
        <f>SUM(L1212:P1212)</f>
        <v>6714</v>
      </c>
      <c r="R1212" s="23"/>
      <c r="S1212" s="70"/>
      <c r="T1212" s="70"/>
      <c r="U1212" s="70"/>
      <c r="V1212" s="23">
        <f>SUM(R1212:U1212)</f>
        <v>0</v>
      </c>
      <c r="W1212" s="23">
        <f>+V1212+Q1212</f>
        <v>6714</v>
      </c>
      <c r="X1212" s="23">
        <f>(Q1212/W1212)*100</f>
        <v>100</v>
      </c>
      <c r="Y1212" s="23">
        <f>(V1212/W1212)*100</f>
        <v>0</v>
      </c>
      <c r="Z1212" s="4"/>
    </row>
    <row r="1213" spans="1:26" ht="23.25">
      <c r="A1213" s="4"/>
      <c r="B1213" s="56"/>
      <c r="C1213" s="56"/>
      <c r="D1213" s="56"/>
      <c r="E1213" s="56"/>
      <c r="F1213" s="56"/>
      <c r="G1213" s="56"/>
      <c r="H1213" s="56"/>
      <c r="I1213" s="61"/>
      <c r="J1213" s="52" t="s">
        <v>53</v>
      </c>
      <c r="K1213" s="53"/>
      <c r="L1213" s="70"/>
      <c r="M1213" s="23"/>
      <c r="N1213" s="70">
        <f>(N1212/N1210)*100</f>
        <v>89.1491395793499</v>
      </c>
      <c r="O1213" s="70"/>
      <c r="P1213" s="23"/>
      <c r="Q1213" s="23">
        <f>(Q1212/Q1210)*100</f>
        <v>89.1491395793499</v>
      </c>
      <c r="R1213" s="23"/>
      <c r="S1213" s="70"/>
      <c r="T1213" s="70"/>
      <c r="U1213" s="70"/>
      <c r="V1213" s="23"/>
      <c r="W1213" s="23">
        <f>(W1212/W1210)*100</f>
        <v>89.1491395793499</v>
      </c>
      <c r="X1213" s="23"/>
      <c r="Y1213" s="23"/>
      <c r="Z1213" s="4"/>
    </row>
    <row r="1214" spans="1:26" ht="23.25">
      <c r="A1214" s="4"/>
      <c r="B1214" s="56"/>
      <c r="C1214" s="56"/>
      <c r="D1214" s="56"/>
      <c r="E1214" s="56"/>
      <c r="F1214" s="56"/>
      <c r="G1214" s="56"/>
      <c r="H1214" s="56"/>
      <c r="I1214" s="61"/>
      <c r="J1214" s="52" t="s">
        <v>54</v>
      </c>
      <c r="K1214" s="53"/>
      <c r="L1214" s="70"/>
      <c r="M1214" s="23"/>
      <c r="N1214" s="70">
        <f>(N1212/N1211)*100</f>
        <v>85.71975742100223</v>
      </c>
      <c r="O1214" s="70"/>
      <c r="P1214" s="23"/>
      <c r="Q1214" s="23">
        <f>(Q1212/Q1211)*100</f>
        <v>85.71975742100223</v>
      </c>
      <c r="R1214" s="23"/>
      <c r="S1214" s="70"/>
      <c r="T1214" s="70"/>
      <c r="U1214" s="70"/>
      <c r="V1214" s="23"/>
      <c r="W1214" s="23">
        <f>(W1212/W1211)*100</f>
        <v>85.71975742100223</v>
      </c>
      <c r="X1214" s="23"/>
      <c r="Y1214" s="23"/>
      <c r="Z1214" s="4"/>
    </row>
    <row r="1215" spans="1:26" ht="23.25">
      <c r="A1215" s="4"/>
      <c r="B1215" s="62"/>
      <c r="C1215" s="62"/>
      <c r="D1215" s="62"/>
      <c r="E1215" s="62"/>
      <c r="F1215" s="62"/>
      <c r="G1215" s="62"/>
      <c r="H1215" s="62"/>
      <c r="I1215" s="63"/>
      <c r="J1215" s="59"/>
      <c r="K1215" s="60"/>
      <c r="L1215" s="73"/>
      <c r="M1215" s="71"/>
      <c r="N1215" s="73"/>
      <c r="O1215" s="73"/>
      <c r="P1215" s="71"/>
      <c r="Q1215" s="71"/>
      <c r="R1215" s="71"/>
      <c r="S1215" s="73"/>
      <c r="T1215" s="73"/>
      <c r="U1215" s="73"/>
      <c r="V1215" s="71"/>
      <c r="W1215" s="71"/>
      <c r="X1215" s="71"/>
      <c r="Y1215" s="71"/>
      <c r="Z1215" s="4"/>
    </row>
    <row r="1216" spans="1:26" ht="23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23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6"/>
      <c r="W1217" s="6"/>
      <c r="X1217" s="6"/>
      <c r="Y1217" s="6" t="s">
        <v>401</v>
      </c>
      <c r="Z1217" s="4"/>
    </row>
    <row r="1218" spans="1:26" ht="23.25">
      <c r="A1218" s="4"/>
      <c r="B1218" s="64" t="s">
        <v>37</v>
      </c>
      <c r="C1218" s="65"/>
      <c r="D1218" s="65"/>
      <c r="E1218" s="65"/>
      <c r="F1218" s="65"/>
      <c r="G1218" s="65"/>
      <c r="H1218" s="66"/>
      <c r="I1218" s="10"/>
      <c r="J1218" s="11"/>
      <c r="K1218" s="12"/>
      <c r="L1218" s="13" t="s">
        <v>1</v>
      </c>
      <c r="M1218" s="13"/>
      <c r="N1218" s="13"/>
      <c r="O1218" s="13"/>
      <c r="P1218" s="13"/>
      <c r="Q1218" s="13"/>
      <c r="R1218" s="14" t="s">
        <v>2</v>
      </c>
      <c r="S1218" s="13"/>
      <c r="T1218" s="13"/>
      <c r="U1218" s="13"/>
      <c r="V1218" s="15"/>
      <c r="W1218" s="13" t="s">
        <v>39</v>
      </c>
      <c r="X1218" s="13"/>
      <c r="Y1218" s="16"/>
      <c r="Z1218" s="4"/>
    </row>
    <row r="1219" spans="1:26" ht="23.25">
      <c r="A1219" s="4"/>
      <c r="B1219" s="17" t="s">
        <v>38</v>
      </c>
      <c r="C1219" s="18"/>
      <c r="D1219" s="18"/>
      <c r="E1219" s="18"/>
      <c r="F1219" s="18"/>
      <c r="G1219" s="18"/>
      <c r="H1219" s="67"/>
      <c r="I1219" s="19"/>
      <c r="J1219" s="20"/>
      <c r="K1219" s="21"/>
      <c r="L1219" s="22"/>
      <c r="M1219" s="23"/>
      <c r="N1219" s="24"/>
      <c r="O1219" s="25" t="s">
        <v>3</v>
      </c>
      <c r="P1219" s="26"/>
      <c r="Q1219" s="27"/>
      <c r="R1219" s="28" t="s">
        <v>3</v>
      </c>
      <c r="S1219" s="24"/>
      <c r="T1219" s="22"/>
      <c r="U1219" s="29"/>
      <c r="V1219" s="27"/>
      <c r="W1219" s="27"/>
      <c r="X1219" s="30" t="s">
        <v>4</v>
      </c>
      <c r="Y1219" s="31"/>
      <c r="Z1219" s="4"/>
    </row>
    <row r="1220" spans="1:26" ht="23.25">
      <c r="A1220" s="4"/>
      <c r="B1220" s="19"/>
      <c r="C1220" s="32"/>
      <c r="D1220" s="32"/>
      <c r="E1220" s="32"/>
      <c r="F1220" s="33"/>
      <c r="G1220" s="32"/>
      <c r="H1220" s="19"/>
      <c r="I1220" s="19"/>
      <c r="J1220" s="5" t="s">
        <v>5</v>
      </c>
      <c r="K1220" s="21"/>
      <c r="L1220" s="34" t="s">
        <v>6</v>
      </c>
      <c r="M1220" s="35" t="s">
        <v>7</v>
      </c>
      <c r="N1220" s="36" t="s">
        <v>6</v>
      </c>
      <c r="O1220" s="34" t="s">
        <v>8</v>
      </c>
      <c r="P1220" s="26" t="s">
        <v>9</v>
      </c>
      <c r="Q1220" s="23"/>
      <c r="R1220" s="37" t="s">
        <v>8</v>
      </c>
      <c r="S1220" s="35" t="s">
        <v>10</v>
      </c>
      <c r="T1220" s="34" t="s">
        <v>11</v>
      </c>
      <c r="U1220" s="29" t="s">
        <v>12</v>
      </c>
      <c r="V1220" s="27"/>
      <c r="W1220" s="27"/>
      <c r="X1220" s="27"/>
      <c r="Y1220" s="35"/>
      <c r="Z1220" s="4"/>
    </row>
    <row r="1221" spans="1:26" ht="23.25">
      <c r="A1221" s="4"/>
      <c r="B1221" s="38" t="s">
        <v>30</v>
      </c>
      <c r="C1221" s="38" t="s">
        <v>31</v>
      </c>
      <c r="D1221" s="38" t="s">
        <v>32</v>
      </c>
      <c r="E1221" s="38" t="s">
        <v>33</v>
      </c>
      <c r="F1221" s="38" t="s">
        <v>34</v>
      </c>
      <c r="G1221" s="38" t="s">
        <v>35</v>
      </c>
      <c r="H1221" s="38" t="s">
        <v>36</v>
      </c>
      <c r="I1221" s="19"/>
      <c r="J1221" s="39"/>
      <c r="K1221" s="21"/>
      <c r="L1221" s="34" t="s">
        <v>13</v>
      </c>
      <c r="M1221" s="35" t="s">
        <v>14</v>
      </c>
      <c r="N1221" s="36" t="s">
        <v>15</v>
      </c>
      <c r="O1221" s="34" t="s">
        <v>16</v>
      </c>
      <c r="P1221" s="26" t="s">
        <v>17</v>
      </c>
      <c r="Q1221" s="35" t="s">
        <v>18</v>
      </c>
      <c r="R1221" s="37" t="s">
        <v>16</v>
      </c>
      <c r="S1221" s="35" t="s">
        <v>19</v>
      </c>
      <c r="T1221" s="34" t="s">
        <v>20</v>
      </c>
      <c r="U1221" s="29" t="s">
        <v>21</v>
      </c>
      <c r="V1221" s="26" t="s">
        <v>18</v>
      </c>
      <c r="W1221" s="26" t="s">
        <v>22</v>
      </c>
      <c r="X1221" s="26" t="s">
        <v>23</v>
      </c>
      <c r="Y1221" s="35" t="s">
        <v>24</v>
      </c>
      <c r="Z1221" s="4"/>
    </row>
    <row r="1222" spans="1:26" ht="23.25">
      <c r="A1222" s="4"/>
      <c r="B1222" s="40"/>
      <c r="C1222" s="40"/>
      <c r="D1222" s="40"/>
      <c r="E1222" s="40"/>
      <c r="F1222" s="40"/>
      <c r="G1222" s="40"/>
      <c r="H1222" s="40"/>
      <c r="I1222" s="40"/>
      <c r="J1222" s="41"/>
      <c r="K1222" s="42"/>
      <c r="L1222" s="43"/>
      <c r="M1222" s="44"/>
      <c r="N1222" s="45"/>
      <c r="O1222" s="46" t="s">
        <v>25</v>
      </c>
      <c r="P1222" s="47"/>
      <c r="Q1222" s="48"/>
      <c r="R1222" s="49" t="s">
        <v>25</v>
      </c>
      <c r="S1222" s="44" t="s">
        <v>26</v>
      </c>
      <c r="T1222" s="43"/>
      <c r="U1222" s="50" t="s">
        <v>27</v>
      </c>
      <c r="V1222" s="48"/>
      <c r="W1222" s="48"/>
      <c r="X1222" s="48"/>
      <c r="Y1222" s="49"/>
      <c r="Z1222" s="4"/>
    </row>
    <row r="1223" spans="1:26" ht="23.25">
      <c r="A1223" s="4"/>
      <c r="B1223" s="51"/>
      <c r="C1223" s="51"/>
      <c r="D1223" s="51"/>
      <c r="E1223" s="51"/>
      <c r="F1223" s="51"/>
      <c r="G1223" s="51"/>
      <c r="H1223" s="51"/>
      <c r="I1223" s="61"/>
      <c r="J1223" s="52"/>
      <c r="K1223" s="53"/>
      <c r="L1223" s="22"/>
      <c r="M1223" s="23"/>
      <c r="N1223" s="24"/>
      <c r="O1223" s="3"/>
      <c r="P1223" s="27"/>
      <c r="Q1223" s="27"/>
      <c r="R1223" s="23"/>
      <c r="S1223" s="24"/>
      <c r="T1223" s="22"/>
      <c r="U1223" s="72"/>
      <c r="V1223" s="27"/>
      <c r="W1223" s="27"/>
      <c r="X1223" s="27"/>
      <c r="Y1223" s="23"/>
      <c r="Z1223" s="4"/>
    </row>
    <row r="1224" spans="1:26" ht="23.25">
      <c r="A1224" s="4"/>
      <c r="B1224" s="75" t="s">
        <v>71</v>
      </c>
      <c r="C1224" s="75" t="s">
        <v>48</v>
      </c>
      <c r="D1224" s="75" t="s">
        <v>75</v>
      </c>
      <c r="E1224" s="76" t="s">
        <v>57</v>
      </c>
      <c r="F1224" s="75" t="s">
        <v>263</v>
      </c>
      <c r="G1224" s="51"/>
      <c r="H1224" s="51"/>
      <c r="I1224" s="61"/>
      <c r="J1224" s="54" t="s">
        <v>264</v>
      </c>
      <c r="K1224" s="55"/>
      <c r="L1224" s="70"/>
      <c r="M1224" s="70"/>
      <c r="N1224" s="70"/>
      <c r="O1224" s="70"/>
      <c r="P1224" s="70"/>
      <c r="Q1224" s="70"/>
      <c r="R1224" s="70"/>
      <c r="S1224" s="70"/>
      <c r="T1224" s="70"/>
      <c r="U1224" s="74"/>
      <c r="V1224" s="23"/>
      <c r="W1224" s="23"/>
      <c r="X1224" s="23"/>
      <c r="Y1224" s="23"/>
      <c r="Z1224" s="4"/>
    </row>
    <row r="1225" spans="1:26" ht="23.25">
      <c r="A1225" s="4"/>
      <c r="B1225" s="51"/>
      <c r="C1225" s="51"/>
      <c r="D1225" s="51"/>
      <c r="E1225" s="51"/>
      <c r="F1225" s="51"/>
      <c r="G1225" s="51"/>
      <c r="H1225" s="51"/>
      <c r="I1225" s="61"/>
      <c r="J1225" s="54" t="s">
        <v>50</v>
      </c>
      <c r="K1225" s="55"/>
      <c r="L1225" s="70">
        <f aca="true" t="shared" si="232" ref="L1225:P1227">+L1233</f>
        <v>33425.3</v>
      </c>
      <c r="M1225" s="70">
        <f t="shared" si="232"/>
        <v>2417.5</v>
      </c>
      <c r="N1225" s="70">
        <f t="shared" si="232"/>
        <v>23439.5</v>
      </c>
      <c r="O1225" s="70">
        <f t="shared" si="232"/>
        <v>0</v>
      </c>
      <c r="P1225" s="70">
        <f t="shared" si="232"/>
        <v>0</v>
      </c>
      <c r="Q1225" s="70">
        <f>SUM(L1225:P1225)</f>
        <v>59282.3</v>
      </c>
      <c r="R1225" s="70">
        <f aca="true" t="shared" si="233" ref="R1225:U1227">+R1233</f>
        <v>0</v>
      </c>
      <c r="S1225" s="70">
        <f t="shared" si="233"/>
        <v>9349</v>
      </c>
      <c r="T1225" s="70">
        <f t="shared" si="233"/>
        <v>4168</v>
      </c>
      <c r="U1225" s="70">
        <f t="shared" si="233"/>
        <v>0</v>
      </c>
      <c r="V1225" s="23">
        <f>SUM(R1225:U1225)</f>
        <v>13517</v>
      </c>
      <c r="W1225" s="23">
        <f>+V1225+Q1225</f>
        <v>72799.3</v>
      </c>
      <c r="X1225" s="23">
        <f>(Q1225/W1225)*100</f>
        <v>81.43251377417091</v>
      </c>
      <c r="Y1225" s="23">
        <f>(V1225/W1225)*100</f>
        <v>18.567486225829093</v>
      </c>
      <c r="Z1225" s="4"/>
    </row>
    <row r="1226" spans="1:26" ht="23.25">
      <c r="A1226" s="4"/>
      <c r="B1226" s="51"/>
      <c r="C1226" s="51"/>
      <c r="D1226" s="51"/>
      <c r="E1226" s="51"/>
      <c r="F1226" s="51"/>
      <c r="G1226" s="51"/>
      <c r="H1226" s="51"/>
      <c r="I1226" s="61"/>
      <c r="J1226" s="52" t="s">
        <v>51</v>
      </c>
      <c r="K1226" s="53"/>
      <c r="L1226" s="70">
        <f t="shared" si="232"/>
        <v>35366.8</v>
      </c>
      <c r="M1226" s="70">
        <f t="shared" si="232"/>
        <v>3023.6</v>
      </c>
      <c r="N1226" s="70">
        <f t="shared" si="232"/>
        <v>17838.8</v>
      </c>
      <c r="O1226" s="70">
        <f t="shared" si="232"/>
        <v>0</v>
      </c>
      <c r="P1226" s="70">
        <f t="shared" si="232"/>
        <v>0</v>
      </c>
      <c r="Q1226" s="23">
        <f>SUM(L1226:P1226)</f>
        <v>56229.2</v>
      </c>
      <c r="R1226" s="70">
        <f t="shared" si="233"/>
        <v>0</v>
      </c>
      <c r="S1226" s="70">
        <f t="shared" si="233"/>
        <v>1631.7</v>
      </c>
      <c r="T1226" s="70">
        <f t="shared" si="233"/>
        <v>5529.2</v>
      </c>
      <c r="U1226" s="70">
        <f t="shared" si="233"/>
        <v>0</v>
      </c>
      <c r="V1226" s="23">
        <f>SUM(R1226:U1226)</f>
        <v>7160.9</v>
      </c>
      <c r="W1226" s="23">
        <f>+V1226+Q1226</f>
        <v>63390.1</v>
      </c>
      <c r="X1226" s="23">
        <f>(Q1226/W1226)*100</f>
        <v>88.70344107360613</v>
      </c>
      <c r="Y1226" s="23">
        <f>(V1226/W1226)*100</f>
        <v>11.296558926393867</v>
      </c>
      <c r="Z1226" s="4"/>
    </row>
    <row r="1227" spans="1:26" ht="23.25">
      <c r="A1227" s="4"/>
      <c r="B1227" s="51"/>
      <c r="C1227" s="51"/>
      <c r="D1227" s="51"/>
      <c r="E1227" s="51"/>
      <c r="F1227" s="51"/>
      <c r="G1227" s="51"/>
      <c r="H1227" s="51"/>
      <c r="I1227" s="61"/>
      <c r="J1227" s="52" t="s">
        <v>52</v>
      </c>
      <c r="K1227" s="53"/>
      <c r="L1227" s="70">
        <f t="shared" si="232"/>
        <v>33417.3</v>
      </c>
      <c r="M1227" s="23">
        <f t="shared" si="232"/>
        <v>2357.2</v>
      </c>
      <c r="N1227" s="70">
        <f t="shared" si="232"/>
        <v>14809.5</v>
      </c>
      <c r="O1227" s="70">
        <f t="shared" si="232"/>
        <v>0</v>
      </c>
      <c r="P1227" s="23">
        <f t="shared" si="232"/>
        <v>0</v>
      </c>
      <c r="Q1227" s="23">
        <f>SUM(L1227:P1227)</f>
        <v>50584</v>
      </c>
      <c r="R1227" s="23">
        <f t="shared" si="233"/>
        <v>0</v>
      </c>
      <c r="S1227" s="70">
        <f t="shared" si="233"/>
        <v>755.5</v>
      </c>
      <c r="T1227" s="70">
        <f t="shared" si="233"/>
        <v>3929.7</v>
      </c>
      <c r="U1227" s="70">
        <f t="shared" si="233"/>
        <v>0</v>
      </c>
      <c r="V1227" s="23">
        <f>SUM(R1227:U1227)</f>
        <v>4685.2</v>
      </c>
      <c r="W1227" s="23">
        <f>+V1227+Q1227</f>
        <v>55269.2</v>
      </c>
      <c r="X1227" s="23">
        <f>(Q1227/W1227)*100</f>
        <v>91.52294587220369</v>
      </c>
      <c r="Y1227" s="23">
        <f>(V1227/W1227)*100</f>
        <v>8.477054127796313</v>
      </c>
      <c r="Z1227" s="4"/>
    </row>
    <row r="1228" spans="1:26" ht="23.25">
      <c r="A1228" s="4"/>
      <c r="B1228" s="51"/>
      <c r="C1228" s="51"/>
      <c r="D1228" s="51"/>
      <c r="E1228" s="51"/>
      <c r="F1228" s="51"/>
      <c r="G1228" s="51"/>
      <c r="H1228" s="51"/>
      <c r="I1228" s="61"/>
      <c r="J1228" s="52" t="s">
        <v>53</v>
      </c>
      <c r="K1228" s="53"/>
      <c r="L1228" s="70">
        <f aca="true" t="shared" si="234" ref="L1228:W1228">(L1227/L1225)*100</f>
        <v>99.97606603381271</v>
      </c>
      <c r="M1228" s="23">
        <f t="shared" si="234"/>
        <v>97.50568769389865</v>
      </c>
      <c r="N1228" s="70">
        <f t="shared" si="234"/>
        <v>63.181808485675894</v>
      </c>
      <c r="O1228" s="70"/>
      <c r="P1228" s="23"/>
      <c r="Q1228" s="23">
        <f t="shared" si="234"/>
        <v>85.32732366996557</v>
      </c>
      <c r="R1228" s="23"/>
      <c r="S1228" s="70">
        <f t="shared" si="234"/>
        <v>8.081078190180769</v>
      </c>
      <c r="T1228" s="70">
        <f t="shared" si="234"/>
        <v>94.28262955854126</v>
      </c>
      <c r="U1228" s="70"/>
      <c r="V1228" s="23">
        <f t="shared" si="234"/>
        <v>34.66153732337057</v>
      </c>
      <c r="W1228" s="23">
        <f t="shared" si="234"/>
        <v>75.91996076885354</v>
      </c>
      <c r="X1228" s="23"/>
      <c r="Y1228" s="23"/>
      <c r="Z1228" s="4"/>
    </row>
    <row r="1229" spans="1:26" ht="23.25">
      <c r="A1229" s="4"/>
      <c r="B1229" s="51"/>
      <c r="C1229" s="51"/>
      <c r="D1229" s="51"/>
      <c r="E1229" s="51"/>
      <c r="F1229" s="51"/>
      <c r="G1229" s="51"/>
      <c r="H1229" s="51"/>
      <c r="I1229" s="61"/>
      <c r="J1229" s="52" t="s">
        <v>54</v>
      </c>
      <c r="K1229" s="53"/>
      <c r="L1229" s="70">
        <f aca="true" t="shared" si="235" ref="L1229:W1229">(L1227/L1226)*100</f>
        <v>94.48776818937534</v>
      </c>
      <c r="M1229" s="23">
        <f t="shared" si="235"/>
        <v>77.96004762534726</v>
      </c>
      <c r="N1229" s="70">
        <f t="shared" si="235"/>
        <v>83.0184765791421</v>
      </c>
      <c r="O1229" s="70"/>
      <c r="P1229" s="23"/>
      <c r="Q1229" s="23">
        <f t="shared" si="235"/>
        <v>89.96037645920624</v>
      </c>
      <c r="R1229" s="23"/>
      <c r="S1229" s="70">
        <f t="shared" si="235"/>
        <v>46.301403444260586</v>
      </c>
      <c r="T1229" s="70">
        <f t="shared" si="235"/>
        <v>71.07176445055342</v>
      </c>
      <c r="U1229" s="70"/>
      <c r="V1229" s="23">
        <f t="shared" si="235"/>
        <v>65.42753005907079</v>
      </c>
      <c r="W1229" s="23">
        <f t="shared" si="235"/>
        <v>87.18900900929324</v>
      </c>
      <c r="X1229" s="23"/>
      <c r="Y1229" s="23"/>
      <c r="Z1229" s="4"/>
    </row>
    <row r="1230" spans="1:26" ht="23.25">
      <c r="A1230" s="4"/>
      <c r="B1230" s="51"/>
      <c r="C1230" s="51"/>
      <c r="D1230" s="51"/>
      <c r="E1230" s="51"/>
      <c r="F1230" s="51"/>
      <c r="G1230" s="51"/>
      <c r="H1230" s="51"/>
      <c r="I1230" s="61"/>
      <c r="J1230" s="52"/>
      <c r="K1230" s="53"/>
      <c r="L1230" s="70"/>
      <c r="M1230" s="23"/>
      <c r="N1230" s="70"/>
      <c r="O1230" s="70"/>
      <c r="P1230" s="23"/>
      <c r="Q1230" s="23"/>
      <c r="R1230" s="23"/>
      <c r="S1230" s="70"/>
      <c r="T1230" s="70"/>
      <c r="U1230" s="70"/>
      <c r="V1230" s="23"/>
      <c r="W1230" s="23"/>
      <c r="X1230" s="23"/>
      <c r="Y1230" s="23"/>
      <c r="Z1230" s="4"/>
    </row>
    <row r="1231" spans="1:26" ht="23.25">
      <c r="A1231" s="4"/>
      <c r="B1231" s="51"/>
      <c r="C1231" s="51"/>
      <c r="D1231" s="51"/>
      <c r="E1231" s="51"/>
      <c r="F1231" s="51"/>
      <c r="G1231" s="75" t="s">
        <v>62</v>
      </c>
      <c r="H1231" s="51"/>
      <c r="I1231" s="61"/>
      <c r="J1231" s="52" t="s">
        <v>63</v>
      </c>
      <c r="K1231" s="53"/>
      <c r="L1231" s="70"/>
      <c r="M1231" s="23"/>
      <c r="N1231" s="70"/>
      <c r="O1231" s="70"/>
      <c r="P1231" s="23"/>
      <c r="Q1231" s="23"/>
      <c r="R1231" s="23"/>
      <c r="S1231" s="70"/>
      <c r="T1231" s="70"/>
      <c r="U1231" s="70"/>
      <c r="V1231" s="23"/>
      <c r="W1231" s="23"/>
      <c r="X1231" s="23"/>
      <c r="Y1231" s="23"/>
      <c r="Z1231" s="4"/>
    </row>
    <row r="1232" spans="1:26" ht="23.25">
      <c r="A1232" s="4"/>
      <c r="B1232" s="51"/>
      <c r="C1232" s="51"/>
      <c r="D1232" s="51"/>
      <c r="E1232" s="51"/>
      <c r="F1232" s="51"/>
      <c r="G1232" s="51"/>
      <c r="H1232" s="51"/>
      <c r="I1232" s="61"/>
      <c r="J1232" s="52" t="s">
        <v>64</v>
      </c>
      <c r="K1232" s="53"/>
      <c r="L1232" s="70"/>
      <c r="M1232" s="23"/>
      <c r="N1232" s="70"/>
      <c r="O1232" s="70"/>
      <c r="P1232" s="23"/>
      <c r="Q1232" s="23"/>
      <c r="R1232" s="23"/>
      <c r="S1232" s="70"/>
      <c r="T1232" s="70"/>
      <c r="U1232" s="70"/>
      <c r="V1232" s="23"/>
      <c r="W1232" s="23"/>
      <c r="X1232" s="23"/>
      <c r="Y1232" s="23"/>
      <c r="Z1232" s="4"/>
    </row>
    <row r="1233" spans="1:26" ht="23.25">
      <c r="A1233" s="4"/>
      <c r="B1233" s="51"/>
      <c r="C1233" s="51"/>
      <c r="D1233" s="51"/>
      <c r="E1233" s="51"/>
      <c r="F1233" s="51"/>
      <c r="G1233" s="51"/>
      <c r="H1233" s="51"/>
      <c r="I1233" s="61"/>
      <c r="J1233" s="52" t="s">
        <v>50</v>
      </c>
      <c r="K1233" s="53"/>
      <c r="L1233" s="70">
        <f aca="true" t="shared" si="236" ref="L1233:P1235">+L1241</f>
        <v>33425.3</v>
      </c>
      <c r="M1233" s="23">
        <f t="shared" si="236"/>
        <v>2417.5</v>
      </c>
      <c r="N1233" s="70">
        <f t="shared" si="236"/>
        <v>23439.5</v>
      </c>
      <c r="O1233" s="70">
        <f t="shared" si="236"/>
        <v>0</v>
      </c>
      <c r="P1233" s="23">
        <f t="shared" si="236"/>
        <v>0</v>
      </c>
      <c r="Q1233" s="23">
        <f>SUM(L1233:P1233)</f>
        <v>59282.3</v>
      </c>
      <c r="R1233" s="23">
        <f aca="true" t="shared" si="237" ref="R1233:U1235">+R1241</f>
        <v>0</v>
      </c>
      <c r="S1233" s="70">
        <f t="shared" si="237"/>
        <v>9349</v>
      </c>
      <c r="T1233" s="70">
        <f t="shared" si="237"/>
        <v>4168</v>
      </c>
      <c r="U1233" s="70">
        <f t="shared" si="237"/>
        <v>0</v>
      </c>
      <c r="V1233" s="23">
        <f>SUM(R1233:U1233)</f>
        <v>13517</v>
      </c>
      <c r="W1233" s="23">
        <f>+V1233+Q1233</f>
        <v>72799.3</v>
      </c>
      <c r="X1233" s="23">
        <f>(Q1233/W1233)*100</f>
        <v>81.43251377417091</v>
      </c>
      <c r="Y1233" s="23">
        <f>(V1233/W1233)*100</f>
        <v>18.567486225829093</v>
      </c>
      <c r="Z1233" s="4"/>
    </row>
    <row r="1234" spans="1:26" ht="23.25">
      <c r="A1234" s="4"/>
      <c r="B1234" s="51"/>
      <c r="C1234" s="51"/>
      <c r="D1234" s="51"/>
      <c r="E1234" s="51"/>
      <c r="F1234" s="51"/>
      <c r="G1234" s="51"/>
      <c r="H1234" s="51"/>
      <c r="I1234" s="61"/>
      <c r="J1234" s="52" t="s">
        <v>51</v>
      </c>
      <c r="K1234" s="53"/>
      <c r="L1234" s="70">
        <f t="shared" si="236"/>
        <v>35366.8</v>
      </c>
      <c r="M1234" s="23">
        <f t="shared" si="236"/>
        <v>3023.6</v>
      </c>
      <c r="N1234" s="70">
        <f t="shared" si="236"/>
        <v>17838.8</v>
      </c>
      <c r="O1234" s="70">
        <f t="shared" si="236"/>
        <v>0</v>
      </c>
      <c r="P1234" s="23">
        <f t="shared" si="236"/>
        <v>0</v>
      </c>
      <c r="Q1234" s="23">
        <f>SUM(L1234:P1234)</f>
        <v>56229.2</v>
      </c>
      <c r="R1234" s="23">
        <f t="shared" si="237"/>
        <v>0</v>
      </c>
      <c r="S1234" s="70">
        <f t="shared" si="237"/>
        <v>1631.7</v>
      </c>
      <c r="T1234" s="70">
        <f t="shared" si="237"/>
        <v>5529.2</v>
      </c>
      <c r="U1234" s="70">
        <f t="shared" si="237"/>
        <v>0</v>
      </c>
      <c r="V1234" s="23">
        <f>SUM(R1234:U1234)</f>
        <v>7160.9</v>
      </c>
      <c r="W1234" s="23">
        <f>+V1234+Q1234</f>
        <v>63390.1</v>
      </c>
      <c r="X1234" s="23">
        <f>(Q1234/W1234)*100</f>
        <v>88.70344107360613</v>
      </c>
      <c r="Y1234" s="23">
        <f>(V1234/W1234)*100</f>
        <v>11.296558926393867</v>
      </c>
      <c r="Z1234" s="4"/>
    </row>
    <row r="1235" spans="1:26" ht="23.25">
      <c r="A1235" s="4"/>
      <c r="B1235" s="51"/>
      <c r="C1235" s="51"/>
      <c r="D1235" s="51"/>
      <c r="E1235" s="51"/>
      <c r="F1235" s="51"/>
      <c r="G1235" s="51"/>
      <c r="H1235" s="51"/>
      <c r="I1235" s="61"/>
      <c r="J1235" s="52" t="s">
        <v>52</v>
      </c>
      <c r="K1235" s="53"/>
      <c r="L1235" s="70">
        <f t="shared" si="236"/>
        <v>33417.3</v>
      </c>
      <c r="M1235" s="23">
        <f t="shared" si="236"/>
        <v>2357.2</v>
      </c>
      <c r="N1235" s="70">
        <f t="shared" si="236"/>
        <v>14809.5</v>
      </c>
      <c r="O1235" s="70">
        <f t="shared" si="236"/>
        <v>0</v>
      </c>
      <c r="P1235" s="23">
        <f t="shared" si="236"/>
        <v>0</v>
      </c>
      <c r="Q1235" s="23">
        <f>SUM(L1235:P1235)</f>
        <v>50584</v>
      </c>
      <c r="R1235" s="23">
        <f t="shared" si="237"/>
        <v>0</v>
      </c>
      <c r="S1235" s="70">
        <f t="shared" si="237"/>
        <v>755.5</v>
      </c>
      <c r="T1235" s="70">
        <f t="shared" si="237"/>
        <v>3929.7</v>
      </c>
      <c r="U1235" s="70">
        <f t="shared" si="237"/>
        <v>0</v>
      </c>
      <c r="V1235" s="23">
        <f>SUM(R1235:U1235)</f>
        <v>4685.2</v>
      </c>
      <c r="W1235" s="23">
        <f>+V1235+Q1235</f>
        <v>55269.2</v>
      </c>
      <c r="X1235" s="23">
        <f>(Q1235/W1235)*100</f>
        <v>91.52294587220369</v>
      </c>
      <c r="Y1235" s="23">
        <f>(V1235/W1235)*100</f>
        <v>8.477054127796313</v>
      </c>
      <c r="Z1235" s="4"/>
    </row>
    <row r="1236" spans="1:26" ht="23.25">
      <c r="A1236" s="4"/>
      <c r="B1236" s="51"/>
      <c r="C1236" s="51"/>
      <c r="D1236" s="51"/>
      <c r="E1236" s="51"/>
      <c r="F1236" s="51"/>
      <c r="G1236" s="51"/>
      <c r="H1236" s="51"/>
      <c r="I1236" s="61"/>
      <c r="J1236" s="52" t="s">
        <v>53</v>
      </c>
      <c r="K1236" s="53"/>
      <c r="L1236" s="70">
        <f aca="true" t="shared" si="238" ref="L1236:W1236">(L1235/L1233)*100</f>
        <v>99.97606603381271</v>
      </c>
      <c r="M1236" s="23">
        <f t="shared" si="238"/>
        <v>97.50568769389865</v>
      </c>
      <c r="N1236" s="70">
        <f t="shared" si="238"/>
        <v>63.181808485675894</v>
      </c>
      <c r="O1236" s="70"/>
      <c r="P1236" s="23"/>
      <c r="Q1236" s="23">
        <f t="shared" si="238"/>
        <v>85.32732366996557</v>
      </c>
      <c r="R1236" s="23"/>
      <c r="S1236" s="70">
        <f t="shared" si="238"/>
        <v>8.081078190180769</v>
      </c>
      <c r="T1236" s="70">
        <f t="shared" si="238"/>
        <v>94.28262955854126</v>
      </c>
      <c r="U1236" s="70"/>
      <c r="V1236" s="23">
        <f t="shared" si="238"/>
        <v>34.66153732337057</v>
      </c>
      <c r="W1236" s="23">
        <f t="shared" si="238"/>
        <v>75.91996076885354</v>
      </c>
      <c r="X1236" s="23"/>
      <c r="Y1236" s="23"/>
      <c r="Z1236" s="4"/>
    </row>
    <row r="1237" spans="1:26" ht="23.25">
      <c r="A1237" s="4"/>
      <c r="B1237" s="51"/>
      <c r="C1237" s="51"/>
      <c r="D1237" s="51"/>
      <c r="E1237" s="51"/>
      <c r="F1237" s="51"/>
      <c r="G1237" s="51"/>
      <c r="H1237" s="51"/>
      <c r="I1237" s="61"/>
      <c r="J1237" s="52" t="s">
        <v>54</v>
      </c>
      <c r="K1237" s="53"/>
      <c r="L1237" s="70">
        <f aca="true" t="shared" si="239" ref="L1237:W1237">(L1235/L1234)*100</f>
        <v>94.48776818937534</v>
      </c>
      <c r="M1237" s="23">
        <f t="shared" si="239"/>
        <v>77.96004762534726</v>
      </c>
      <c r="N1237" s="70">
        <f t="shared" si="239"/>
        <v>83.0184765791421</v>
      </c>
      <c r="O1237" s="70"/>
      <c r="P1237" s="23"/>
      <c r="Q1237" s="23">
        <f t="shared" si="239"/>
        <v>89.96037645920624</v>
      </c>
      <c r="R1237" s="23"/>
      <c r="S1237" s="70">
        <f t="shared" si="239"/>
        <v>46.301403444260586</v>
      </c>
      <c r="T1237" s="70">
        <f t="shared" si="239"/>
        <v>71.07176445055342</v>
      </c>
      <c r="U1237" s="70"/>
      <c r="V1237" s="23">
        <f t="shared" si="239"/>
        <v>65.42753005907079</v>
      </c>
      <c r="W1237" s="23">
        <f t="shared" si="239"/>
        <v>87.18900900929324</v>
      </c>
      <c r="X1237" s="23"/>
      <c r="Y1237" s="23"/>
      <c r="Z1237" s="4"/>
    </row>
    <row r="1238" spans="1:26" ht="23.25">
      <c r="A1238" s="4"/>
      <c r="B1238" s="56"/>
      <c r="C1238" s="57"/>
      <c r="D1238" s="57"/>
      <c r="E1238" s="57"/>
      <c r="F1238" s="57"/>
      <c r="G1238" s="57"/>
      <c r="H1238" s="57"/>
      <c r="I1238" s="52"/>
      <c r="J1238" s="52"/>
      <c r="K1238" s="53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4"/>
    </row>
    <row r="1239" spans="1:26" ht="23.25">
      <c r="A1239" s="4"/>
      <c r="B1239" s="51"/>
      <c r="C1239" s="51"/>
      <c r="D1239" s="51"/>
      <c r="E1239" s="51"/>
      <c r="F1239" s="51"/>
      <c r="G1239" s="51"/>
      <c r="H1239" s="75" t="s">
        <v>265</v>
      </c>
      <c r="I1239" s="61"/>
      <c r="J1239" s="52" t="s">
        <v>266</v>
      </c>
      <c r="K1239" s="53"/>
      <c r="L1239" s="70"/>
      <c r="M1239" s="23"/>
      <c r="N1239" s="70"/>
      <c r="O1239" s="70"/>
      <c r="P1239" s="23"/>
      <c r="Q1239" s="23"/>
      <c r="R1239" s="23"/>
      <c r="S1239" s="70"/>
      <c r="T1239" s="70"/>
      <c r="U1239" s="70"/>
      <c r="V1239" s="23"/>
      <c r="W1239" s="23"/>
      <c r="X1239" s="23"/>
      <c r="Y1239" s="23"/>
      <c r="Z1239" s="4"/>
    </row>
    <row r="1240" spans="1:26" ht="23.25">
      <c r="A1240" s="4"/>
      <c r="B1240" s="51"/>
      <c r="C1240" s="51"/>
      <c r="D1240" s="51"/>
      <c r="E1240" s="51"/>
      <c r="F1240" s="51"/>
      <c r="G1240" s="51"/>
      <c r="H1240" s="51"/>
      <c r="I1240" s="61"/>
      <c r="J1240" s="52" t="s">
        <v>267</v>
      </c>
      <c r="K1240" s="53"/>
      <c r="L1240" s="70"/>
      <c r="M1240" s="23"/>
      <c r="N1240" s="70"/>
      <c r="O1240" s="70"/>
      <c r="P1240" s="23"/>
      <c r="Q1240" s="23"/>
      <c r="R1240" s="23"/>
      <c r="S1240" s="70"/>
      <c r="T1240" s="70"/>
      <c r="U1240" s="70"/>
      <c r="V1240" s="23"/>
      <c r="W1240" s="23"/>
      <c r="X1240" s="23"/>
      <c r="Y1240" s="23"/>
      <c r="Z1240" s="4"/>
    </row>
    <row r="1241" spans="1:26" ht="23.25">
      <c r="A1241" s="4"/>
      <c r="B1241" s="51"/>
      <c r="C1241" s="51"/>
      <c r="D1241" s="51"/>
      <c r="E1241" s="51"/>
      <c r="F1241" s="51"/>
      <c r="G1241" s="51"/>
      <c r="H1241" s="51"/>
      <c r="I1241" s="61"/>
      <c r="J1241" s="52" t="s">
        <v>50</v>
      </c>
      <c r="K1241" s="53"/>
      <c r="L1241" s="70">
        <v>33425.3</v>
      </c>
      <c r="M1241" s="23">
        <v>2417.5</v>
      </c>
      <c r="N1241" s="70">
        <v>23439.5</v>
      </c>
      <c r="O1241" s="70"/>
      <c r="P1241" s="23"/>
      <c r="Q1241" s="23">
        <f>SUM(L1241:P1241)</f>
        <v>59282.3</v>
      </c>
      <c r="R1241" s="23"/>
      <c r="S1241" s="70">
        <v>9349</v>
      </c>
      <c r="T1241" s="70">
        <v>4168</v>
      </c>
      <c r="U1241" s="70"/>
      <c r="V1241" s="23">
        <f>SUM(R1241:U1241)</f>
        <v>13517</v>
      </c>
      <c r="W1241" s="23">
        <f>+V1241+Q1241</f>
        <v>72799.3</v>
      </c>
      <c r="X1241" s="23">
        <f>(Q1241/W1241)*100</f>
        <v>81.43251377417091</v>
      </c>
      <c r="Y1241" s="23">
        <f>(V1241/W1241)*100</f>
        <v>18.567486225829093</v>
      </c>
      <c r="Z1241" s="4"/>
    </row>
    <row r="1242" spans="1:26" ht="23.25">
      <c r="A1242" s="4"/>
      <c r="B1242" s="51"/>
      <c r="C1242" s="51"/>
      <c r="D1242" s="51"/>
      <c r="E1242" s="51"/>
      <c r="F1242" s="51"/>
      <c r="G1242" s="51"/>
      <c r="H1242" s="51"/>
      <c r="I1242" s="61"/>
      <c r="J1242" s="52" t="s">
        <v>51</v>
      </c>
      <c r="K1242" s="53"/>
      <c r="L1242" s="70">
        <v>35366.8</v>
      </c>
      <c r="M1242" s="23">
        <v>3023.6</v>
      </c>
      <c r="N1242" s="70">
        <v>17838.8</v>
      </c>
      <c r="O1242" s="70"/>
      <c r="P1242" s="23"/>
      <c r="Q1242" s="23">
        <f>SUM(L1242:P1242)</f>
        <v>56229.2</v>
      </c>
      <c r="R1242" s="23"/>
      <c r="S1242" s="70">
        <v>1631.7</v>
      </c>
      <c r="T1242" s="70">
        <v>5529.2</v>
      </c>
      <c r="U1242" s="70"/>
      <c r="V1242" s="23">
        <f>SUM(R1242:U1242)</f>
        <v>7160.9</v>
      </c>
      <c r="W1242" s="23">
        <f>+V1242+Q1242</f>
        <v>63390.1</v>
      </c>
      <c r="X1242" s="23">
        <f>(Q1242/W1242)*100</f>
        <v>88.70344107360613</v>
      </c>
      <c r="Y1242" s="23">
        <f>(V1242/W1242)*100</f>
        <v>11.296558926393867</v>
      </c>
      <c r="Z1242" s="4"/>
    </row>
    <row r="1243" spans="1:26" ht="23.25">
      <c r="A1243" s="4"/>
      <c r="B1243" s="51"/>
      <c r="C1243" s="51"/>
      <c r="D1243" s="51"/>
      <c r="E1243" s="51"/>
      <c r="F1243" s="51"/>
      <c r="G1243" s="51"/>
      <c r="H1243" s="51"/>
      <c r="I1243" s="61"/>
      <c r="J1243" s="52" t="s">
        <v>52</v>
      </c>
      <c r="K1243" s="53"/>
      <c r="L1243" s="70">
        <v>33417.3</v>
      </c>
      <c r="M1243" s="23">
        <v>2357.2</v>
      </c>
      <c r="N1243" s="70">
        <v>14809.5</v>
      </c>
      <c r="O1243" s="70"/>
      <c r="P1243" s="23"/>
      <c r="Q1243" s="23">
        <f>SUM(L1243:P1243)</f>
        <v>50584</v>
      </c>
      <c r="R1243" s="23"/>
      <c r="S1243" s="70">
        <v>755.5</v>
      </c>
      <c r="T1243" s="70">
        <v>3929.7</v>
      </c>
      <c r="U1243" s="70"/>
      <c r="V1243" s="23">
        <f>SUM(R1243:U1243)</f>
        <v>4685.2</v>
      </c>
      <c r="W1243" s="23">
        <f>+V1243+Q1243</f>
        <v>55269.2</v>
      </c>
      <c r="X1243" s="23">
        <f>(Q1243/W1243)*100</f>
        <v>91.52294587220369</v>
      </c>
      <c r="Y1243" s="23">
        <f>(V1243/W1243)*100</f>
        <v>8.477054127796313</v>
      </c>
      <c r="Z1243" s="4"/>
    </row>
    <row r="1244" spans="1:26" ht="23.25">
      <c r="A1244" s="4"/>
      <c r="B1244" s="51"/>
      <c r="C1244" s="51"/>
      <c r="D1244" s="51"/>
      <c r="E1244" s="51"/>
      <c r="F1244" s="51"/>
      <c r="G1244" s="51"/>
      <c r="H1244" s="51"/>
      <c r="I1244" s="61"/>
      <c r="J1244" s="52" t="s">
        <v>53</v>
      </c>
      <c r="K1244" s="53"/>
      <c r="L1244" s="70">
        <f aca="true" t="shared" si="240" ref="L1244:W1244">(L1243/L1241)*100</f>
        <v>99.97606603381271</v>
      </c>
      <c r="M1244" s="23">
        <f t="shared" si="240"/>
        <v>97.50568769389865</v>
      </c>
      <c r="N1244" s="70">
        <f t="shared" si="240"/>
        <v>63.181808485675894</v>
      </c>
      <c r="O1244" s="70"/>
      <c r="P1244" s="23"/>
      <c r="Q1244" s="23">
        <f t="shared" si="240"/>
        <v>85.32732366996557</v>
      </c>
      <c r="R1244" s="23"/>
      <c r="S1244" s="70">
        <f t="shared" si="240"/>
        <v>8.081078190180769</v>
      </c>
      <c r="T1244" s="70">
        <f t="shared" si="240"/>
        <v>94.28262955854126</v>
      </c>
      <c r="U1244" s="70"/>
      <c r="V1244" s="23">
        <f t="shared" si="240"/>
        <v>34.66153732337057</v>
      </c>
      <c r="W1244" s="23">
        <f t="shared" si="240"/>
        <v>75.91996076885354</v>
      </c>
      <c r="X1244" s="23"/>
      <c r="Y1244" s="23"/>
      <c r="Z1244" s="4"/>
    </row>
    <row r="1245" spans="1:26" ht="23.25">
      <c r="A1245" s="4"/>
      <c r="B1245" s="51"/>
      <c r="C1245" s="51"/>
      <c r="D1245" s="51"/>
      <c r="E1245" s="51"/>
      <c r="F1245" s="51"/>
      <c r="G1245" s="51"/>
      <c r="H1245" s="51"/>
      <c r="I1245" s="61"/>
      <c r="J1245" s="52" t="s">
        <v>54</v>
      </c>
      <c r="K1245" s="53"/>
      <c r="L1245" s="70">
        <f aca="true" t="shared" si="241" ref="L1245:W1245">(L1243/L1242)*100</f>
        <v>94.48776818937534</v>
      </c>
      <c r="M1245" s="23">
        <f t="shared" si="241"/>
        <v>77.96004762534726</v>
      </c>
      <c r="N1245" s="70">
        <f t="shared" si="241"/>
        <v>83.0184765791421</v>
      </c>
      <c r="O1245" s="70"/>
      <c r="P1245" s="23"/>
      <c r="Q1245" s="23">
        <f t="shared" si="241"/>
        <v>89.96037645920624</v>
      </c>
      <c r="R1245" s="23"/>
      <c r="S1245" s="70">
        <f t="shared" si="241"/>
        <v>46.301403444260586</v>
      </c>
      <c r="T1245" s="70">
        <f t="shared" si="241"/>
        <v>71.07176445055342</v>
      </c>
      <c r="U1245" s="70"/>
      <c r="V1245" s="23">
        <f t="shared" si="241"/>
        <v>65.42753005907079</v>
      </c>
      <c r="W1245" s="23">
        <f t="shared" si="241"/>
        <v>87.18900900929324</v>
      </c>
      <c r="X1245" s="23"/>
      <c r="Y1245" s="23"/>
      <c r="Z1245" s="4"/>
    </row>
    <row r="1246" spans="1:26" ht="23.25">
      <c r="A1246" s="4"/>
      <c r="B1246" s="51"/>
      <c r="C1246" s="51"/>
      <c r="D1246" s="51"/>
      <c r="E1246" s="51"/>
      <c r="F1246" s="51"/>
      <c r="G1246" s="51"/>
      <c r="H1246" s="51"/>
      <c r="I1246" s="61"/>
      <c r="J1246" s="52"/>
      <c r="K1246" s="53"/>
      <c r="L1246" s="70"/>
      <c r="M1246" s="23"/>
      <c r="N1246" s="70"/>
      <c r="O1246" s="70"/>
      <c r="P1246" s="23"/>
      <c r="Q1246" s="23"/>
      <c r="R1246" s="23"/>
      <c r="S1246" s="70"/>
      <c r="T1246" s="70"/>
      <c r="U1246" s="70"/>
      <c r="V1246" s="23"/>
      <c r="W1246" s="23"/>
      <c r="X1246" s="23"/>
      <c r="Y1246" s="23"/>
      <c r="Z1246" s="4"/>
    </row>
    <row r="1247" spans="1:26" ht="23.25">
      <c r="A1247" s="4"/>
      <c r="B1247" s="56"/>
      <c r="C1247" s="57"/>
      <c r="D1247" s="57"/>
      <c r="E1247" s="57"/>
      <c r="F1247" s="77" t="s">
        <v>268</v>
      </c>
      <c r="G1247" s="57"/>
      <c r="H1247" s="57"/>
      <c r="I1247" s="52"/>
      <c r="J1247" s="52" t="s">
        <v>269</v>
      </c>
      <c r="K1247" s="53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4"/>
    </row>
    <row r="1248" spans="1:26" ht="23.25">
      <c r="A1248" s="4"/>
      <c r="B1248" s="51"/>
      <c r="C1248" s="51"/>
      <c r="D1248" s="51"/>
      <c r="E1248" s="51"/>
      <c r="F1248" s="51"/>
      <c r="G1248" s="51"/>
      <c r="H1248" s="51"/>
      <c r="I1248" s="61"/>
      <c r="J1248" s="52" t="s">
        <v>270</v>
      </c>
      <c r="K1248" s="53"/>
      <c r="L1248" s="70"/>
      <c r="M1248" s="23"/>
      <c r="N1248" s="70"/>
      <c r="O1248" s="70"/>
      <c r="P1248" s="23"/>
      <c r="Q1248" s="23"/>
      <c r="R1248" s="23"/>
      <c r="S1248" s="70"/>
      <c r="T1248" s="70"/>
      <c r="U1248" s="70"/>
      <c r="V1248" s="23"/>
      <c r="W1248" s="23"/>
      <c r="X1248" s="23"/>
      <c r="Y1248" s="23"/>
      <c r="Z1248" s="4"/>
    </row>
    <row r="1249" spans="1:26" ht="23.25">
      <c r="A1249" s="4"/>
      <c r="B1249" s="51"/>
      <c r="C1249" s="51"/>
      <c r="D1249" s="51"/>
      <c r="E1249" s="51"/>
      <c r="F1249" s="51"/>
      <c r="G1249" s="51"/>
      <c r="H1249" s="51"/>
      <c r="I1249" s="61"/>
      <c r="J1249" s="52" t="s">
        <v>50</v>
      </c>
      <c r="K1249" s="53"/>
      <c r="L1249" s="70">
        <f aca="true" t="shared" si="242" ref="L1249:P1251">+L1257</f>
        <v>210010</v>
      </c>
      <c r="M1249" s="23">
        <f t="shared" si="242"/>
        <v>0</v>
      </c>
      <c r="N1249" s="70">
        <f t="shared" si="242"/>
        <v>0</v>
      </c>
      <c r="O1249" s="70">
        <f t="shared" si="242"/>
        <v>491820</v>
      </c>
      <c r="P1249" s="23">
        <f t="shared" si="242"/>
        <v>0</v>
      </c>
      <c r="Q1249" s="23">
        <f>SUM(L1249:P1249)</f>
        <v>701830</v>
      </c>
      <c r="R1249" s="23">
        <f aca="true" t="shared" si="243" ref="R1249:U1251">+R1257</f>
        <v>0</v>
      </c>
      <c r="S1249" s="70">
        <f t="shared" si="243"/>
        <v>0</v>
      </c>
      <c r="T1249" s="70">
        <f t="shared" si="243"/>
        <v>0</v>
      </c>
      <c r="U1249" s="70">
        <f t="shared" si="243"/>
        <v>0</v>
      </c>
      <c r="V1249" s="23">
        <f>SUM(R1249:U1249)</f>
        <v>0</v>
      </c>
      <c r="W1249" s="23">
        <f>+V1249+Q1249</f>
        <v>701830</v>
      </c>
      <c r="X1249" s="23">
        <f>(Q1249/W1249)*100</f>
        <v>100</v>
      </c>
      <c r="Y1249" s="23">
        <f>(V1249/W1249)*100</f>
        <v>0</v>
      </c>
      <c r="Z1249" s="4"/>
    </row>
    <row r="1250" spans="1:26" ht="23.25">
      <c r="A1250" s="4"/>
      <c r="B1250" s="51"/>
      <c r="C1250" s="51"/>
      <c r="D1250" s="51"/>
      <c r="E1250" s="51"/>
      <c r="F1250" s="51"/>
      <c r="G1250" s="51"/>
      <c r="H1250" s="51"/>
      <c r="I1250" s="61"/>
      <c r="J1250" s="52" t="s">
        <v>51</v>
      </c>
      <c r="K1250" s="53"/>
      <c r="L1250" s="70">
        <f t="shared" si="242"/>
        <v>0</v>
      </c>
      <c r="M1250" s="23">
        <f t="shared" si="242"/>
        <v>0</v>
      </c>
      <c r="N1250" s="70">
        <f t="shared" si="242"/>
        <v>0</v>
      </c>
      <c r="O1250" s="70">
        <f t="shared" si="242"/>
        <v>21197.9</v>
      </c>
      <c r="P1250" s="23">
        <f t="shared" si="242"/>
        <v>0</v>
      </c>
      <c r="Q1250" s="23">
        <f>SUM(L1250:P1250)</f>
        <v>21197.9</v>
      </c>
      <c r="R1250" s="23">
        <f t="shared" si="243"/>
        <v>0</v>
      </c>
      <c r="S1250" s="70">
        <f t="shared" si="243"/>
        <v>0</v>
      </c>
      <c r="T1250" s="70">
        <f t="shared" si="243"/>
        <v>0</v>
      </c>
      <c r="U1250" s="70">
        <f t="shared" si="243"/>
        <v>0</v>
      </c>
      <c r="V1250" s="23">
        <f>SUM(R1250:U1250)</f>
        <v>0</v>
      </c>
      <c r="W1250" s="23">
        <f>+V1250+Q1250</f>
        <v>21197.9</v>
      </c>
      <c r="X1250" s="23">
        <f>(Q1250/W1250)*100</f>
        <v>100</v>
      </c>
      <c r="Y1250" s="23">
        <f>(V1250/W1250)*100</f>
        <v>0</v>
      </c>
      <c r="Z1250" s="4"/>
    </row>
    <row r="1251" spans="1:26" ht="23.25">
      <c r="A1251" s="4"/>
      <c r="B1251" s="51"/>
      <c r="C1251" s="51"/>
      <c r="D1251" s="51"/>
      <c r="E1251" s="51"/>
      <c r="F1251" s="51"/>
      <c r="G1251" s="51"/>
      <c r="H1251" s="51"/>
      <c r="I1251" s="61"/>
      <c r="J1251" s="52" t="s">
        <v>52</v>
      </c>
      <c r="K1251" s="53"/>
      <c r="L1251" s="70">
        <f t="shared" si="242"/>
        <v>0</v>
      </c>
      <c r="M1251" s="23">
        <f t="shared" si="242"/>
        <v>0</v>
      </c>
      <c r="N1251" s="70">
        <f t="shared" si="242"/>
        <v>0</v>
      </c>
      <c r="O1251" s="70">
        <f t="shared" si="242"/>
        <v>21197.9</v>
      </c>
      <c r="P1251" s="23">
        <f t="shared" si="242"/>
        <v>0</v>
      </c>
      <c r="Q1251" s="23">
        <f>SUM(L1251:P1251)</f>
        <v>21197.9</v>
      </c>
      <c r="R1251" s="23">
        <f t="shared" si="243"/>
        <v>0</v>
      </c>
      <c r="S1251" s="70">
        <f t="shared" si="243"/>
        <v>0</v>
      </c>
      <c r="T1251" s="70">
        <f t="shared" si="243"/>
        <v>0</v>
      </c>
      <c r="U1251" s="70">
        <f t="shared" si="243"/>
        <v>0</v>
      </c>
      <c r="V1251" s="23">
        <f>SUM(R1251:U1251)</f>
        <v>0</v>
      </c>
      <c r="W1251" s="23">
        <f>+V1251+Q1251</f>
        <v>21197.9</v>
      </c>
      <c r="X1251" s="23">
        <f>(Q1251/W1251)*100</f>
        <v>100</v>
      </c>
      <c r="Y1251" s="23">
        <f>(V1251/W1251)*100</f>
        <v>0</v>
      </c>
      <c r="Z1251" s="4"/>
    </row>
    <row r="1252" spans="1:26" ht="23.25">
      <c r="A1252" s="4"/>
      <c r="B1252" s="56"/>
      <c r="C1252" s="56"/>
      <c r="D1252" s="56"/>
      <c r="E1252" s="56"/>
      <c r="F1252" s="56"/>
      <c r="G1252" s="56"/>
      <c r="H1252" s="56"/>
      <c r="I1252" s="61"/>
      <c r="J1252" s="52" t="s">
        <v>53</v>
      </c>
      <c r="K1252" s="53"/>
      <c r="L1252" s="70">
        <f>(L1251/L1249)*100</f>
        <v>0</v>
      </c>
      <c r="M1252" s="23"/>
      <c r="N1252" s="70"/>
      <c r="O1252" s="70">
        <f>(O1251/O1249)*100</f>
        <v>4.310093123500468</v>
      </c>
      <c r="P1252" s="23"/>
      <c r="Q1252" s="23">
        <f>(Q1251/Q1249)*100</f>
        <v>3.020375304560934</v>
      </c>
      <c r="R1252" s="23"/>
      <c r="S1252" s="70"/>
      <c r="T1252" s="70"/>
      <c r="U1252" s="70"/>
      <c r="V1252" s="23"/>
      <c r="W1252" s="23">
        <f>(W1251/W1249)*100</f>
        <v>3.020375304560934</v>
      </c>
      <c r="X1252" s="23"/>
      <c r="Y1252" s="23"/>
      <c r="Z1252" s="4"/>
    </row>
    <row r="1253" spans="1:26" ht="23.25">
      <c r="A1253" s="4"/>
      <c r="B1253" s="56"/>
      <c r="C1253" s="57"/>
      <c r="D1253" s="57"/>
      <c r="E1253" s="57"/>
      <c r="F1253" s="57"/>
      <c r="G1253" s="57"/>
      <c r="H1253" s="57"/>
      <c r="I1253" s="52"/>
      <c r="J1253" s="52" t="s">
        <v>54</v>
      </c>
      <c r="K1253" s="53"/>
      <c r="L1253" s="21"/>
      <c r="M1253" s="21"/>
      <c r="N1253" s="21"/>
      <c r="O1253" s="21">
        <f>(O1251/O1250)*100</f>
        <v>100</v>
      </c>
      <c r="P1253" s="21"/>
      <c r="Q1253" s="21">
        <f>(Q1251/Q1250)*100</f>
        <v>100</v>
      </c>
      <c r="R1253" s="21"/>
      <c r="S1253" s="21"/>
      <c r="T1253" s="21"/>
      <c r="U1253" s="21"/>
      <c r="V1253" s="21"/>
      <c r="W1253" s="21">
        <f>(W1251/W1250)*100</f>
        <v>100</v>
      </c>
      <c r="X1253" s="21"/>
      <c r="Y1253" s="21"/>
      <c r="Z1253" s="4"/>
    </row>
    <row r="1254" spans="1:26" ht="23.25">
      <c r="A1254" s="4"/>
      <c r="B1254" s="56"/>
      <c r="C1254" s="56"/>
      <c r="D1254" s="56"/>
      <c r="E1254" s="56"/>
      <c r="F1254" s="56"/>
      <c r="G1254" s="56"/>
      <c r="H1254" s="56"/>
      <c r="I1254" s="61"/>
      <c r="J1254" s="52"/>
      <c r="K1254" s="53"/>
      <c r="L1254" s="70"/>
      <c r="M1254" s="23"/>
      <c r="N1254" s="70"/>
      <c r="O1254" s="70"/>
      <c r="P1254" s="23"/>
      <c r="Q1254" s="23"/>
      <c r="R1254" s="23"/>
      <c r="S1254" s="70"/>
      <c r="T1254" s="70"/>
      <c r="U1254" s="70"/>
      <c r="V1254" s="23"/>
      <c r="W1254" s="23"/>
      <c r="X1254" s="23"/>
      <c r="Y1254" s="23"/>
      <c r="Z1254" s="4"/>
    </row>
    <row r="1255" spans="1:26" ht="23.25">
      <c r="A1255" s="4"/>
      <c r="B1255" s="56"/>
      <c r="C1255" s="56"/>
      <c r="D1255" s="56"/>
      <c r="E1255" s="56"/>
      <c r="F1255" s="56"/>
      <c r="G1255" s="76" t="s">
        <v>62</v>
      </c>
      <c r="H1255" s="56"/>
      <c r="I1255" s="61"/>
      <c r="J1255" s="52" t="s">
        <v>63</v>
      </c>
      <c r="K1255" s="53"/>
      <c r="L1255" s="70"/>
      <c r="M1255" s="23"/>
      <c r="N1255" s="70"/>
      <c r="O1255" s="70"/>
      <c r="P1255" s="23"/>
      <c r="Q1255" s="23"/>
      <c r="R1255" s="23"/>
      <c r="S1255" s="70"/>
      <c r="T1255" s="70"/>
      <c r="U1255" s="70"/>
      <c r="V1255" s="23"/>
      <c r="W1255" s="23"/>
      <c r="X1255" s="23"/>
      <c r="Y1255" s="23"/>
      <c r="Z1255" s="4"/>
    </row>
    <row r="1256" spans="1:26" ht="23.25">
      <c r="A1256" s="4"/>
      <c r="B1256" s="56"/>
      <c r="C1256" s="56"/>
      <c r="D1256" s="56"/>
      <c r="E1256" s="56"/>
      <c r="F1256" s="56"/>
      <c r="G1256" s="56"/>
      <c r="H1256" s="56"/>
      <c r="I1256" s="61"/>
      <c r="J1256" s="52" t="s">
        <v>64</v>
      </c>
      <c r="K1256" s="53"/>
      <c r="L1256" s="70"/>
      <c r="M1256" s="23"/>
      <c r="N1256" s="70"/>
      <c r="O1256" s="70"/>
      <c r="P1256" s="23"/>
      <c r="Q1256" s="23"/>
      <c r="R1256" s="23"/>
      <c r="S1256" s="70"/>
      <c r="T1256" s="70"/>
      <c r="U1256" s="70"/>
      <c r="V1256" s="23"/>
      <c r="W1256" s="23"/>
      <c r="X1256" s="23"/>
      <c r="Y1256" s="23"/>
      <c r="Z1256" s="4"/>
    </row>
    <row r="1257" spans="1:26" ht="23.25">
      <c r="A1257" s="4"/>
      <c r="B1257" s="56"/>
      <c r="C1257" s="56"/>
      <c r="D1257" s="56"/>
      <c r="E1257" s="56"/>
      <c r="F1257" s="56"/>
      <c r="G1257" s="56"/>
      <c r="H1257" s="56"/>
      <c r="I1257" s="61"/>
      <c r="J1257" s="52" t="s">
        <v>50</v>
      </c>
      <c r="K1257" s="53"/>
      <c r="L1257" s="70">
        <f aca="true" t="shared" si="244" ref="L1257:P1259">+L1273+L1281+L1288</f>
        <v>210010</v>
      </c>
      <c r="M1257" s="23">
        <f t="shared" si="244"/>
        <v>0</v>
      </c>
      <c r="N1257" s="70">
        <f t="shared" si="244"/>
        <v>0</v>
      </c>
      <c r="O1257" s="70">
        <f t="shared" si="244"/>
        <v>491820</v>
      </c>
      <c r="P1257" s="23">
        <f t="shared" si="244"/>
        <v>0</v>
      </c>
      <c r="Q1257" s="23">
        <f>SUM(L1257:P1257)</f>
        <v>701830</v>
      </c>
      <c r="R1257" s="23">
        <f aca="true" t="shared" si="245" ref="R1257:U1259">+R1273+R1281+R1288</f>
        <v>0</v>
      </c>
      <c r="S1257" s="70">
        <f t="shared" si="245"/>
        <v>0</v>
      </c>
      <c r="T1257" s="70">
        <f t="shared" si="245"/>
        <v>0</v>
      </c>
      <c r="U1257" s="70">
        <f t="shared" si="245"/>
        <v>0</v>
      </c>
      <c r="V1257" s="23">
        <f>SUM(R1257:U1257)</f>
        <v>0</v>
      </c>
      <c r="W1257" s="23">
        <f>+V1257+Q1257</f>
        <v>701830</v>
      </c>
      <c r="X1257" s="23">
        <f>(Q1257/W1257)*100</f>
        <v>100</v>
      </c>
      <c r="Y1257" s="23">
        <f>(V1257/W1257)*100</f>
        <v>0</v>
      </c>
      <c r="Z1257" s="4"/>
    </row>
    <row r="1258" spans="1:26" ht="23.25">
      <c r="A1258" s="4"/>
      <c r="B1258" s="56"/>
      <c r="C1258" s="56"/>
      <c r="D1258" s="56"/>
      <c r="E1258" s="56"/>
      <c r="F1258" s="56"/>
      <c r="G1258" s="56"/>
      <c r="H1258" s="56"/>
      <c r="I1258" s="61"/>
      <c r="J1258" s="52" t="s">
        <v>51</v>
      </c>
      <c r="K1258" s="53"/>
      <c r="L1258" s="70">
        <f t="shared" si="244"/>
        <v>0</v>
      </c>
      <c r="M1258" s="23">
        <f t="shared" si="244"/>
        <v>0</v>
      </c>
      <c r="N1258" s="70">
        <f t="shared" si="244"/>
        <v>0</v>
      </c>
      <c r="O1258" s="70">
        <f t="shared" si="244"/>
        <v>21197.9</v>
      </c>
      <c r="P1258" s="23">
        <f t="shared" si="244"/>
        <v>0</v>
      </c>
      <c r="Q1258" s="23">
        <f>SUM(L1258:P1258)</f>
        <v>21197.9</v>
      </c>
      <c r="R1258" s="23">
        <f t="shared" si="245"/>
        <v>0</v>
      </c>
      <c r="S1258" s="70">
        <f t="shared" si="245"/>
        <v>0</v>
      </c>
      <c r="T1258" s="70">
        <f t="shared" si="245"/>
        <v>0</v>
      </c>
      <c r="U1258" s="70">
        <f t="shared" si="245"/>
        <v>0</v>
      </c>
      <c r="V1258" s="23">
        <f>SUM(R1258:U1258)</f>
        <v>0</v>
      </c>
      <c r="W1258" s="23">
        <f>+V1258+Q1258</f>
        <v>21197.9</v>
      </c>
      <c r="X1258" s="23">
        <f>(Q1258/W1258)*100</f>
        <v>100</v>
      </c>
      <c r="Y1258" s="23">
        <f>(V1258/W1258)*100</f>
        <v>0</v>
      </c>
      <c r="Z1258" s="4"/>
    </row>
    <row r="1259" spans="1:26" ht="23.25">
      <c r="A1259" s="4"/>
      <c r="B1259" s="56"/>
      <c r="C1259" s="56"/>
      <c r="D1259" s="56"/>
      <c r="E1259" s="56"/>
      <c r="F1259" s="56"/>
      <c r="G1259" s="56"/>
      <c r="H1259" s="56"/>
      <c r="I1259" s="61"/>
      <c r="J1259" s="52" t="s">
        <v>52</v>
      </c>
      <c r="K1259" s="53"/>
      <c r="L1259" s="70">
        <f t="shared" si="244"/>
        <v>0</v>
      </c>
      <c r="M1259" s="23">
        <f t="shared" si="244"/>
        <v>0</v>
      </c>
      <c r="N1259" s="70">
        <f t="shared" si="244"/>
        <v>0</v>
      </c>
      <c r="O1259" s="70">
        <f t="shared" si="244"/>
        <v>21197.9</v>
      </c>
      <c r="P1259" s="23">
        <f t="shared" si="244"/>
        <v>0</v>
      </c>
      <c r="Q1259" s="23">
        <f>SUM(L1259:P1259)</f>
        <v>21197.9</v>
      </c>
      <c r="R1259" s="23">
        <f t="shared" si="245"/>
        <v>0</v>
      </c>
      <c r="S1259" s="70">
        <f t="shared" si="245"/>
        <v>0</v>
      </c>
      <c r="T1259" s="70">
        <f t="shared" si="245"/>
        <v>0</v>
      </c>
      <c r="U1259" s="70">
        <f t="shared" si="245"/>
        <v>0</v>
      </c>
      <c r="V1259" s="23">
        <f>SUM(R1259:U1259)</f>
        <v>0</v>
      </c>
      <c r="W1259" s="23">
        <f>+V1259+Q1259</f>
        <v>21197.9</v>
      </c>
      <c r="X1259" s="23">
        <f>(Q1259/W1259)*100</f>
        <v>100</v>
      </c>
      <c r="Y1259" s="23">
        <f>(V1259/W1259)*100</f>
        <v>0</v>
      </c>
      <c r="Z1259" s="4"/>
    </row>
    <row r="1260" spans="1:26" ht="23.25">
      <c r="A1260" s="4"/>
      <c r="B1260" s="62"/>
      <c r="C1260" s="62"/>
      <c r="D1260" s="62"/>
      <c r="E1260" s="62"/>
      <c r="F1260" s="62"/>
      <c r="G1260" s="62"/>
      <c r="H1260" s="62"/>
      <c r="I1260" s="63"/>
      <c r="J1260" s="59"/>
      <c r="K1260" s="60"/>
      <c r="L1260" s="73"/>
      <c r="M1260" s="71"/>
      <c r="N1260" s="73"/>
      <c r="O1260" s="73"/>
      <c r="P1260" s="71"/>
      <c r="Q1260" s="71"/>
      <c r="R1260" s="71"/>
      <c r="S1260" s="73"/>
      <c r="T1260" s="73"/>
      <c r="U1260" s="73"/>
      <c r="V1260" s="71"/>
      <c r="W1260" s="71"/>
      <c r="X1260" s="71"/>
      <c r="Y1260" s="71"/>
      <c r="Z1260" s="4"/>
    </row>
    <row r="1261" spans="1:26" ht="23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23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6"/>
      <c r="W1262" s="6"/>
      <c r="X1262" s="6"/>
      <c r="Y1262" s="6" t="s">
        <v>402</v>
      </c>
      <c r="Z1262" s="4"/>
    </row>
    <row r="1263" spans="1:26" ht="23.25">
      <c r="A1263" s="4"/>
      <c r="B1263" s="64" t="s">
        <v>37</v>
      </c>
      <c r="C1263" s="65"/>
      <c r="D1263" s="65"/>
      <c r="E1263" s="65"/>
      <c r="F1263" s="65"/>
      <c r="G1263" s="65"/>
      <c r="H1263" s="66"/>
      <c r="I1263" s="10"/>
      <c r="J1263" s="11"/>
      <c r="K1263" s="12"/>
      <c r="L1263" s="13" t="s">
        <v>1</v>
      </c>
      <c r="M1263" s="13"/>
      <c r="N1263" s="13"/>
      <c r="O1263" s="13"/>
      <c r="P1263" s="13"/>
      <c r="Q1263" s="13"/>
      <c r="R1263" s="14" t="s">
        <v>2</v>
      </c>
      <c r="S1263" s="13"/>
      <c r="T1263" s="13"/>
      <c r="U1263" s="13"/>
      <c r="V1263" s="15"/>
      <c r="W1263" s="13" t="s">
        <v>39</v>
      </c>
      <c r="X1263" s="13"/>
      <c r="Y1263" s="16"/>
      <c r="Z1263" s="4"/>
    </row>
    <row r="1264" spans="1:26" ht="23.25">
      <c r="A1264" s="4"/>
      <c r="B1264" s="17" t="s">
        <v>38</v>
      </c>
      <c r="C1264" s="18"/>
      <c r="D1264" s="18"/>
      <c r="E1264" s="18"/>
      <c r="F1264" s="18"/>
      <c r="G1264" s="18"/>
      <c r="H1264" s="67"/>
      <c r="I1264" s="19"/>
      <c r="J1264" s="20"/>
      <c r="K1264" s="21"/>
      <c r="L1264" s="22"/>
      <c r="M1264" s="23"/>
      <c r="N1264" s="24"/>
      <c r="O1264" s="25" t="s">
        <v>3</v>
      </c>
      <c r="P1264" s="26"/>
      <c r="Q1264" s="27"/>
      <c r="R1264" s="28" t="s">
        <v>3</v>
      </c>
      <c r="S1264" s="24"/>
      <c r="T1264" s="22"/>
      <c r="U1264" s="29"/>
      <c r="V1264" s="27"/>
      <c r="W1264" s="27"/>
      <c r="X1264" s="30" t="s">
        <v>4</v>
      </c>
      <c r="Y1264" s="31"/>
      <c r="Z1264" s="4"/>
    </row>
    <row r="1265" spans="1:26" ht="23.25">
      <c r="A1265" s="4"/>
      <c r="B1265" s="19"/>
      <c r="C1265" s="32"/>
      <c r="D1265" s="32"/>
      <c r="E1265" s="32"/>
      <c r="F1265" s="33"/>
      <c r="G1265" s="32"/>
      <c r="H1265" s="19"/>
      <c r="I1265" s="19"/>
      <c r="J1265" s="5" t="s">
        <v>5</v>
      </c>
      <c r="K1265" s="21"/>
      <c r="L1265" s="34" t="s">
        <v>6</v>
      </c>
      <c r="M1265" s="35" t="s">
        <v>7</v>
      </c>
      <c r="N1265" s="36" t="s">
        <v>6</v>
      </c>
      <c r="O1265" s="34" t="s">
        <v>8</v>
      </c>
      <c r="P1265" s="26" t="s">
        <v>9</v>
      </c>
      <c r="Q1265" s="23"/>
      <c r="R1265" s="37" t="s">
        <v>8</v>
      </c>
      <c r="S1265" s="35" t="s">
        <v>10</v>
      </c>
      <c r="T1265" s="34" t="s">
        <v>11</v>
      </c>
      <c r="U1265" s="29" t="s">
        <v>12</v>
      </c>
      <c r="V1265" s="27"/>
      <c r="W1265" s="27"/>
      <c r="X1265" s="27"/>
      <c r="Y1265" s="35"/>
      <c r="Z1265" s="4"/>
    </row>
    <row r="1266" spans="1:26" ht="23.25">
      <c r="A1266" s="4"/>
      <c r="B1266" s="38" t="s">
        <v>30</v>
      </c>
      <c r="C1266" s="38" t="s">
        <v>31</v>
      </c>
      <c r="D1266" s="38" t="s">
        <v>32</v>
      </c>
      <c r="E1266" s="38" t="s">
        <v>33</v>
      </c>
      <c r="F1266" s="38" t="s">
        <v>34</v>
      </c>
      <c r="G1266" s="38" t="s">
        <v>35</v>
      </c>
      <c r="H1266" s="38" t="s">
        <v>36</v>
      </c>
      <c r="I1266" s="19"/>
      <c r="J1266" s="39"/>
      <c r="K1266" s="21"/>
      <c r="L1266" s="34" t="s">
        <v>13</v>
      </c>
      <c r="M1266" s="35" t="s">
        <v>14</v>
      </c>
      <c r="N1266" s="36" t="s">
        <v>15</v>
      </c>
      <c r="O1266" s="34" t="s">
        <v>16</v>
      </c>
      <c r="P1266" s="26" t="s">
        <v>17</v>
      </c>
      <c r="Q1266" s="35" t="s">
        <v>18</v>
      </c>
      <c r="R1266" s="37" t="s">
        <v>16</v>
      </c>
      <c r="S1266" s="35" t="s">
        <v>19</v>
      </c>
      <c r="T1266" s="34" t="s">
        <v>20</v>
      </c>
      <c r="U1266" s="29" t="s">
        <v>21</v>
      </c>
      <c r="V1266" s="26" t="s">
        <v>18</v>
      </c>
      <c r="W1266" s="26" t="s">
        <v>22</v>
      </c>
      <c r="X1266" s="26" t="s">
        <v>23</v>
      </c>
      <c r="Y1266" s="35" t="s">
        <v>24</v>
      </c>
      <c r="Z1266" s="4"/>
    </row>
    <row r="1267" spans="1:26" ht="23.25">
      <c r="A1267" s="4"/>
      <c r="B1267" s="40"/>
      <c r="C1267" s="40"/>
      <c r="D1267" s="40"/>
      <c r="E1267" s="40"/>
      <c r="F1267" s="40"/>
      <c r="G1267" s="40"/>
      <c r="H1267" s="40"/>
      <c r="I1267" s="40"/>
      <c r="J1267" s="41"/>
      <c r="K1267" s="42"/>
      <c r="L1267" s="43"/>
      <c r="M1267" s="44"/>
      <c r="N1267" s="45"/>
      <c r="O1267" s="46" t="s">
        <v>25</v>
      </c>
      <c r="P1267" s="47"/>
      <c r="Q1267" s="48"/>
      <c r="R1267" s="49" t="s">
        <v>25</v>
      </c>
      <c r="S1267" s="44" t="s">
        <v>26</v>
      </c>
      <c r="T1267" s="43"/>
      <c r="U1267" s="50" t="s">
        <v>27</v>
      </c>
      <c r="V1267" s="48"/>
      <c r="W1267" s="48"/>
      <c r="X1267" s="48"/>
      <c r="Y1267" s="49"/>
      <c r="Z1267" s="4"/>
    </row>
    <row r="1268" spans="1:26" ht="23.25">
      <c r="A1268" s="4"/>
      <c r="B1268" s="51"/>
      <c r="C1268" s="51"/>
      <c r="D1268" s="51"/>
      <c r="E1268" s="51"/>
      <c r="F1268" s="51"/>
      <c r="G1268" s="51"/>
      <c r="H1268" s="51"/>
      <c r="I1268" s="61"/>
      <c r="J1268" s="52"/>
      <c r="K1268" s="53"/>
      <c r="L1268" s="22"/>
      <c r="M1268" s="23"/>
      <c r="N1268" s="24"/>
      <c r="O1268" s="3"/>
      <c r="P1268" s="27"/>
      <c r="Q1268" s="27"/>
      <c r="R1268" s="23"/>
      <c r="S1268" s="24"/>
      <c r="T1268" s="22"/>
      <c r="U1268" s="72"/>
      <c r="V1268" s="27"/>
      <c r="W1268" s="27"/>
      <c r="X1268" s="27"/>
      <c r="Y1268" s="23"/>
      <c r="Z1268" s="4"/>
    </row>
    <row r="1269" spans="1:26" ht="23.25">
      <c r="A1269" s="4"/>
      <c r="B1269" s="75" t="s">
        <v>71</v>
      </c>
      <c r="C1269" s="75" t="s">
        <v>48</v>
      </c>
      <c r="D1269" s="75" t="s">
        <v>75</v>
      </c>
      <c r="E1269" s="76" t="s">
        <v>57</v>
      </c>
      <c r="F1269" s="77" t="s">
        <v>268</v>
      </c>
      <c r="G1269" s="76" t="s">
        <v>62</v>
      </c>
      <c r="H1269" s="51"/>
      <c r="I1269" s="61"/>
      <c r="J1269" s="54" t="s">
        <v>53</v>
      </c>
      <c r="K1269" s="55"/>
      <c r="L1269" s="70">
        <f>(L1259/L1257)*100</f>
        <v>0</v>
      </c>
      <c r="M1269" s="70"/>
      <c r="N1269" s="70"/>
      <c r="O1269" s="70">
        <f>(O1259/O1257)*100</f>
        <v>4.310093123500468</v>
      </c>
      <c r="P1269" s="70"/>
      <c r="Q1269" s="70">
        <f>(Q1259/Q1257)*100</f>
        <v>3.020375304560934</v>
      </c>
      <c r="R1269" s="70"/>
      <c r="S1269" s="70"/>
      <c r="T1269" s="70"/>
      <c r="U1269" s="74"/>
      <c r="V1269" s="23"/>
      <c r="W1269" s="23">
        <f>(W1259/W1257)*100</f>
        <v>3.020375304560934</v>
      </c>
      <c r="X1269" s="23"/>
      <c r="Y1269" s="23"/>
      <c r="Z1269" s="4"/>
    </row>
    <row r="1270" spans="1:26" ht="23.25">
      <c r="A1270" s="4"/>
      <c r="B1270" s="51"/>
      <c r="C1270" s="51"/>
      <c r="D1270" s="51"/>
      <c r="E1270" s="51"/>
      <c r="F1270" s="51"/>
      <c r="G1270" s="51"/>
      <c r="H1270" s="51"/>
      <c r="I1270" s="61"/>
      <c r="J1270" s="54" t="s">
        <v>54</v>
      </c>
      <c r="K1270" s="55"/>
      <c r="L1270" s="70"/>
      <c r="M1270" s="70"/>
      <c r="N1270" s="70"/>
      <c r="O1270" s="70">
        <f>(O1259/O1258)*100</f>
        <v>100</v>
      </c>
      <c r="P1270" s="70"/>
      <c r="Q1270" s="70">
        <f>(Q1259/Q1258)*100</f>
        <v>100</v>
      </c>
      <c r="R1270" s="70"/>
      <c r="S1270" s="70"/>
      <c r="T1270" s="70"/>
      <c r="U1270" s="70"/>
      <c r="V1270" s="23"/>
      <c r="W1270" s="23">
        <f>(W1259/W1258)*100</f>
        <v>100</v>
      </c>
      <c r="X1270" s="23"/>
      <c r="Y1270" s="23"/>
      <c r="Z1270" s="4"/>
    </row>
    <row r="1271" spans="1:26" ht="23.25">
      <c r="A1271" s="4"/>
      <c r="B1271" s="51"/>
      <c r="C1271" s="51"/>
      <c r="D1271" s="51"/>
      <c r="E1271" s="51"/>
      <c r="F1271" s="51"/>
      <c r="G1271" s="51"/>
      <c r="H1271" s="51"/>
      <c r="I1271" s="61"/>
      <c r="J1271" s="52"/>
      <c r="K1271" s="53"/>
      <c r="L1271" s="70"/>
      <c r="M1271" s="70"/>
      <c r="N1271" s="70"/>
      <c r="O1271" s="70"/>
      <c r="P1271" s="70"/>
      <c r="Q1271" s="23"/>
      <c r="R1271" s="70"/>
      <c r="S1271" s="70"/>
      <c r="T1271" s="70"/>
      <c r="U1271" s="70"/>
      <c r="V1271" s="23"/>
      <c r="W1271" s="23"/>
      <c r="X1271" s="23"/>
      <c r="Y1271" s="23"/>
      <c r="Z1271" s="4"/>
    </row>
    <row r="1272" spans="1:26" ht="23.25">
      <c r="A1272" s="4"/>
      <c r="B1272" s="51"/>
      <c r="C1272" s="51"/>
      <c r="D1272" s="51"/>
      <c r="E1272" s="51"/>
      <c r="F1272" s="51"/>
      <c r="G1272" s="51"/>
      <c r="H1272" s="75" t="s">
        <v>244</v>
      </c>
      <c r="I1272" s="61"/>
      <c r="J1272" s="52" t="s">
        <v>245</v>
      </c>
      <c r="K1272" s="53"/>
      <c r="L1272" s="70"/>
      <c r="M1272" s="23"/>
      <c r="N1272" s="70"/>
      <c r="O1272" s="70"/>
      <c r="P1272" s="23"/>
      <c r="Q1272" s="23"/>
      <c r="R1272" s="23"/>
      <c r="S1272" s="70"/>
      <c r="T1272" s="70"/>
      <c r="U1272" s="70"/>
      <c r="V1272" s="23"/>
      <c r="W1272" s="23"/>
      <c r="X1272" s="23"/>
      <c r="Y1272" s="23"/>
      <c r="Z1272" s="4"/>
    </row>
    <row r="1273" spans="1:26" ht="23.25">
      <c r="A1273" s="4"/>
      <c r="B1273" s="51"/>
      <c r="C1273" s="51"/>
      <c r="D1273" s="51"/>
      <c r="E1273" s="51"/>
      <c r="F1273" s="51"/>
      <c r="G1273" s="51"/>
      <c r="H1273" s="51"/>
      <c r="I1273" s="61"/>
      <c r="J1273" s="52" t="s">
        <v>50</v>
      </c>
      <c r="K1273" s="53"/>
      <c r="L1273" s="70">
        <v>210010</v>
      </c>
      <c r="M1273" s="23"/>
      <c r="N1273" s="70"/>
      <c r="O1273" s="70"/>
      <c r="P1273" s="23"/>
      <c r="Q1273" s="23">
        <f>SUM(L1273:P1273)</f>
        <v>210010</v>
      </c>
      <c r="R1273" s="23"/>
      <c r="S1273" s="70"/>
      <c r="T1273" s="70"/>
      <c r="U1273" s="70"/>
      <c r="V1273" s="23">
        <f>SUM(R1273:U1273)</f>
        <v>0</v>
      </c>
      <c r="W1273" s="23">
        <f>+V1273+Q1273</f>
        <v>210010</v>
      </c>
      <c r="X1273" s="23">
        <f>(Q1273/W1273)*100</f>
        <v>100</v>
      </c>
      <c r="Y1273" s="23">
        <f>(V1273/W1273)*100</f>
        <v>0</v>
      </c>
      <c r="Z1273" s="4"/>
    </row>
    <row r="1274" spans="1:26" ht="23.25">
      <c r="A1274" s="4"/>
      <c r="B1274" s="51"/>
      <c r="C1274" s="51"/>
      <c r="D1274" s="51"/>
      <c r="E1274" s="51"/>
      <c r="F1274" s="51"/>
      <c r="G1274" s="51"/>
      <c r="H1274" s="51"/>
      <c r="I1274" s="61"/>
      <c r="J1274" s="52" t="s">
        <v>51</v>
      </c>
      <c r="K1274" s="53"/>
      <c r="L1274" s="70"/>
      <c r="M1274" s="23"/>
      <c r="N1274" s="70"/>
      <c r="O1274" s="70"/>
      <c r="P1274" s="23"/>
      <c r="Q1274" s="23">
        <f>SUM(L1274:P1274)</f>
        <v>0</v>
      </c>
      <c r="R1274" s="23"/>
      <c r="S1274" s="70"/>
      <c r="T1274" s="70"/>
      <c r="U1274" s="70"/>
      <c r="V1274" s="23">
        <f>SUM(R1274:U1274)</f>
        <v>0</v>
      </c>
      <c r="W1274" s="23">
        <f>+V1274+Q1274</f>
        <v>0</v>
      </c>
      <c r="X1274" s="23"/>
      <c r="Y1274" s="23"/>
      <c r="Z1274" s="4"/>
    </row>
    <row r="1275" spans="1:26" ht="23.25">
      <c r="A1275" s="4"/>
      <c r="B1275" s="51"/>
      <c r="C1275" s="51"/>
      <c r="D1275" s="51"/>
      <c r="E1275" s="51"/>
      <c r="F1275" s="51"/>
      <c r="G1275" s="51"/>
      <c r="H1275" s="51"/>
      <c r="I1275" s="61"/>
      <c r="J1275" s="52" t="s">
        <v>52</v>
      </c>
      <c r="K1275" s="53"/>
      <c r="L1275" s="70"/>
      <c r="M1275" s="23"/>
      <c r="N1275" s="70"/>
      <c r="O1275" s="70"/>
      <c r="P1275" s="23"/>
      <c r="Q1275" s="23">
        <f>SUM(L1275:P1275)</f>
        <v>0</v>
      </c>
      <c r="R1275" s="23"/>
      <c r="S1275" s="70"/>
      <c r="T1275" s="70"/>
      <c r="U1275" s="70"/>
      <c r="V1275" s="23">
        <f>SUM(R1275:U1275)</f>
        <v>0</v>
      </c>
      <c r="W1275" s="23">
        <f>+V1275+Q1275</f>
        <v>0</v>
      </c>
      <c r="X1275" s="23"/>
      <c r="Y1275" s="23"/>
      <c r="Z1275" s="4"/>
    </row>
    <row r="1276" spans="1:26" ht="23.25">
      <c r="A1276" s="4"/>
      <c r="B1276" s="51"/>
      <c r="C1276" s="51"/>
      <c r="D1276" s="51"/>
      <c r="E1276" s="51"/>
      <c r="F1276" s="51"/>
      <c r="G1276" s="51"/>
      <c r="H1276" s="51"/>
      <c r="I1276" s="61"/>
      <c r="J1276" s="52" t="s">
        <v>53</v>
      </c>
      <c r="K1276" s="53"/>
      <c r="L1276" s="70">
        <f>(L1275/L1273)*100</f>
        <v>0</v>
      </c>
      <c r="M1276" s="23"/>
      <c r="N1276" s="70"/>
      <c r="O1276" s="70"/>
      <c r="P1276" s="23"/>
      <c r="Q1276" s="23">
        <f>(Q1275/Q1273)*100</f>
        <v>0</v>
      </c>
      <c r="R1276" s="23"/>
      <c r="S1276" s="70"/>
      <c r="T1276" s="70"/>
      <c r="U1276" s="70"/>
      <c r="V1276" s="23"/>
      <c r="W1276" s="23">
        <f>(W1275/W1273)*100</f>
        <v>0</v>
      </c>
      <c r="X1276" s="23"/>
      <c r="Y1276" s="23"/>
      <c r="Z1276" s="4"/>
    </row>
    <row r="1277" spans="1:26" ht="23.25">
      <c r="A1277" s="4"/>
      <c r="B1277" s="51"/>
      <c r="C1277" s="51"/>
      <c r="D1277" s="51"/>
      <c r="E1277" s="51"/>
      <c r="F1277" s="51"/>
      <c r="G1277" s="51"/>
      <c r="H1277" s="51"/>
      <c r="I1277" s="61"/>
      <c r="J1277" s="52" t="s">
        <v>54</v>
      </c>
      <c r="K1277" s="53"/>
      <c r="L1277" s="70"/>
      <c r="M1277" s="23"/>
      <c r="N1277" s="70"/>
      <c r="O1277" s="70"/>
      <c r="P1277" s="23"/>
      <c r="Q1277" s="23"/>
      <c r="R1277" s="23"/>
      <c r="S1277" s="70"/>
      <c r="T1277" s="70"/>
      <c r="U1277" s="70"/>
      <c r="V1277" s="23"/>
      <c r="W1277" s="23"/>
      <c r="X1277" s="23"/>
      <c r="Y1277" s="23"/>
      <c r="Z1277" s="4"/>
    </row>
    <row r="1278" spans="1:26" ht="23.25">
      <c r="A1278" s="4"/>
      <c r="B1278" s="51"/>
      <c r="C1278" s="51"/>
      <c r="D1278" s="51"/>
      <c r="E1278" s="51"/>
      <c r="F1278" s="51"/>
      <c r="G1278" s="51"/>
      <c r="H1278" s="51"/>
      <c r="I1278" s="61"/>
      <c r="J1278" s="52"/>
      <c r="K1278" s="53"/>
      <c r="L1278" s="70"/>
      <c r="M1278" s="23"/>
      <c r="N1278" s="70"/>
      <c r="O1278" s="70"/>
      <c r="P1278" s="23"/>
      <c r="Q1278" s="23"/>
      <c r="R1278" s="23"/>
      <c r="S1278" s="70"/>
      <c r="T1278" s="70"/>
      <c r="U1278" s="70"/>
      <c r="V1278" s="23"/>
      <c r="W1278" s="23"/>
      <c r="X1278" s="23"/>
      <c r="Y1278" s="23"/>
      <c r="Z1278" s="4"/>
    </row>
    <row r="1279" spans="1:26" ht="23.25">
      <c r="A1279" s="4"/>
      <c r="B1279" s="51"/>
      <c r="C1279" s="51"/>
      <c r="D1279" s="51"/>
      <c r="E1279" s="51"/>
      <c r="F1279" s="51"/>
      <c r="G1279" s="51"/>
      <c r="H1279" s="75" t="s">
        <v>218</v>
      </c>
      <c r="I1279" s="61"/>
      <c r="J1279" s="52" t="s">
        <v>256</v>
      </c>
      <c r="K1279" s="53"/>
      <c r="L1279" s="70"/>
      <c r="M1279" s="23"/>
      <c r="N1279" s="70"/>
      <c r="O1279" s="70"/>
      <c r="P1279" s="23"/>
      <c r="Q1279" s="23"/>
      <c r="R1279" s="23"/>
      <c r="S1279" s="70"/>
      <c r="T1279" s="70"/>
      <c r="U1279" s="70"/>
      <c r="V1279" s="23"/>
      <c r="W1279" s="23"/>
      <c r="X1279" s="23"/>
      <c r="Y1279" s="23"/>
      <c r="Z1279" s="4"/>
    </row>
    <row r="1280" spans="1:26" ht="23.25">
      <c r="A1280" s="4"/>
      <c r="B1280" s="51"/>
      <c r="C1280" s="51"/>
      <c r="D1280" s="51"/>
      <c r="E1280" s="51"/>
      <c r="F1280" s="51"/>
      <c r="G1280" s="51"/>
      <c r="H1280" s="51"/>
      <c r="I1280" s="61"/>
      <c r="J1280" s="52" t="s">
        <v>220</v>
      </c>
      <c r="K1280" s="53"/>
      <c r="L1280" s="70"/>
      <c r="M1280" s="23"/>
      <c r="N1280" s="70"/>
      <c r="O1280" s="70"/>
      <c r="P1280" s="23"/>
      <c r="Q1280" s="23"/>
      <c r="R1280" s="23"/>
      <c r="S1280" s="70"/>
      <c r="T1280" s="70"/>
      <c r="U1280" s="70"/>
      <c r="V1280" s="23"/>
      <c r="W1280" s="23"/>
      <c r="X1280" s="23"/>
      <c r="Y1280" s="23"/>
      <c r="Z1280" s="4"/>
    </row>
    <row r="1281" spans="1:26" ht="23.25">
      <c r="A1281" s="4"/>
      <c r="B1281" s="51"/>
      <c r="C1281" s="51"/>
      <c r="D1281" s="51"/>
      <c r="E1281" s="51"/>
      <c r="F1281" s="51"/>
      <c r="G1281" s="51"/>
      <c r="H1281" s="51"/>
      <c r="I1281" s="61"/>
      <c r="J1281" s="52" t="s">
        <v>50</v>
      </c>
      <c r="K1281" s="53"/>
      <c r="L1281" s="70"/>
      <c r="M1281" s="23"/>
      <c r="N1281" s="70"/>
      <c r="O1281" s="70">
        <v>83120</v>
      </c>
      <c r="P1281" s="23"/>
      <c r="Q1281" s="23">
        <f>SUM(L1281:P1281)</f>
        <v>83120</v>
      </c>
      <c r="R1281" s="23"/>
      <c r="S1281" s="70"/>
      <c r="T1281" s="70"/>
      <c r="U1281" s="70"/>
      <c r="V1281" s="23">
        <f>SUM(R1281:U1281)</f>
        <v>0</v>
      </c>
      <c r="W1281" s="23">
        <f>+V1281+Q1281</f>
        <v>83120</v>
      </c>
      <c r="X1281" s="23">
        <f>(Q1281/W1281)*100</f>
        <v>100</v>
      </c>
      <c r="Y1281" s="23">
        <f>(V1281/W1281)*100</f>
        <v>0</v>
      </c>
      <c r="Z1281" s="4"/>
    </row>
    <row r="1282" spans="1:26" ht="23.25">
      <c r="A1282" s="4"/>
      <c r="B1282" s="51"/>
      <c r="C1282" s="51"/>
      <c r="D1282" s="51"/>
      <c r="E1282" s="51"/>
      <c r="F1282" s="51"/>
      <c r="G1282" s="51"/>
      <c r="H1282" s="51"/>
      <c r="I1282" s="61"/>
      <c r="J1282" s="52" t="s">
        <v>51</v>
      </c>
      <c r="K1282" s="53"/>
      <c r="L1282" s="70"/>
      <c r="M1282" s="23"/>
      <c r="N1282" s="70"/>
      <c r="O1282" s="70">
        <v>21197.9</v>
      </c>
      <c r="P1282" s="23"/>
      <c r="Q1282" s="23">
        <f>SUM(L1282:P1282)</f>
        <v>21197.9</v>
      </c>
      <c r="R1282" s="23"/>
      <c r="S1282" s="70"/>
      <c r="T1282" s="70"/>
      <c r="U1282" s="70"/>
      <c r="V1282" s="23">
        <f>SUM(R1282:U1282)</f>
        <v>0</v>
      </c>
      <c r="W1282" s="23">
        <f>+V1282+Q1282</f>
        <v>21197.9</v>
      </c>
      <c r="X1282" s="23">
        <f>(Q1282/W1282)*100</f>
        <v>100</v>
      </c>
      <c r="Y1282" s="23">
        <f>(V1282/W1282)*100</f>
        <v>0</v>
      </c>
      <c r="Z1282" s="4"/>
    </row>
    <row r="1283" spans="1:26" ht="23.25">
      <c r="A1283" s="4"/>
      <c r="B1283" s="56"/>
      <c r="C1283" s="57"/>
      <c r="D1283" s="57"/>
      <c r="E1283" s="57"/>
      <c r="F1283" s="57"/>
      <c r="G1283" s="57"/>
      <c r="H1283" s="57"/>
      <c r="I1283" s="52"/>
      <c r="J1283" s="52" t="s">
        <v>52</v>
      </c>
      <c r="K1283" s="53"/>
      <c r="L1283" s="21"/>
      <c r="M1283" s="21"/>
      <c r="N1283" s="21"/>
      <c r="O1283" s="21">
        <v>21197.9</v>
      </c>
      <c r="P1283" s="21"/>
      <c r="Q1283" s="21">
        <f>SUM(L1283:P1283)</f>
        <v>21197.9</v>
      </c>
      <c r="R1283" s="21"/>
      <c r="S1283" s="21"/>
      <c r="T1283" s="21"/>
      <c r="U1283" s="21"/>
      <c r="V1283" s="21">
        <f>SUM(R1283:U1283)</f>
        <v>0</v>
      </c>
      <c r="W1283" s="21">
        <f>+V1283+Q1283</f>
        <v>21197.9</v>
      </c>
      <c r="X1283" s="21">
        <f>(Q1283/W1283)*100</f>
        <v>100</v>
      </c>
      <c r="Y1283" s="21">
        <f>(V1283/W1283)*100</f>
        <v>0</v>
      </c>
      <c r="Z1283" s="4"/>
    </row>
    <row r="1284" spans="1:26" ht="23.25">
      <c r="A1284" s="4"/>
      <c r="B1284" s="51"/>
      <c r="C1284" s="51"/>
      <c r="D1284" s="51"/>
      <c r="E1284" s="51"/>
      <c r="F1284" s="51"/>
      <c r="G1284" s="51"/>
      <c r="H1284" s="51"/>
      <c r="I1284" s="61"/>
      <c r="J1284" s="52" t="s">
        <v>53</v>
      </c>
      <c r="K1284" s="53"/>
      <c r="L1284" s="70"/>
      <c r="M1284" s="23"/>
      <c r="N1284" s="70"/>
      <c r="O1284" s="70">
        <f>(O1283/O1281)*100</f>
        <v>25.502767083734362</v>
      </c>
      <c r="P1284" s="23"/>
      <c r="Q1284" s="23">
        <f>(Q1283/Q1281)*100</f>
        <v>25.502767083734362</v>
      </c>
      <c r="R1284" s="23"/>
      <c r="S1284" s="70"/>
      <c r="T1284" s="70"/>
      <c r="U1284" s="70"/>
      <c r="V1284" s="23"/>
      <c r="W1284" s="23">
        <f>(W1283/W1281)*100</f>
        <v>25.502767083734362</v>
      </c>
      <c r="X1284" s="23"/>
      <c r="Y1284" s="23"/>
      <c r="Z1284" s="4"/>
    </row>
    <row r="1285" spans="1:26" ht="23.25">
      <c r="A1285" s="4"/>
      <c r="B1285" s="51"/>
      <c r="C1285" s="51"/>
      <c r="D1285" s="51"/>
      <c r="E1285" s="51"/>
      <c r="F1285" s="51"/>
      <c r="G1285" s="51"/>
      <c r="H1285" s="51"/>
      <c r="I1285" s="61"/>
      <c r="J1285" s="52" t="s">
        <v>54</v>
      </c>
      <c r="K1285" s="53"/>
      <c r="L1285" s="70"/>
      <c r="M1285" s="23"/>
      <c r="N1285" s="70"/>
      <c r="O1285" s="70">
        <f>(O1283/O1282)*100</f>
        <v>100</v>
      </c>
      <c r="P1285" s="23"/>
      <c r="Q1285" s="23">
        <f>(Q1283/Q1282)*100</f>
        <v>100</v>
      </c>
      <c r="R1285" s="23"/>
      <c r="S1285" s="70"/>
      <c r="T1285" s="70"/>
      <c r="U1285" s="70"/>
      <c r="V1285" s="23"/>
      <c r="W1285" s="23">
        <f>(W1283/W1282)*100</f>
        <v>100</v>
      </c>
      <c r="X1285" s="23"/>
      <c r="Y1285" s="23"/>
      <c r="Z1285" s="4"/>
    </row>
    <row r="1286" spans="1:26" ht="23.25">
      <c r="A1286" s="4"/>
      <c r="B1286" s="51"/>
      <c r="C1286" s="51"/>
      <c r="D1286" s="51"/>
      <c r="E1286" s="51"/>
      <c r="F1286" s="51"/>
      <c r="G1286" s="51"/>
      <c r="H1286" s="51"/>
      <c r="I1286" s="61"/>
      <c r="J1286" s="52"/>
      <c r="K1286" s="53"/>
      <c r="L1286" s="70"/>
      <c r="M1286" s="23"/>
      <c r="N1286" s="70"/>
      <c r="O1286" s="70"/>
      <c r="P1286" s="23"/>
      <c r="Q1286" s="23"/>
      <c r="R1286" s="23"/>
      <c r="S1286" s="70"/>
      <c r="T1286" s="70"/>
      <c r="U1286" s="70"/>
      <c r="V1286" s="23"/>
      <c r="W1286" s="23"/>
      <c r="X1286" s="23"/>
      <c r="Y1286" s="23"/>
      <c r="Z1286" s="4"/>
    </row>
    <row r="1287" spans="1:26" ht="23.25">
      <c r="A1287" s="4"/>
      <c r="B1287" s="51"/>
      <c r="C1287" s="51"/>
      <c r="D1287" s="51"/>
      <c r="E1287" s="51"/>
      <c r="F1287" s="51"/>
      <c r="G1287" s="51"/>
      <c r="H1287" s="75" t="s">
        <v>181</v>
      </c>
      <c r="I1287" s="61"/>
      <c r="J1287" s="52" t="s">
        <v>182</v>
      </c>
      <c r="K1287" s="53"/>
      <c r="L1287" s="70"/>
      <c r="M1287" s="23"/>
      <c r="N1287" s="70"/>
      <c r="O1287" s="70"/>
      <c r="P1287" s="23"/>
      <c r="Q1287" s="23"/>
      <c r="R1287" s="23"/>
      <c r="S1287" s="70"/>
      <c r="T1287" s="70"/>
      <c r="U1287" s="70"/>
      <c r="V1287" s="23"/>
      <c r="W1287" s="23"/>
      <c r="X1287" s="23"/>
      <c r="Y1287" s="23"/>
      <c r="Z1287" s="4"/>
    </row>
    <row r="1288" spans="1:26" ht="23.25">
      <c r="A1288" s="4"/>
      <c r="B1288" s="51"/>
      <c r="C1288" s="51"/>
      <c r="D1288" s="51"/>
      <c r="E1288" s="51"/>
      <c r="F1288" s="51"/>
      <c r="G1288" s="51"/>
      <c r="H1288" s="51"/>
      <c r="I1288" s="61"/>
      <c r="J1288" s="52" t="s">
        <v>50</v>
      </c>
      <c r="K1288" s="53"/>
      <c r="L1288" s="70"/>
      <c r="M1288" s="23"/>
      <c r="N1288" s="70"/>
      <c r="O1288" s="70">
        <v>408700</v>
      </c>
      <c r="P1288" s="23"/>
      <c r="Q1288" s="23">
        <f>SUM(L1288:P1288)</f>
        <v>408700</v>
      </c>
      <c r="R1288" s="23"/>
      <c r="S1288" s="70"/>
      <c r="T1288" s="70"/>
      <c r="U1288" s="70"/>
      <c r="V1288" s="23">
        <f>SUM(R1288:U1288)</f>
        <v>0</v>
      </c>
      <c r="W1288" s="23">
        <f>+V1288+Q1288</f>
        <v>408700</v>
      </c>
      <c r="X1288" s="23">
        <f>(Q1288/W1288)*100</f>
        <v>100</v>
      </c>
      <c r="Y1288" s="23">
        <f>(V1288/W1288)*100</f>
        <v>0</v>
      </c>
      <c r="Z1288" s="4"/>
    </row>
    <row r="1289" spans="1:26" ht="23.25">
      <c r="A1289" s="4"/>
      <c r="B1289" s="51"/>
      <c r="C1289" s="51"/>
      <c r="D1289" s="51"/>
      <c r="E1289" s="51"/>
      <c r="F1289" s="51"/>
      <c r="G1289" s="51"/>
      <c r="H1289" s="51"/>
      <c r="I1289" s="61"/>
      <c r="J1289" s="52" t="s">
        <v>51</v>
      </c>
      <c r="K1289" s="53"/>
      <c r="L1289" s="70"/>
      <c r="M1289" s="23"/>
      <c r="N1289" s="70"/>
      <c r="O1289" s="70"/>
      <c r="P1289" s="23"/>
      <c r="Q1289" s="23">
        <f>SUM(L1289:P1289)</f>
        <v>0</v>
      </c>
      <c r="R1289" s="23"/>
      <c r="S1289" s="70"/>
      <c r="T1289" s="70"/>
      <c r="U1289" s="70"/>
      <c r="V1289" s="23">
        <f>SUM(R1289:U1289)</f>
        <v>0</v>
      </c>
      <c r="W1289" s="23">
        <f>+V1289+Q1289</f>
        <v>0</v>
      </c>
      <c r="X1289" s="23"/>
      <c r="Y1289" s="23"/>
      <c r="Z1289" s="4"/>
    </row>
    <row r="1290" spans="1:26" ht="23.25">
      <c r="A1290" s="4"/>
      <c r="B1290" s="51"/>
      <c r="C1290" s="51"/>
      <c r="D1290" s="51"/>
      <c r="E1290" s="51"/>
      <c r="F1290" s="51"/>
      <c r="G1290" s="51"/>
      <c r="H1290" s="51"/>
      <c r="I1290" s="61"/>
      <c r="J1290" s="52" t="s">
        <v>52</v>
      </c>
      <c r="K1290" s="53"/>
      <c r="L1290" s="70"/>
      <c r="M1290" s="23"/>
      <c r="N1290" s="70"/>
      <c r="O1290" s="70"/>
      <c r="P1290" s="23"/>
      <c r="Q1290" s="23">
        <f>SUM(L1290:P1290)</f>
        <v>0</v>
      </c>
      <c r="R1290" s="23"/>
      <c r="S1290" s="70"/>
      <c r="T1290" s="70"/>
      <c r="U1290" s="70"/>
      <c r="V1290" s="23">
        <f>SUM(R1290:U1290)</f>
        <v>0</v>
      </c>
      <c r="W1290" s="23">
        <f>+V1290+Q1290</f>
        <v>0</v>
      </c>
      <c r="X1290" s="23"/>
      <c r="Y1290" s="23"/>
      <c r="Z1290" s="4"/>
    </row>
    <row r="1291" spans="1:26" ht="23.25">
      <c r="A1291" s="4"/>
      <c r="B1291" s="51"/>
      <c r="C1291" s="51"/>
      <c r="D1291" s="51"/>
      <c r="E1291" s="51"/>
      <c r="F1291" s="51"/>
      <c r="G1291" s="51"/>
      <c r="H1291" s="51"/>
      <c r="I1291" s="61"/>
      <c r="J1291" s="52" t="s">
        <v>53</v>
      </c>
      <c r="K1291" s="53"/>
      <c r="L1291" s="70"/>
      <c r="M1291" s="23"/>
      <c r="N1291" s="70"/>
      <c r="O1291" s="70">
        <f>(O1290/O1288)*100</f>
        <v>0</v>
      </c>
      <c r="P1291" s="23"/>
      <c r="Q1291" s="23">
        <f>(Q1290/Q1288)*100</f>
        <v>0</v>
      </c>
      <c r="R1291" s="23"/>
      <c r="S1291" s="70"/>
      <c r="T1291" s="70"/>
      <c r="U1291" s="70"/>
      <c r="V1291" s="23"/>
      <c r="W1291" s="23">
        <f>(W1290/W1288)*100</f>
        <v>0</v>
      </c>
      <c r="X1291" s="23"/>
      <c r="Y1291" s="23"/>
      <c r="Z1291" s="4"/>
    </row>
    <row r="1292" spans="1:26" ht="23.25">
      <c r="A1292" s="4"/>
      <c r="B1292" s="56"/>
      <c r="C1292" s="57"/>
      <c r="D1292" s="57"/>
      <c r="E1292" s="57"/>
      <c r="F1292" s="57"/>
      <c r="G1292" s="57"/>
      <c r="H1292" s="57"/>
      <c r="I1292" s="52"/>
      <c r="J1292" s="52" t="s">
        <v>54</v>
      </c>
      <c r="K1292" s="53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4"/>
    </row>
    <row r="1293" spans="1:26" ht="23.25">
      <c r="A1293" s="4"/>
      <c r="B1293" s="51"/>
      <c r="C1293" s="51"/>
      <c r="D1293" s="51"/>
      <c r="E1293" s="51"/>
      <c r="F1293" s="51"/>
      <c r="G1293" s="51"/>
      <c r="H1293" s="51"/>
      <c r="I1293" s="61"/>
      <c r="J1293" s="52"/>
      <c r="K1293" s="53"/>
      <c r="L1293" s="70"/>
      <c r="M1293" s="23"/>
      <c r="N1293" s="70"/>
      <c r="O1293" s="70"/>
      <c r="P1293" s="23"/>
      <c r="Q1293" s="23"/>
      <c r="R1293" s="23"/>
      <c r="S1293" s="70"/>
      <c r="T1293" s="70"/>
      <c r="U1293" s="70"/>
      <c r="V1293" s="23"/>
      <c r="W1293" s="23"/>
      <c r="X1293" s="23"/>
      <c r="Y1293" s="23"/>
      <c r="Z1293" s="4"/>
    </row>
    <row r="1294" spans="1:26" ht="23.25">
      <c r="A1294" s="4"/>
      <c r="B1294" s="51"/>
      <c r="C1294" s="51"/>
      <c r="D1294" s="51"/>
      <c r="E1294" s="51"/>
      <c r="F1294" s="75" t="s">
        <v>271</v>
      </c>
      <c r="G1294" s="51"/>
      <c r="H1294" s="51"/>
      <c r="I1294" s="61"/>
      <c r="J1294" s="52" t="s">
        <v>272</v>
      </c>
      <c r="K1294" s="53"/>
      <c r="L1294" s="70"/>
      <c r="M1294" s="23"/>
      <c r="N1294" s="70"/>
      <c r="O1294" s="70"/>
      <c r="P1294" s="23"/>
      <c r="Q1294" s="23"/>
      <c r="R1294" s="23"/>
      <c r="S1294" s="70"/>
      <c r="T1294" s="70"/>
      <c r="U1294" s="70"/>
      <c r="V1294" s="23"/>
      <c r="W1294" s="23"/>
      <c r="X1294" s="23"/>
      <c r="Y1294" s="23"/>
      <c r="Z1294" s="4"/>
    </row>
    <row r="1295" spans="1:26" ht="23.25">
      <c r="A1295" s="4"/>
      <c r="B1295" s="51"/>
      <c r="C1295" s="51"/>
      <c r="D1295" s="51"/>
      <c r="E1295" s="51"/>
      <c r="F1295" s="51"/>
      <c r="G1295" s="51"/>
      <c r="H1295" s="51"/>
      <c r="I1295" s="61"/>
      <c r="J1295" s="52" t="s">
        <v>50</v>
      </c>
      <c r="K1295" s="53"/>
      <c r="L1295" s="70">
        <f aca="true" t="shared" si="246" ref="L1295:P1296">+L1303</f>
        <v>0</v>
      </c>
      <c r="M1295" s="23">
        <f t="shared" si="246"/>
        <v>0</v>
      </c>
      <c r="N1295" s="70">
        <f t="shared" si="246"/>
        <v>0</v>
      </c>
      <c r="O1295" s="70">
        <f t="shared" si="246"/>
        <v>0</v>
      </c>
      <c r="P1295" s="23">
        <f t="shared" si="246"/>
        <v>0</v>
      </c>
      <c r="Q1295" s="23">
        <f>SUM(L1295:P1295)</f>
        <v>0</v>
      </c>
      <c r="R1295" s="23">
        <f aca="true" t="shared" si="247" ref="R1295:U1296">+R1303</f>
        <v>0</v>
      </c>
      <c r="S1295" s="70">
        <f t="shared" si="247"/>
        <v>0</v>
      </c>
      <c r="T1295" s="70">
        <f t="shared" si="247"/>
        <v>0</v>
      </c>
      <c r="U1295" s="70">
        <f t="shared" si="247"/>
        <v>0</v>
      </c>
      <c r="V1295" s="23">
        <f>SUM(R1295:U1295)</f>
        <v>0</v>
      </c>
      <c r="W1295" s="23">
        <f>+V1295+Q1295</f>
        <v>0</v>
      </c>
      <c r="X1295" s="23"/>
      <c r="Y1295" s="23"/>
      <c r="Z1295" s="4"/>
    </row>
    <row r="1296" spans="1:26" ht="23.25">
      <c r="A1296" s="4"/>
      <c r="B1296" s="51"/>
      <c r="C1296" s="51"/>
      <c r="D1296" s="51"/>
      <c r="E1296" s="51"/>
      <c r="F1296" s="51"/>
      <c r="G1296" s="51"/>
      <c r="H1296" s="51"/>
      <c r="I1296" s="61"/>
      <c r="J1296" s="52" t="s">
        <v>51</v>
      </c>
      <c r="K1296" s="53"/>
      <c r="L1296" s="70">
        <f t="shared" si="246"/>
        <v>0</v>
      </c>
      <c r="M1296" s="23">
        <f t="shared" si="246"/>
        <v>0</v>
      </c>
      <c r="N1296" s="70">
        <f t="shared" si="246"/>
        <v>0</v>
      </c>
      <c r="O1296" s="70">
        <f t="shared" si="246"/>
        <v>245616</v>
      </c>
      <c r="P1296" s="23">
        <f t="shared" si="246"/>
        <v>0</v>
      </c>
      <c r="Q1296" s="23">
        <f>SUM(L1296:P1296)</f>
        <v>245616</v>
      </c>
      <c r="R1296" s="23">
        <f t="shared" si="247"/>
        <v>5607.3</v>
      </c>
      <c r="S1296" s="70">
        <f t="shared" si="247"/>
        <v>0</v>
      </c>
      <c r="T1296" s="70">
        <f t="shared" si="247"/>
        <v>0</v>
      </c>
      <c r="U1296" s="70">
        <f t="shared" si="247"/>
        <v>0</v>
      </c>
      <c r="V1296" s="23">
        <f>SUM(R1296:U1296)</f>
        <v>5607.3</v>
      </c>
      <c r="W1296" s="23">
        <f>+V1296+Q1296</f>
        <v>251223.3</v>
      </c>
      <c r="X1296" s="23">
        <f>(Q1296/W1296)*100</f>
        <v>97.76800161449994</v>
      </c>
      <c r="Y1296" s="23">
        <f>(V1296/W1296)*100</f>
        <v>2.231998385500071</v>
      </c>
      <c r="Z1296" s="4"/>
    </row>
    <row r="1297" spans="1:26" ht="23.25">
      <c r="A1297" s="4"/>
      <c r="B1297" s="56"/>
      <c r="C1297" s="56"/>
      <c r="D1297" s="56"/>
      <c r="E1297" s="56"/>
      <c r="F1297" s="56"/>
      <c r="G1297" s="56"/>
      <c r="H1297" s="56"/>
      <c r="I1297" s="61"/>
      <c r="J1297" s="52" t="s">
        <v>52</v>
      </c>
      <c r="K1297" s="53"/>
      <c r="L1297" s="70">
        <f>+L1314</f>
        <v>0</v>
      </c>
      <c r="M1297" s="23">
        <f>+M1314</f>
        <v>0</v>
      </c>
      <c r="N1297" s="70">
        <f>+N1314</f>
        <v>0</v>
      </c>
      <c r="O1297" s="70">
        <f>+O1314</f>
        <v>245616</v>
      </c>
      <c r="P1297" s="23">
        <f>+P1314</f>
        <v>0</v>
      </c>
      <c r="Q1297" s="23">
        <f>SUM(L1297:P1297)</f>
        <v>245616</v>
      </c>
      <c r="R1297" s="23">
        <f>+R1314</f>
        <v>0</v>
      </c>
      <c r="S1297" s="70">
        <f>+S1314</f>
        <v>0</v>
      </c>
      <c r="T1297" s="70">
        <f>+T1314</f>
        <v>0</v>
      </c>
      <c r="U1297" s="70">
        <f>+U1314</f>
        <v>0</v>
      </c>
      <c r="V1297" s="23">
        <f>SUM(R1297:U1297)</f>
        <v>0</v>
      </c>
      <c r="W1297" s="23">
        <f>+V1297+Q1297</f>
        <v>245616</v>
      </c>
      <c r="X1297" s="23">
        <f>(Q1297/W1297)*100</f>
        <v>100</v>
      </c>
      <c r="Y1297" s="23">
        <f>(V1297/W1297)*100</f>
        <v>0</v>
      </c>
      <c r="Z1297" s="4"/>
    </row>
    <row r="1298" spans="1:26" ht="23.25">
      <c r="A1298" s="4"/>
      <c r="B1298" s="56"/>
      <c r="C1298" s="57"/>
      <c r="D1298" s="57"/>
      <c r="E1298" s="57"/>
      <c r="F1298" s="57"/>
      <c r="G1298" s="57"/>
      <c r="H1298" s="57"/>
      <c r="I1298" s="52"/>
      <c r="J1298" s="52" t="s">
        <v>53</v>
      </c>
      <c r="K1298" s="53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4"/>
    </row>
    <row r="1299" spans="1:26" ht="23.25">
      <c r="A1299" s="4"/>
      <c r="B1299" s="56"/>
      <c r="C1299" s="56"/>
      <c r="D1299" s="56"/>
      <c r="E1299" s="56"/>
      <c r="F1299" s="56"/>
      <c r="G1299" s="56"/>
      <c r="H1299" s="56"/>
      <c r="I1299" s="61"/>
      <c r="J1299" s="52" t="s">
        <v>54</v>
      </c>
      <c r="K1299" s="53"/>
      <c r="L1299" s="70"/>
      <c r="M1299" s="23"/>
      <c r="N1299" s="70"/>
      <c r="O1299" s="70">
        <f>(O1297/O1296)*100</f>
        <v>100</v>
      </c>
      <c r="P1299" s="23"/>
      <c r="Q1299" s="23">
        <f>(Q1297/Q1296)*100</f>
        <v>100</v>
      </c>
      <c r="R1299" s="23">
        <f>(R1297/R1296)*100</f>
        <v>0</v>
      </c>
      <c r="S1299" s="70"/>
      <c r="T1299" s="70"/>
      <c r="U1299" s="70"/>
      <c r="V1299" s="23">
        <f>(V1297/V1296)*100</f>
        <v>0</v>
      </c>
      <c r="W1299" s="23">
        <f>(W1297/W1296)*100</f>
        <v>97.76800161449994</v>
      </c>
      <c r="X1299" s="23"/>
      <c r="Y1299" s="23"/>
      <c r="Z1299" s="4"/>
    </row>
    <row r="1300" spans="1:26" ht="23.25">
      <c r="A1300" s="4"/>
      <c r="B1300" s="56"/>
      <c r="C1300" s="56"/>
      <c r="D1300" s="56"/>
      <c r="E1300" s="56"/>
      <c r="F1300" s="56"/>
      <c r="G1300" s="56"/>
      <c r="H1300" s="56"/>
      <c r="I1300" s="61"/>
      <c r="J1300" s="52"/>
      <c r="K1300" s="53"/>
      <c r="L1300" s="70"/>
      <c r="M1300" s="23"/>
      <c r="N1300" s="70"/>
      <c r="O1300" s="70"/>
      <c r="P1300" s="23"/>
      <c r="Q1300" s="23"/>
      <c r="R1300" s="23"/>
      <c r="S1300" s="70"/>
      <c r="T1300" s="70"/>
      <c r="U1300" s="70"/>
      <c r="V1300" s="23"/>
      <c r="W1300" s="23"/>
      <c r="X1300" s="23"/>
      <c r="Y1300" s="23"/>
      <c r="Z1300" s="4"/>
    </row>
    <row r="1301" spans="1:26" ht="23.25">
      <c r="A1301" s="4"/>
      <c r="B1301" s="56"/>
      <c r="C1301" s="56"/>
      <c r="D1301" s="56"/>
      <c r="E1301" s="56"/>
      <c r="F1301" s="56"/>
      <c r="G1301" s="76" t="s">
        <v>62</v>
      </c>
      <c r="H1301" s="56"/>
      <c r="I1301" s="61"/>
      <c r="J1301" s="52" t="s">
        <v>63</v>
      </c>
      <c r="K1301" s="53"/>
      <c r="L1301" s="70"/>
      <c r="M1301" s="23"/>
      <c r="N1301" s="70"/>
      <c r="O1301" s="70"/>
      <c r="P1301" s="23"/>
      <c r="Q1301" s="23"/>
      <c r="R1301" s="23"/>
      <c r="S1301" s="70"/>
      <c r="T1301" s="70"/>
      <c r="U1301" s="70"/>
      <c r="V1301" s="23"/>
      <c r="W1301" s="23"/>
      <c r="X1301" s="23"/>
      <c r="Y1301" s="23"/>
      <c r="Z1301" s="4"/>
    </row>
    <row r="1302" spans="1:26" ht="23.25">
      <c r="A1302" s="4"/>
      <c r="B1302" s="56"/>
      <c r="C1302" s="56"/>
      <c r="D1302" s="56"/>
      <c r="E1302" s="56"/>
      <c r="F1302" s="56"/>
      <c r="G1302" s="56"/>
      <c r="H1302" s="56"/>
      <c r="I1302" s="61"/>
      <c r="J1302" s="52" t="s">
        <v>64</v>
      </c>
      <c r="K1302" s="53"/>
      <c r="L1302" s="70"/>
      <c r="M1302" s="23"/>
      <c r="N1302" s="70"/>
      <c r="O1302" s="70"/>
      <c r="P1302" s="23"/>
      <c r="Q1302" s="23"/>
      <c r="R1302" s="23"/>
      <c r="S1302" s="70"/>
      <c r="T1302" s="70"/>
      <c r="U1302" s="70"/>
      <c r="V1302" s="23"/>
      <c r="W1302" s="23"/>
      <c r="X1302" s="23"/>
      <c r="Y1302" s="23"/>
      <c r="Z1302" s="4"/>
    </row>
    <row r="1303" spans="1:26" ht="23.25">
      <c r="A1303" s="4"/>
      <c r="B1303" s="56"/>
      <c r="C1303" s="56"/>
      <c r="D1303" s="56"/>
      <c r="E1303" s="56"/>
      <c r="F1303" s="56"/>
      <c r="G1303" s="56"/>
      <c r="H1303" s="56"/>
      <c r="I1303" s="61"/>
      <c r="J1303" s="52" t="s">
        <v>50</v>
      </c>
      <c r="K1303" s="53"/>
      <c r="L1303" s="70">
        <f aca="true" t="shared" si="248" ref="L1303:P1304">+L1320</f>
        <v>0</v>
      </c>
      <c r="M1303" s="23">
        <f t="shared" si="248"/>
        <v>0</v>
      </c>
      <c r="N1303" s="70">
        <f t="shared" si="248"/>
        <v>0</v>
      </c>
      <c r="O1303" s="70">
        <f t="shared" si="248"/>
        <v>0</v>
      </c>
      <c r="P1303" s="23">
        <f t="shared" si="248"/>
        <v>0</v>
      </c>
      <c r="Q1303" s="23">
        <f>SUM(L1303:P1303)</f>
        <v>0</v>
      </c>
      <c r="R1303" s="23">
        <f aca="true" t="shared" si="249" ref="R1303:U1304">+R1320</f>
        <v>0</v>
      </c>
      <c r="S1303" s="70">
        <f t="shared" si="249"/>
        <v>0</v>
      </c>
      <c r="T1303" s="70">
        <f t="shared" si="249"/>
        <v>0</v>
      </c>
      <c r="U1303" s="70">
        <f t="shared" si="249"/>
        <v>0</v>
      </c>
      <c r="V1303" s="23">
        <f>SUM(R1303:U1303)</f>
        <v>0</v>
      </c>
      <c r="W1303" s="23">
        <f>+V1303+Q1303</f>
        <v>0</v>
      </c>
      <c r="X1303" s="23"/>
      <c r="Y1303" s="23"/>
      <c r="Z1303" s="4"/>
    </row>
    <row r="1304" spans="1:26" ht="23.25">
      <c r="A1304" s="4"/>
      <c r="B1304" s="56"/>
      <c r="C1304" s="56"/>
      <c r="D1304" s="56"/>
      <c r="E1304" s="56"/>
      <c r="F1304" s="56"/>
      <c r="G1304" s="56"/>
      <c r="H1304" s="56"/>
      <c r="I1304" s="61"/>
      <c r="J1304" s="52" t="s">
        <v>51</v>
      </c>
      <c r="K1304" s="53"/>
      <c r="L1304" s="70">
        <f t="shared" si="248"/>
        <v>0</v>
      </c>
      <c r="M1304" s="23">
        <f t="shared" si="248"/>
        <v>0</v>
      </c>
      <c r="N1304" s="70">
        <f t="shared" si="248"/>
        <v>0</v>
      </c>
      <c r="O1304" s="70">
        <f t="shared" si="248"/>
        <v>245616</v>
      </c>
      <c r="P1304" s="23">
        <f t="shared" si="248"/>
        <v>0</v>
      </c>
      <c r="Q1304" s="23">
        <f>SUM(L1304:P1304)</f>
        <v>245616</v>
      </c>
      <c r="R1304" s="23">
        <f t="shared" si="249"/>
        <v>5607.3</v>
      </c>
      <c r="S1304" s="70">
        <f t="shared" si="249"/>
        <v>0</v>
      </c>
      <c r="T1304" s="70">
        <f t="shared" si="249"/>
        <v>0</v>
      </c>
      <c r="U1304" s="70">
        <f t="shared" si="249"/>
        <v>0</v>
      </c>
      <c r="V1304" s="23">
        <f>SUM(R1304:U1304)</f>
        <v>5607.3</v>
      </c>
      <c r="W1304" s="23">
        <f>+V1304+Q1304</f>
        <v>251223.3</v>
      </c>
      <c r="X1304" s="23">
        <f>(Q1304/W1304)*100</f>
        <v>97.76800161449994</v>
      </c>
      <c r="Y1304" s="23">
        <f>(V1304/W1304)*100</f>
        <v>2.231998385500071</v>
      </c>
      <c r="Z1304" s="4"/>
    </row>
    <row r="1305" spans="1:26" ht="23.25">
      <c r="A1305" s="4"/>
      <c r="B1305" s="62"/>
      <c r="C1305" s="62"/>
      <c r="D1305" s="62"/>
      <c r="E1305" s="62"/>
      <c r="F1305" s="62"/>
      <c r="G1305" s="62"/>
      <c r="H1305" s="62"/>
      <c r="I1305" s="63"/>
      <c r="J1305" s="59"/>
      <c r="K1305" s="60"/>
      <c r="L1305" s="73"/>
      <c r="M1305" s="71"/>
      <c r="N1305" s="73"/>
      <c r="O1305" s="73"/>
      <c r="P1305" s="71"/>
      <c r="Q1305" s="71"/>
      <c r="R1305" s="71"/>
      <c r="S1305" s="73"/>
      <c r="T1305" s="73"/>
      <c r="U1305" s="73"/>
      <c r="V1305" s="71"/>
      <c r="W1305" s="71"/>
      <c r="X1305" s="71"/>
      <c r="Y1305" s="71"/>
      <c r="Z1305" s="4"/>
    </row>
    <row r="1306" spans="1:26" ht="23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23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6"/>
      <c r="W1307" s="6"/>
      <c r="X1307" s="6"/>
      <c r="Y1307" s="6" t="s">
        <v>403</v>
      </c>
      <c r="Z1307" s="4"/>
    </row>
    <row r="1308" spans="1:26" ht="23.25">
      <c r="A1308" s="4"/>
      <c r="B1308" s="64" t="s">
        <v>37</v>
      </c>
      <c r="C1308" s="65"/>
      <c r="D1308" s="65"/>
      <c r="E1308" s="65"/>
      <c r="F1308" s="65"/>
      <c r="G1308" s="65"/>
      <c r="H1308" s="66"/>
      <c r="I1308" s="10"/>
      <c r="J1308" s="11"/>
      <c r="K1308" s="12"/>
      <c r="L1308" s="13" t="s">
        <v>1</v>
      </c>
      <c r="M1308" s="13"/>
      <c r="N1308" s="13"/>
      <c r="O1308" s="13"/>
      <c r="P1308" s="13"/>
      <c r="Q1308" s="13"/>
      <c r="R1308" s="14" t="s">
        <v>2</v>
      </c>
      <c r="S1308" s="13"/>
      <c r="T1308" s="13"/>
      <c r="U1308" s="13"/>
      <c r="V1308" s="15"/>
      <c r="W1308" s="13" t="s">
        <v>39</v>
      </c>
      <c r="X1308" s="13"/>
      <c r="Y1308" s="16"/>
      <c r="Z1308" s="4"/>
    </row>
    <row r="1309" spans="1:26" ht="23.25">
      <c r="A1309" s="4"/>
      <c r="B1309" s="17" t="s">
        <v>38</v>
      </c>
      <c r="C1309" s="18"/>
      <c r="D1309" s="18"/>
      <c r="E1309" s="18"/>
      <c r="F1309" s="18"/>
      <c r="G1309" s="18"/>
      <c r="H1309" s="67"/>
      <c r="I1309" s="19"/>
      <c r="J1309" s="20"/>
      <c r="K1309" s="21"/>
      <c r="L1309" s="22"/>
      <c r="M1309" s="23"/>
      <c r="N1309" s="24"/>
      <c r="O1309" s="25" t="s">
        <v>3</v>
      </c>
      <c r="P1309" s="26"/>
      <c r="Q1309" s="27"/>
      <c r="R1309" s="28" t="s">
        <v>3</v>
      </c>
      <c r="S1309" s="24"/>
      <c r="T1309" s="22"/>
      <c r="U1309" s="29"/>
      <c r="V1309" s="27"/>
      <c r="W1309" s="27"/>
      <c r="X1309" s="30" t="s">
        <v>4</v>
      </c>
      <c r="Y1309" s="31"/>
      <c r="Z1309" s="4"/>
    </row>
    <row r="1310" spans="1:26" ht="23.25">
      <c r="A1310" s="4"/>
      <c r="B1310" s="19"/>
      <c r="C1310" s="32"/>
      <c r="D1310" s="32"/>
      <c r="E1310" s="32"/>
      <c r="F1310" s="33"/>
      <c r="G1310" s="32"/>
      <c r="H1310" s="19"/>
      <c r="I1310" s="19"/>
      <c r="J1310" s="5" t="s">
        <v>5</v>
      </c>
      <c r="K1310" s="21"/>
      <c r="L1310" s="34" t="s">
        <v>6</v>
      </c>
      <c r="M1310" s="35" t="s">
        <v>7</v>
      </c>
      <c r="N1310" s="36" t="s">
        <v>6</v>
      </c>
      <c r="O1310" s="34" t="s">
        <v>8</v>
      </c>
      <c r="P1310" s="26" t="s">
        <v>9</v>
      </c>
      <c r="Q1310" s="23"/>
      <c r="R1310" s="37" t="s">
        <v>8</v>
      </c>
      <c r="S1310" s="35" t="s">
        <v>10</v>
      </c>
      <c r="T1310" s="34" t="s">
        <v>11</v>
      </c>
      <c r="U1310" s="29" t="s">
        <v>12</v>
      </c>
      <c r="V1310" s="27"/>
      <c r="W1310" s="27"/>
      <c r="X1310" s="27"/>
      <c r="Y1310" s="35"/>
      <c r="Z1310" s="4"/>
    </row>
    <row r="1311" spans="1:26" ht="23.25">
      <c r="A1311" s="4"/>
      <c r="B1311" s="38" t="s">
        <v>30</v>
      </c>
      <c r="C1311" s="38" t="s">
        <v>31</v>
      </c>
      <c r="D1311" s="38" t="s">
        <v>32</v>
      </c>
      <c r="E1311" s="38" t="s">
        <v>33</v>
      </c>
      <c r="F1311" s="38" t="s">
        <v>34</v>
      </c>
      <c r="G1311" s="38" t="s">
        <v>35</v>
      </c>
      <c r="H1311" s="38" t="s">
        <v>36</v>
      </c>
      <c r="I1311" s="19"/>
      <c r="J1311" s="39"/>
      <c r="K1311" s="21"/>
      <c r="L1311" s="34" t="s">
        <v>13</v>
      </c>
      <c r="M1311" s="35" t="s">
        <v>14</v>
      </c>
      <c r="N1311" s="36" t="s">
        <v>15</v>
      </c>
      <c r="O1311" s="34" t="s">
        <v>16</v>
      </c>
      <c r="P1311" s="26" t="s">
        <v>17</v>
      </c>
      <c r="Q1311" s="35" t="s">
        <v>18</v>
      </c>
      <c r="R1311" s="37" t="s">
        <v>16</v>
      </c>
      <c r="S1311" s="35" t="s">
        <v>19</v>
      </c>
      <c r="T1311" s="34" t="s">
        <v>20</v>
      </c>
      <c r="U1311" s="29" t="s">
        <v>21</v>
      </c>
      <c r="V1311" s="26" t="s">
        <v>18</v>
      </c>
      <c r="W1311" s="26" t="s">
        <v>22</v>
      </c>
      <c r="X1311" s="26" t="s">
        <v>23</v>
      </c>
      <c r="Y1311" s="35" t="s">
        <v>24</v>
      </c>
      <c r="Z1311" s="4"/>
    </row>
    <row r="1312" spans="1:26" ht="23.25">
      <c r="A1312" s="4"/>
      <c r="B1312" s="40"/>
      <c r="C1312" s="40"/>
      <c r="D1312" s="40"/>
      <c r="E1312" s="40"/>
      <c r="F1312" s="40"/>
      <c r="G1312" s="40"/>
      <c r="H1312" s="40"/>
      <c r="I1312" s="40"/>
      <c r="J1312" s="41"/>
      <c r="K1312" s="42"/>
      <c r="L1312" s="43"/>
      <c r="M1312" s="44"/>
      <c r="N1312" s="45"/>
      <c r="O1312" s="46" t="s">
        <v>25</v>
      </c>
      <c r="P1312" s="47"/>
      <c r="Q1312" s="48"/>
      <c r="R1312" s="49" t="s">
        <v>25</v>
      </c>
      <c r="S1312" s="44" t="s">
        <v>26</v>
      </c>
      <c r="T1312" s="43"/>
      <c r="U1312" s="50" t="s">
        <v>27</v>
      </c>
      <c r="V1312" s="48"/>
      <c r="W1312" s="48"/>
      <c r="X1312" s="48"/>
      <c r="Y1312" s="49"/>
      <c r="Z1312" s="4"/>
    </row>
    <row r="1313" spans="1:26" ht="23.25">
      <c r="A1313" s="4"/>
      <c r="B1313" s="51"/>
      <c r="C1313" s="51"/>
      <c r="D1313" s="51"/>
      <c r="E1313" s="51"/>
      <c r="F1313" s="51"/>
      <c r="G1313" s="51"/>
      <c r="H1313" s="51"/>
      <c r="I1313" s="61"/>
      <c r="J1313" s="52"/>
      <c r="K1313" s="53"/>
      <c r="L1313" s="22"/>
      <c r="M1313" s="23"/>
      <c r="N1313" s="24"/>
      <c r="O1313" s="3"/>
      <c r="P1313" s="27"/>
      <c r="Q1313" s="27"/>
      <c r="R1313" s="23"/>
      <c r="S1313" s="24"/>
      <c r="T1313" s="22"/>
      <c r="U1313" s="72"/>
      <c r="V1313" s="27"/>
      <c r="W1313" s="27"/>
      <c r="X1313" s="27"/>
      <c r="Y1313" s="23"/>
      <c r="Z1313" s="4"/>
    </row>
    <row r="1314" spans="1:26" ht="23.25">
      <c r="A1314" s="4"/>
      <c r="B1314" s="75" t="s">
        <v>71</v>
      </c>
      <c r="C1314" s="75" t="s">
        <v>48</v>
      </c>
      <c r="D1314" s="75" t="s">
        <v>75</v>
      </c>
      <c r="E1314" s="76" t="s">
        <v>57</v>
      </c>
      <c r="F1314" s="75" t="s">
        <v>271</v>
      </c>
      <c r="G1314" s="76" t="s">
        <v>62</v>
      </c>
      <c r="H1314" s="51"/>
      <c r="I1314" s="61"/>
      <c r="J1314" s="54" t="s">
        <v>52</v>
      </c>
      <c r="K1314" s="55"/>
      <c r="L1314" s="70">
        <f>+L1322</f>
        <v>0</v>
      </c>
      <c r="M1314" s="70">
        <f>+M1322</f>
        <v>0</v>
      </c>
      <c r="N1314" s="70">
        <f>+N1322</f>
        <v>0</v>
      </c>
      <c r="O1314" s="70">
        <f>+O1322</f>
        <v>245616</v>
      </c>
      <c r="P1314" s="70">
        <f>+P1322</f>
        <v>0</v>
      </c>
      <c r="Q1314" s="70">
        <f>SUM(L1314:P1314)</f>
        <v>245616</v>
      </c>
      <c r="R1314" s="70">
        <f>+R1322</f>
        <v>0</v>
      </c>
      <c r="S1314" s="70">
        <f>+S1322</f>
        <v>0</v>
      </c>
      <c r="T1314" s="70">
        <f>+T1322</f>
        <v>0</v>
      </c>
      <c r="U1314" s="74">
        <f>+U1322</f>
        <v>0</v>
      </c>
      <c r="V1314" s="23">
        <f>SUM(R1314:U1314)</f>
        <v>0</v>
      </c>
      <c r="W1314" s="23">
        <f>+V1314+Q1314</f>
        <v>245616</v>
      </c>
      <c r="X1314" s="23">
        <f>(Q1314/W1314)*100</f>
        <v>100</v>
      </c>
      <c r="Y1314" s="23">
        <f>(V1314/W1314)*100</f>
        <v>0</v>
      </c>
      <c r="Z1314" s="4"/>
    </row>
    <row r="1315" spans="1:26" ht="23.25">
      <c r="A1315" s="4"/>
      <c r="B1315" s="51"/>
      <c r="C1315" s="51"/>
      <c r="D1315" s="51"/>
      <c r="E1315" s="51"/>
      <c r="F1315" s="51"/>
      <c r="G1315" s="51"/>
      <c r="H1315" s="51"/>
      <c r="I1315" s="61"/>
      <c r="J1315" s="54" t="s">
        <v>53</v>
      </c>
      <c r="K1315" s="55"/>
      <c r="L1315" s="70"/>
      <c r="M1315" s="70"/>
      <c r="N1315" s="70"/>
      <c r="O1315" s="70"/>
      <c r="P1315" s="70"/>
      <c r="Q1315" s="70"/>
      <c r="R1315" s="70"/>
      <c r="S1315" s="70"/>
      <c r="T1315" s="70"/>
      <c r="U1315" s="70"/>
      <c r="V1315" s="23"/>
      <c r="W1315" s="23"/>
      <c r="X1315" s="23"/>
      <c r="Y1315" s="23"/>
      <c r="Z1315" s="4"/>
    </row>
    <row r="1316" spans="1:26" ht="23.25">
      <c r="A1316" s="4"/>
      <c r="B1316" s="51"/>
      <c r="C1316" s="51"/>
      <c r="D1316" s="51"/>
      <c r="E1316" s="51"/>
      <c r="F1316" s="51"/>
      <c r="G1316" s="51"/>
      <c r="H1316" s="51"/>
      <c r="I1316" s="61"/>
      <c r="J1316" s="52" t="s">
        <v>54</v>
      </c>
      <c r="K1316" s="53"/>
      <c r="L1316" s="70"/>
      <c r="M1316" s="70"/>
      <c r="N1316" s="70"/>
      <c r="O1316" s="70">
        <f>(O1314/O1304)*100</f>
        <v>100</v>
      </c>
      <c r="P1316" s="70"/>
      <c r="Q1316" s="23">
        <f>(Q1314/Q1304)*100</f>
        <v>100</v>
      </c>
      <c r="R1316" s="70">
        <f>(R1314/R1304)*100</f>
        <v>0</v>
      </c>
      <c r="S1316" s="70"/>
      <c r="T1316" s="70"/>
      <c r="U1316" s="70"/>
      <c r="V1316" s="23">
        <f>(V1314/V1304)*100</f>
        <v>0</v>
      </c>
      <c r="W1316" s="23">
        <f>(W1314/W1304)*100</f>
        <v>97.76800161449994</v>
      </c>
      <c r="X1316" s="23"/>
      <c r="Y1316" s="23"/>
      <c r="Z1316" s="4"/>
    </row>
    <row r="1317" spans="1:26" ht="23.25">
      <c r="A1317" s="4"/>
      <c r="B1317" s="51"/>
      <c r="C1317" s="51"/>
      <c r="D1317" s="51"/>
      <c r="E1317" s="51"/>
      <c r="F1317" s="51"/>
      <c r="G1317" s="51"/>
      <c r="H1317" s="51"/>
      <c r="I1317" s="61"/>
      <c r="J1317" s="52"/>
      <c r="K1317" s="53"/>
      <c r="L1317" s="70"/>
      <c r="M1317" s="23"/>
      <c r="N1317" s="70"/>
      <c r="O1317" s="70"/>
      <c r="P1317" s="23"/>
      <c r="Q1317" s="23"/>
      <c r="R1317" s="23"/>
      <c r="S1317" s="70"/>
      <c r="T1317" s="70"/>
      <c r="U1317" s="70"/>
      <c r="V1317" s="23"/>
      <c r="W1317" s="23"/>
      <c r="X1317" s="23"/>
      <c r="Y1317" s="23"/>
      <c r="Z1317" s="4"/>
    </row>
    <row r="1318" spans="1:26" ht="23.25">
      <c r="A1318" s="4"/>
      <c r="B1318" s="51"/>
      <c r="C1318" s="51"/>
      <c r="D1318" s="51"/>
      <c r="E1318" s="51"/>
      <c r="F1318" s="51"/>
      <c r="G1318" s="51"/>
      <c r="H1318" s="75" t="s">
        <v>273</v>
      </c>
      <c r="I1318" s="61"/>
      <c r="J1318" s="52" t="s">
        <v>274</v>
      </c>
      <c r="K1318" s="53"/>
      <c r="L1318" s="70"/>
      <c r="M1318" s="23"/>
      <c r="N1318" s="70"/>
      <c r="O1318" s="70"/>
      <c r="P1318" s="23"/>
      <c r="Q1318" s="23"/>
      <c r="R1318" s="23"/>
      <c r="S1318" s="70"/>
      <c r="T1318" s="70"/>
      <c r="U1318" s="70"/>
      <c r="V1318" s="23"/>
      <c r="W1318" s="23"/>
      <c r="X1318" s="23"/>
      <c r="Y1318" s="23"/>
      <c r="Z1318" s="4"/>
    </row>
    <row r="1319" spans="1:26" ht="23.25">
      <c r="A1319" s="4"/>
      <c r="B1319" s="51"/>
      <c r="C1319" s="51"/>
      <c r="D1319" s="51"/>
      <c r="E1319" s="51"/>
      <c r="F1319" s="51"/>
      <c r="G1319" s="51"/>
      <c r="H1319" s="51"/>
      <c r="I1319" s="61"/>
      <c r="J1319" s="52" t="s">
        <v>275</v>
      </c>
      <c r="K1319" s="53"/>
      <c r="L1319" s="70"/>
      <c r="M1319" s="23"/>
      <c r="N1319" s="70"/>
      <c r="O1319" s="70"/>
      <c r="P1319" s="23"/>
      <c r="Q1319" s="23"/>
      <c r="R1319" s="23"/>
      <c r="S1319" s="70"/>
      <c r="T1319" s="70"/>
      <c r="U1319" s="70"/>
      <c r="V1319" s="23"/>
      <c r="W1319" s="23"/>
      <c r="X1319" s="23"/>
      <c r="Y1319" s="23"/>
      <c r="Z1319" s="4"/>
    </row>
    <row r="1320" spans="1:26" ht="23.25">
      <c r="A1320" s="4"/>
      <c r="B1320" s="51"/>
      <c r="C1320" s="51"/>
      <c r="D1320" s="51"/>
      <c r="E1320" s="51"/>
      <c r="F1320" s="51"/>
      <c r="G1320" s="51"/>
      <c r="H1320" s="51"/>
      <c r="I1320" s="61"/>
      <c r="J1320" s="52" t="s">
        <v>50</v>
      </c>
      <c r="K1320" s="53"/>
      <c r="L1320" s="70"/>
      <c r="M1320" s="23"/>
      <c r="N1320" s="70"/>
      <c r="O1320" s="70"/>
      <c r="P1320" s="23"/>
      <c r="Q1320" s="23">
        <f>SUM(L1320:P1320)</f>
        <v>0</v>
      </c>
      <c r="R1320" s="23"/>
      <c r="S1320" s="70"/>
      <c r="T1320" s="70"/>
      <c r="U1320" s="70"/>
      <c r="V1320" s="23">
        <f>SUM(R1320:U1320)</f>
        <v>0</v>
      </c>
      <c r="W1320" s="23">
        <f>+V1320+Q1320</f>
        <v>0</v>
      </c>
      <c r="X1320" s="23"/>
      <c r="Y1320" s="23"/>
      <c r="Z1320" s="4"/>
    </row>
    <row r="1321" spans="1:26" ht="23.25">
      <c r="A1321" s="4"/>
      <c r="B1321" s="51"/>
      <c r="C1321" s="51"/>
      <c r="D1321" s="51"/>
      <c r="E1321" s="51"/>
      <c r="F1321" s="51"/>
      <c r="G1321" s="51"/>
      <c r="H1321" s="51"/>
      <c r="I1321" s="61"/>
      <c r="J1321" s="52" t="s">
        <v>51</v>
      </c>
      <c r="K1321" s="53"/>
      <c r="L1321" s="70"/>
      <c r="M1321" s="23"/>
      <c r="N1321" s="70"/>
      <c r="O1321" s="70">
        <v>245616</v>
      </c>
      <c r="P1321" s="23"/>
      <c r="Q1321" s="23">
        <f>SUM(L1321:P1321)</f>
        <v>245616</v>
      </c>
      <c r="R1321" s="23">
        <v>5607.3</v>
      </c>
      <c r="S1321" s="70"/>
      <c r="T1321" s="70"/>
      <c r="U1321" s="70"/>
      <c r="V1321" s="23">
        <f>SUM(R1321:U1321)</f>
        <v>5607.3</v>
      </c>
      <c r="W1321" s="23">
        <f>+V1321+Q1321</f>
        <v>251223.3</v>
      </c>
      <c r="X1321" s="23">
        <f>(Q1321/W1321)*100</f>
        <v>97.76800161449994</v>
      </c>
      <c r="Y1321" s="23">
        <f>(V1321/W1321)*100</f>
        <v>2.231998385500071</v>
      </c>
      <c r="Z1321" s="4"/>
    </row>
    <row r="1322" spans="1:26" ht="23.25">
      <c r="A1322" s="4"/>
      <c r="B1322" s="51"/>
      <c r="C1322" s="51"/>
      <c r="D1322" s="51"/>
      <c r="E1322" s="51"/>
      <c r="F1322" s="51"/>
      <c r="G1322" s="51"/>
      <c r="H1322" s="51"/>
      <c r="I1322" s="61"/>
      <c r="J1322" s="52" t="s">
        <v>52</v>
      </c>
      <c r="K1322" s="53"/>
      <c r="L1322" s="70"/>
      <c r="M1322" s="23"/>
      <c r="N1322" s="70"/>
      <c r="O1322" s="70">
        <v>245616</v>
      </c>
      <c r="P1322" s="23"/>
      <c r="Q1322" s="23">
        <f>SUM(L1322:P1322)</f>
        <v>245616</v>
      </c>
      <c r="R1322" s="23"/>
      <c r="S1322" s="70"/>
      <c r="T1322" s="70"/>
      <c r="U1322" s="70"/>
      <c r="V1322" s="23">
        <f>SUM(R1322:U1322)</f>
        <v>0</v>
      </c>
      <c r="W1322" s="23">
        <f>+V1322+Q1322</f>
        <v>245616</v>
      </c>
      <c r="X1322" s="23">
        <f>(Q1322/W1322)*100</f>
        <v>100</v>
      </c>
      <c r="Y1322" s="23">
        <f>(V1322/W1322)*100</f>
        <v>0</v>
      </c>
      <c r="Z1322" s="4"/>
    </row>
    <row r="1323" spans="1:26" ht="23.25">
      <c r="A1323" s="4"/>
      <c r="B1323" s="51"/>
      <c r="C1323" s="51"/>
      <c r="D1323" s="51"/>
      <c r="E1323" s="51"/>
      <c r="F1323" s="51"/>
      <c r="G1323" s="51"/>
      <c r="H1323" s="51"/>
      <c r="I1323" s="61"/>
      <c r="J1323" s="52" t="s">
        <v>53</v>
      </c>
      <c r="K1323" s="53"/>
      <c r="L1323" s="70"/>
      <c r="M1323" s="23"/>
      <c r="N1323" s="70"/>
      <c r="O1323" s="70"/>
      <c r="P1323" s="23"/>
      <c r="Q1323" s="23"/>
      <c r="R1323" s="23"/>
      <c r="S1323" s="70"/>
      <c r="T1323" s="70"/>
      <c r="U1323" s="70"/>
      <c r="V1323" s="23"/>
      <c r="W1323" s="23"/>
      <c r="X1323" s="23"/>
      <c r="Y1323" s="23"/>
      <c r="Z1323" s="4"/>
    </row>
    <row r="1324" spans="1:26" ht="23.25">
      <c r="A1324" s="4"/>
      <c r="B1324" s="51"/>
      <c r="C1324" s="51"/>
      <c r="D1324" s="51"/>
      <c r="E1324" s="51"/>
      <c r="F1324" s="51"/>
      <c r="G1324" s="51"/>
      <c r="H1324" s="51"/>
      <c r="I1324" s="61"/>
      <c r="J1324" s="52" t="s">
        <v>54</v>
      </c>
      <c r="K1324" s="53"/>
      <c r="L1324" s="70"/>
      <c r="M1324" s="23"/>
      <c r="N1324" s="70"/>
      <c r="O1324" s="70">
        <f>(O1322/O1321)*100</f>
        <v>100</v>
      </c>
      <c r="P1324" s="23"/>
      <c r="Q1324" s="23">
        <f>(Q1322/Q1321)*100</f>
        <v>100</v>
      </c>
      <c r="R1324" s="23">
        <f>(R1322/R1321)*100</f>
        <v>0</v>
      </c>
      <c r="S1324" s="70"/>
      <c r="T1324" s="70"/>
      <c r="U1324" s="70"/>
      <c r="V1324" s="23">
        <f>(V1322/V1321)*100</f>
        <v>0</v>
      </c>
      <c r="W1324" s="23">
        <f>(W1322/W1321)*100</f>
        <v>97.76800161449994</v>
      </c>
      <c r="X1324" s="23"/>
      <c r="Y1324" s="23"/>
      <c r="Z1324" s="4"/>
    </row>
    <row r="1325" spans="1:26" ht="23.25">
      <c r="A1325" s="4"/>
      <c r="B1325" s="51"/>
      <c r="C1325" s="51"/>
      <c r="D1325" s="51"/>
      <c r="E1325" s="51"/>
      <c r="F1325" s="51"/>
      <c r="G1325" s="51"/>
      <c r="H1325" s="51"/>
      <c r="I1325" s="61"/>
      <c r="J1325" s="52"/>
      <c r="K1325" s="53"/>
      <c r="L1325" s="70"/>
      <c r="M1325" s="23"/>
      <c r="N1325" s="70"/>
      <c r="O1325" s="70"/>
      <c r="P1325" s="23"/>
      <c r="Q1325" s="23"/>
      <c r="R1325" s="23"/>
      <c r="S1325" s="70"/>
      <c r="T1325" s="70"/>
      <c r="U1325" s="70"/>
      <c r="V1325" s="23"/>
      <c r="W1325" s="23"/>
      <c r="X1325" s="23"/>
      <c r="Y1325" s="23"/>
      <c r="Z1325" s="4"/>
    </row>
    <row r="1326" spans="1:26" ht="23.25">
      <c r="A1326" s="4"/>
      <c r="B1326" s="51"/>
      <c r="C1326" s="51"/>
      <c r="D1326" s="75" t="s">
        <v>276</v>
      </c>
      <c r="E1326" s="51"/>
      <c r="F1326" s="51"/>
      <c r="G1326" s="51"/>
      <c r="H1326" s="51"/>
      <c r="I1326" s="61"/>
      <c r="J1326" s="52" t="s">
        <v>277</v>
      </c>
      <c r="K1326" s="53"/>
      <c r="L1326" s="70"/>
      <c r="M1326" s="23"/>
      <c r="N1326" s="70"/>
      <c r="O1326" s="70"/>
      <c r="P1326" s="23"/>
      <c r="Q1326" s="23"/>
      <c r="R1326" s="23"/>
      <c r="S1326" s="70"/>
      <c r="T1326" s="70"/>
      <c r="U1326" s="70"/>
      <c r="V1326" s="23"/>
      <c r="W1326" s="23"/>
      <c r="X1326" s="23"/>
      <c r="Y1326" s="23"/>
      <c r="Z1326" s="4"/>
    </row>
    <row r="1327" spans="1:26" ht="23.25">
      <c r="A1327" s="4"/>
      <c r="B1327" s="51"/>
      <c r="C1327" s="51"/>
      <c r="D1327" s="51"/>
      <c r="E1327" s="51"/>
      <c r="F1327" s="51"/>
      <c r="G1327" s="51"/>
      <c r="H1327" s="51"/>
      <c r="I1327" s="61"/>
      <c r="J1327" s="52" t="s">
        <v>50</v>
      </c>
      <c r="K1327" s="53"/>
      <c r="L1327" s="70">
        <f aca="true" t="shared" si="250" ref="L1327:P1329">+L1334</f>
        <v>0</v>
      </c>
      <c r="M1327" s="23">
        <f t="shared" si="250"/>
        <v>0</v>
      </c>
      <c r="N1327" s="70">
        <f t="shared" si="250"/>
        <v>0</v>
      </c>
      <c r="O1327" s="70">
        <f t="shared" si="250"/>
        <v>138405.6</v>
      </c>
      <c r="P1327" s="23">
        <f t="shared" si="250"/>
        <v>0</v>
      </c>
      <c r="Q1327" s="23">
        <f>SUM(L1327:P1327)</f>
        <v>138405.6</v>
      </c>
      <c r="R1327" s="23">
        <f aca="true" t="shared" si="251" ref="R1327:U1329">+R1334</f>
        <v>0</v>
      </c>
      <c r="S1327" s="70">
        <f t="shared" si="251"/>
        <v>0</v>
      </c>
      <c r="T1327" s="70">
        <f t="shared" si="251"/>
        <v>0</v>
      </c>
      <c r="U1327" s="70">
        <f t="shared" si="251"/>
        <v>0</v>
      </c>
      <c r="V1327" s="23">
        <f>SUM(R1327:U1327)</f>
        <v>0</v>
      </c>
      <c r="W1327" s="23">
        <f>+V1327+Q1327</f>
        <v>138405.6</v>
      </c>
      <c r="X1327" s="23">
        <f>(Q1327/W1327)*100</f>
        <v>100</v>
      </c>
      <c r="Y1327" s="23">
        <f>(V1327/W1327)*100</f>
        <v>0</v>
      </c>
      <c r="Z1327" s="4"/>
    </row>
    <row r="1328" spans="1:26" ht="23.25">
      <c r="A1328" s="4"/>
      <c r="B1328" s="56"/>
      <c r="C1328" s="57"/>
      <c r="D1328" s="57"/>
      <c r="E1328" s="57"/>
      <c r="F1328" s="57"/>
      <c r="G1328" s="57"/>
      <c r="H1328" s="57"/>
      <c r="I1328" s="52"/>
      <c r="J1328" s="52" t="s">
        <v>51</v>
      </c>
      <c r="K1328" s="53"/>
      <c r="L1328" s="21">
        <f t="shared" si="250"/>
        <v>0</v>
      </c>
      <c r="M1328" s="21">
        <f t="shared" si="250"/>
        <v>0</v>
      </c>
      <c r="N1328" s="21">
        <f t="shared" si="250"/>
        <v>0</v>
      </c>
      <c r="O1328" s="21">
        <f t="shared" si="250"/>
        <v>160801.4</v>
      </c>
      <c r="P1328" s="21">
        <f t="shared" si="250"/>
        <v>0</v>
      </c>
      <c r="Q1328" s="21">
        <f>SUM(L1328:P1328)</f>
        <v>160801.4</v>
      </c>
      <c r="R1328" s="21">
        <f t="shared" si="251"/>
        <v>0</v>
      </c>
      <c r="S1328" s="21">
        <f t="shared" si="251"/>
        <v>0</v>
      </c>
      <c r="T1328" s="21">
        <f t="shared" si="251"/>
        <v>0</v>
      </c>
      <c r="U1328" s="21">
        <f t="shared" si="251"/>
        <v>0</v>
      </c>
      <c r="V1328" s="21">
        <f>SUM(R1328:U1328)</f>
        <v>0</v>
      </c>
      <c r="W1328" s="21">
        <f>+V1328+Q1328</f>
        <v>160801.4</v>
      </c>
      <c r="X1328" s="21">
        <f>(Q1328/W1328)*100</f>
        <v>100</v>
      </c>
      <c r="Y1328" s="21">
        <f>(V1328/W1328)*100</f>
        <v>0</v>
      </c>
      <c r="Z1328" s="4"/>
    </row>
    <row r="1329" spans="1:26" ht="23.25">
      <c r="A1329" s="4"/>
      <c r="B1329" s="51"/>
      <c r="C1329" s="51"/>
      <c r="D1329" s="51"/>
      <c r="E1329" s="51"/>
      <c r="F1329" s="51"/>
      <c r="G1329" s="51"/>
      <c r="H1329" s="51"/>
      <c r="I1329" s="61"/>
      <c r="J1329" s="52" t="s">
        <v>52</v>
      </c>
      <c r="K1329" s="53"/>
      <c r="L1329" s="70">
        <f t="shared" si="250"/>
        <v>0</v>
      </c>
      <c r="M1329" s="23">
        <f t="shared" si="250"/>
        <v>0</v>
      </c>
      <c r="N1329" s="70">
        <f t="shared" si="250"/>
        <v>0</v>
      </c>
      <c r="O1329" s="70">
        <f t="shared" si="250"/>
        <v>160752.9</v>
      </c>
      <c r="P1329" s="23">
        <f t="shared" si="250"/>
        <v>0</v>
      </c>
      <c r="Q1329" s="23">
        <f>SUM(L1329:P1329)</f>
        <v>160752.9</v>
      </c>
      <c r="R1329" s="23">
        <f t="shared" si="251"/>
        <v>0</v>
      </c>
      <c r="S1329" s="70">
        <f t="shared" si="251"/>
        <v>0</v>
      </c>
      <c r="T1329" s="70">
        <f t="shared" si="251"/>
        <v>0</v>
      </c>
      <c r="U1329" s="70">
        <f t="shared" si="251"/>
        <v>0</v>
      </c>
      <c r="V1329" s="23">
        <f>SUM(R1329:U1329)</f>
        <v>0</v>
      </c>
      <c r="W1329" s="23">
        <f>+V1329+Q1329</f>
        <v>160752.9</v>
      </c>
      <c r="X1329" s="23">
        <f>(Q1329/W1329)*100</f>
        <v>100</v>
      </c>
      <c r="Y1329" s="23">
        <f>(V1329/W1329)*100</f>
        <v>0</v>
      </c>
      <c r="Z1329" s="4"/>
    </row>
    <row r="1330" spans="1:26" ht="23.25">
      <c r="A1330" s="4"/>
      <c r="B1330" s="51"/>
      <c r="C1330" s="51"/>
      <c r="D1330" s="51"/>
      <c r="E1330" s="51"/>
      <c r="F1330" s="51"/>
      <c r="G1330" s="51"/>
      <c r="H1330" s="51"/>
      <c r="I1330" s="61"/>
      <c r="J1330" s="52" t="s">
        <v>53</v>
      </c>
      <c r="K1330" s="53"/>
      <c r="L1330" s="70"/>
      <c r="M1330" s="23"/>
      <c r="N1330" s="70"/>
      <c r="O1330" s="70">
        <f>(O1329/O1327)*100</f>
        <v>116.14623974752465</v>
      </c>
      <c r="P1330" s="23"/>
      <c r="Q1330" s="23">
        <f>(Q1329/Q1327)*100</f>
        <v>116.14623974752465</v>
      </c>
      <c r="R1330" s="23"/>
      <c r="S1330" s="70"/>
      <c r="T1330" s="70"/>
      <c r="U1330" s="70"/>
      <c r="V1330" s="23"/>
      <c r="W1330" s="23">
        <f>(W1329/W1327)*100</f>
        <v>116.14623974752465</v>
      </c>
      <c r="X1330" s="23"/>
      <c r="Y1330" s="23"/>
      <c r="Z1330" s="4"/>
    </row>
    <row r="1331" spans="1:26" ht="23.25">
      <c r="A1331" s="4"/>
      <c r="B1331" s="51"/>
      <c r="C1331" s="51"/>
      <c r="D1331" s="51"/>
      <c r="E1331" s="51"/>
      <c r="F1331" s="51"/>
      <c r="G1331" s="51"/>
      <c r="H1331" s="51"/>
      <c r="I1331" s="61"/>
      <c r="J1331" s="52" t="s">
        <v>54</v>
      </c>
      <c r="K1331" s="53"/>
      <c r="L1331" s="70"/>
      <c r="M1331" s="23"/>
      <c r="N1331" s="70"/>
      <c r="O1331" s="70">
        <f>(O1329/O1328)*100</f>
        <v>99.96983857105721</v>
      </c>
      <c r="P1331" s="23"/>
      <c r="Q1331" s="23">
        <f>(Q1329/Q1328)*100</f>
        <v>99.96983857105721</v>
      </c>
      <c r="R1331" s="23"/>
      <c r="S1331" s="70"/>
      <c r="T1331" s="70"/>
      <c r="U1331" s="70"/>
      <c r="V1331" s="23"/>
      <c r="W1331" s="23">
        <f>(W1329/W1328)*100</f>
        <v>99.96983857105721</v>
      </c>
      <c r="X1331" s="23"/>
      <c r="Y1331" s="23"/>
      <c r="Z1331" s="4"/>
    </row>
    <row r="1332" spans="1:26" ht="23.25">
      <c r="A1332" s="4"/>
      <c r="B1332" s="51"/>
      <c r="C1332" s="51"/>
      <c r="D1332" s="51"/>
      <c r="E1332" s="51"/>
      <c r="F1332" s="51"/>
      <c r="G1332" s="51"/>
      <c r="H1332" s="51"/>
      <c r="I1332" s="61"/>
      <c r="J1332" s="52"/>
      <c r="K1332" s="53"/>
      <c r="L1332" s="70"/>
      <c r="M1332" s="23"/>
      <c r="N1332" s="70"/>
      <c r="O1332" s="70"/>
      <c r="P1332" s="23"/>
      <c r="Q1332" s="23"/>
      <c r="R1332" s="23"/>
      <c r="S1332" s="70"/>
      <c r="T1332" s="70"/>
      <c r="U1332" s="70"/>
      <c r="V1332" s="23"/>
      <c r="W1332" s="23"/>
      <c r="X1332" s="23"/>
      <c r="Y1332" s="23"/>
      <c r="Z1332" s="4"/>
    </row>
    <row r="1333" spans="1:26" ht="23.25">
      <c r="A1333" s="4"/>
      <c r="B1333" s="51"/>
      <c r="C1333" s="51"/>
      <c r="D1333" s="51"/>
      <c r="E1333" s="75" t="s">
        <v>57</v>
      </c>
      <c r="F1333" s="51"/>
      <c r="G1333" s="51"/>
      <c r="H1333" s="51"/>
      <c r="I1333" s="61"/>
      <c r="J1333" s="52" t="s">
        <v>58</v>
      </c>
      <c r="K1333" s="53"/>
      <c r="L1333" s="70"/>
      <c r="M1333" s="23"/>
      <c r="N1333" s="70"/>
      <c r="O1333" s="70"/>
      <c r="P1333" s="23"/>
      <c r="Q1333" s="23"/>
      <c r="R1333" s="23"/>
      <c r="S1333" s="70"/>
      <c r="T1333" s="70"/>
      <c r="U1333" s="70"/>
      <c r="V1333" s="23"/>
      <c r="W1333" s="23"/>
      <c r="X1333" s="23"/>
      <c r="Y1333" s="23"/>
      <c r="Z1333" s="4"/>
    </row>
    <row r="1334" spans="1:26" ht="23.25">
      <c r="A1334" s="4"/>
      <c r="B1334" s="51"/>
      <c r="C1334" s="51"/>
      <c r="D1334" s="51"/>
      <c r="E1334" s="51"/>
      <c r="F1334" s="51"/>
      <c r="G1334" s="51"/>
      <c r="H1334" s="51"/>
      <c r="I1334" s="61"/>
      <c r="J1334" s="52" t="s">
        <v>50</v>
      </c>
      <c r="K1334" s="53"/>
      <c r="L1334" s="70">
        <f aca="true" t="shared" si="252" ref="L1334:P1336">+L1343</f>
        <v>0</v>
      </c>
      <c r="M1334" s="23">
        <f t="shared" si="252"/>
        <v>0</v>
      </c>
      <c r="N1334" s="70">
        <f t="shared" si="252"/>
        <v>0</v>
      </c>
      <c r="O1334" s="70">
        <f t="shared" si="252"/>
        <v>138405.6</v>
      </c>
      <c r="P1334" s="23">
        <f t="shared" si="252"/>
        <v>0</v>
      </c>
      <c r="Q1334" s="23">
        <f>SUM(L1334:P1334)</f>
        <v>138405.6</v>
      </c>
      <c r="R1334" s="23">
        <f aca="true" t="shared" si="253" ref="R1334:U1336">+R1343</f>
        <v>0</v>
      </c>
      <c r="S1334" s="70">
        <f t="shared" si="253"/>
        <v>0</v>
      </c>
      <c r="T1334" s="70">
        <f t="shared" si="253"/>
        <v>0</v>
      </c>
      <c r="U1334" s="70">
        <f t="shared" si="253"/>
        <v>0</v>
      </c>
      <c r="V1334" s="23">
        <f>SUM(R1334:U1334)</f>
        <v>0</v>
      </c>
      <c r="W1334" s="23">
        <f>+V1334+Q1334</f>
        <v>138405.6</v>
      </c>
      <c r="X1334" s="23">
        <f>(Q1334/W1334)*100</f>
        <v>100</v>
      </c>
      <c r="Y1334" s="23">
        <f>(V1334/W1334)*100</f>
        <v>0</v>
      </c>
      <c r="Z1334" s="4"/>
    </row>
    <row r="1335" spans="1:26" ht="23.25">
      <c r="A1335" s="4"/>
      <c r="B1335" s="51"/>
      <c r="C1335" s="51"/>
      <c r="D1335" s="51"/>
      <c r="E1335" s="51"/>
      <c r="F1335" s="51"/>
      <c r="G1335" s="51"/>
      <c r="H1335" s="51"/>
      <c r="I1335" s="61"/>
      <c r="J1335" s="52" t="s">
        <v>51</v>
      </c>
      <c r="K1335" s="53"/>
      <c r="L1335" s="70">
        <f t="shared" si="252"/>
        <v>0</v>
      </c>
      <c r="M1335" s="23">
        <f t="shared" si="252"/>
        <v>0</v>
      </c>
      <c r="N1335" s="70">
        <f t="shared" si="252"/>
        <v>0</v>
      </c>
      <c r="O1335" s="70">
        <f t="shared" si="252"/>
        <v>160801.4</v>
      </c>
      <c r="P1335" s="23">
        <f t="shared" si="252"/>
        <v>0</v>
      </c>
      <c r="Q1335" s="23">
        <f>SUM(L1335:P1335)</f>
        <v>160801.4</v>
      </c>
      <c r="R1335" s="23">
        <f t="shared" si="253"/>
        <v>0</v>
      </c>
      <c r="S1335" s="70">
        <f t="shared" si="253"/>
        <v>0</v>
      </c>
      <c r="T1335" s="70">
        <f t="shared" si="253"/>
        <v>0</v>
      </c>
      <c r="U1335" s="70">
        <f t="shared" si="253"/>
        <v>0</v>
      </c>
      <c r="V1335" s="23">
        <f>SUM(R1335:U1335)</f>
        <v>0</v>
      </c>
      <c r="W1335" s="23">
        <f>+V1335+Q1335</f>
        <v>160801.4</v>
      </c>
      <c r="X1335" s="23">
        <f>(Q1335/W1335)*100</f>
        <v>100</v>
      </c>
      <c r="Y1335" s="23">
        <f>(V1335/W1335)*100</f>
        <v>0</v>
      </c>
      <c r="Z1335" s="4"/>
    </row>
    <row r="1336" spans="1:26" ht="23.25">
      <c r="A1336" s="4"/>
      <c r="B1336" s="51"/>
      <c r="C1336" s="51"/>
      <c r="D1336" s="51"/>
      <c r="E1336" s="51"/>
      <c r="F1336" s="51"/>
      <c r="G1336" s="51"/>
      <c r="H1336" s="51"/>
      <c r="I1336" s="61"/>
      <c r="J1336" s="52" t="s">
        <v>52</v>
      </c>
      <c r="K1336" s="53"/>
      <c r="L1336" s="70">
        <f t="shared" si="252"/>
        <v>0</v>
      </c>
      <c r="M1336" s="23">
        <f t="shared" si="252"/>
        <v>0</v>
      </c>
      <c r="N1336" s="70">
        <f t="shared" si="252"/>
        <v>0</v>
      </c>
      <c r="O1336" s="70">
        <f t="shared" si="252"/>
        <v>160752.9</v>
      </c>
      <c r="P1336" s="23">
        <f t="shared" si="252"/>
        <v>0</v>
      </c>
      <c r="Q1336" s="23">
        <f>SUM(L1336:P1336)</f>
        <v>160752.9</v>
      </c>
      <c r="R1336" s="23">
        <f t="shared" si="253"/>
        <v>0</v>
      </c>
      <c r="S1336" s="70">
        <f t="shared" si="253"/>
        <v>0</v>
      </c>
      <c r="T1336" s="70">
        <f t="shared" si="253"/>
        <v>0</v>
      </c>
      <c r="U1336" s="70">
        <f t="shared" si="253"/>
        <v>0</v>
      </c>
      <c r="V1336" s="23">
        <f>SUM(R1336:U1336)</f>
        <v>0</v>
      </c>
      <c r="W1336" s="23">
        <f>+V1336+Q1336</f>
        <v>160752.9</v>
      </c>
      <c r="X1336" s="23">
        <f>(Q1336/W1336)*100</f>
        <v>100</v>
      </c>
      <c r="Y1336" s="23">
        <f>(V1336/W1336)*100</f>
        <v>0</v>
      </c>
      <c r="Z1336" s="4"/>
    </row>
    <row r="1337" spans="1:26" ht="23.25">
      <c r="A1337" s="4"/>
      <c r="B1337" s="56"/>
      <c r="C1337" s="57"/>
      <c r="D1337" s="57"/>
      <c r="E1337" s="57"/>
      <c r="F1337" s="57"/>
      <c r="G1337" s="57"/>
      <c r="H1337" s="57"/>
      <c r="I1337" s="52"/>
      <c r="J1337" s="52" t="s">
        <v>53</v>
      </c>
      <c r="K1337" s="53"/>
      <c r="L1337" s="21"/>
      <c r="M1337" s="21"/>
      <c r="N1337" s="21"/>
      <c r="O1337" s="21">
        <f>(O1336/O1334)*100</f>
        <v>116.14623974752465</v>
      </c>
      <c r="P1337" s="21"/>
      <c r="Q1337" s="21">
        <f>(Q1336/Q1334)*100</f>
        <v>116.14623974752465</v>
      </c>
      <c r="R1337" s="21"/>
      <c r="S1337" s="21"/>
      <c r="T1337" s="21"/>
      <c r="U1337" s="21"/>
      <c r="V1337" s="21"/>
      <c r="W1337" s="21">
        <f>(W1336/W1334)*100</f>
        <v>116.14623974752465</v>
      </c>
      <c r="X1337" s="21"/>
      <c r="Y1337" s="21"/>
      <c r="Z1337" s="4"/>
    </row>
    <row r="1338" spans="1:26" ht="23.25">
      <c r="A1338" s="4"/>
      <c r="B1338" s="51"/>
      <c r="C1338" s="51"/>
      <c r="D1338" s="51"/>
      <c r="E1338" s="51"/>
      <c r="F1338" s="51"/>
      <c r="G1338" s="51"/>
      <c r="H1338" s="51"/>
      <c r="I1338" s="61"/>
      <c r="J1338" s="52" t="s">
        <v>54</v>
      </c>
      <c r="K1338" s="53"/>
      <c r="L1338" s="70"/>
      <c r="M1338" s="23"/>
      <c r="N1338" s="70"/>
      <c r="O1338" s="70">
        <f>(O1336/O1335)*100</f>
        <v>99.96983857105721</v>
      </c>
      <c r="P1338" s="23"/>
      <c r="Q1338" s="23">
        <f>(Q1336/Q1335)*100</f>
        <v>99.96983857105721</v>
      </c>
      <c r="R1338" s="23"/>
      <c r="S1338" s="70"/>
      <c r="T1338" s="70"/>
      <c r="U1338" s="70"/>
      <c r="V1338" s="23"/>
      <c r="W1338" s="23">
        <f>(W1336/W1335)*100</f>
        <v>99.96983857105721</v>
      </c>
      <c r="X1338" s="23"/>
      <c r="Y1338" s="23"/>
      <c r="Z1338" s="4"/>
    </row>
    <row r="1339" spans="1:26" ht="23.25">
      <c r="A1339" s="4"/>
      <c r="B1339" s="51"/>
      <c r="C1339" s="51"/>
      <c r="D1339" s="51"/>
      <c r="E1339" s="51"/>
      <c r="F1339" s="51"/>
      <c r="G1339" s="51"/>
      <c r="H1339" s="51"/>
      <c r="I1339" s="61"/>
      <c r="J1339" s="52"/>
      <c r="K1339" s="53"/>
      <c r="L1339" s="70"/>
      <c r="M1339" s="23"/>
      <c r="N1339" s="70"/>
      <c r="O1339" s="70"/>
      <c r="P1339" s="23"/>
      <c r="Q1339" s="23"/>
      <c r="R1339" s="23"/>
      <c r="S1339" s="70"/>
      <c r="T1339" s="70"/>
      <c r="U1339" s="70"/>
      <c r="V1339" s="23"/>
      <c r="W1339" s="23"/>
      <c r="X1339" s="23"/>
      <c r="Y1339" s="23"/>
      <c r="Z1339" s="4"/>
    </row>
    <row r="1340" spans="1:26" ht="23.25">
      <c r="A1340" s="4"/>
      <c r="B1340" s="51"/>
      <c r="C1340" s="51"/>
      <c r="D1340" s="51"/>
      <c r="E1340" s="51"/>
      <c r="F1340" s="75" t="s">
        <v>147</v>
      </c>
      <c r="G1340" s="51"/>
      <c r="H1340" s="51"/>
      <c r="I1340" s="61"/>
      <c r="J1340" s="52" t="s">
        <v>278</v>
      </c>
      <c r="K1340" s="53"/>
      <c r="L1340" s="70"/>
      <c r="M1340" s="23"/>
      <c r="N1340" s="70"/>
      <c r="O1340" s="70"/>
      <c r="P1340" s="23"/>
      <c r="Q1340" s="23"/>
      <c r="R1340" s="23"/>
      <c r="S1340" s="70"/>
      <c r="T1340" s="70"/>
      <c r="U1340" s="70"/>
      <c r="V1340" s="23"/>
      <c r="W1340" s="23"/>
      <c r="X1340" s="23"/>
      <c r="Y1340" s="23"/>
      <c r="Z1340" s="4"/>
    </row>
    <row r="1341" spans="1:26" ht="23.25">
      <c r="A1341" s="4"/>
      <c r="B1341" s="51"/>
      <c r="C1341" s="51"/>
      <c r="D1341" s="51"/>
      <c r="E1341" s="51"/>
      <c r="F1341" s="51"/>
      <c r="G1341" s="51"/>
      <c r="H1341" s="51"/>
      <c r="I1341" s="61"/>
      <c r="J1341" s="52" t="s">
        <v>149</v>
      </c>
      <c r="K1341" s="53"/>
      <c r="L1341" s="70"/>
      <c r="M1341" s="23"/>
      <c r="N1341" s="70"/>
      <c r="O1341" s="70"/>
      <c r="P1341" s="23"/>
      <c r="Q1341" s="23"/>
      <c r="R1341" s="23"/>
      <c r="S1341" s="70"/>
      <c r="T1341" s="70"/>
      <c r="U1341" s="70"/>
      <c r="V1341" s="23"/>
      <c r="W1341" s="23"/>
      <c r="X1341" s="23"/>
      <c r="Y1341" s="23"/>
      <c r="Z1341" s="4"/>
    </row>
    <row r="1342" spans="1:26" ht="23.25">
      <c r="A1342" s="4"/>
      <c r="B1342" s="56"/>
      <c r="C1342" s="56"/>
      <c r="D1342" s="56"/>
      <c r="E1342" s="56"/>
      <c r="F1342" s="56"/>
      <c r="G1342" s="56"/>
      <c r="H1342" s="56"/>
      <c r="I1342" s="61"/>
      <c r="J1342" s="52" t="s">
        <v>150</v>
      </c>
      <c r="K1342" s="53"/>
      <c r="L1342" s="70"/>
      <c r="M1342" s="23"/>
      <c r="N1342" s="70"/>
      <c r="O1342" s="70"/>
      <c r="P1342" s="23"/>
      <c r="Q1342" s="23"/>
      <c r="R1342" s="23"/>
      <c r="S1342" s="70"/>
      <c r="T1342" s="70"/>
      <c r="U1342" s="70"/>
      <c r="V1342" s="23"/>
      <c r="W1342" s="23"/>
      <c r="X1342" s="23"/>
      <c r="Y1342" s="23"/>
      <c r="Z1342" s="4"/>
    </row>
    <row r="1343" spans="1:26" ht="23.25">
      <c r="A1343" s="4"/>
      <c r="B1343" s="56"/>
      <c r="C1343" s="57"/>
      <c r="D1343" s="57"/>
      <c r="E1343" s="57"/>
      <c r="F1343" s="57"/>
      <c r="G1343" s="57"/>
      <c r="H1343" s="57"/>
      <c r="I1343" s="52"/>
      <c r="J1343" s="52" t="s">
        <v>50</v>
      </c>
      <c r="K1343" s="53"/>
      <c r="L1343" s="21">
        <f aca="true" t="shared" si="254" ref="L1343:P1345">+L1360</f>
        <v>0</v>
      </c>
      <c r="M1343" s="21">
        <f t="shared" si="254"/>
        <v>0</v>
      </c>
      <c r="N1343" s="21">
        <f t="shared" si="254"/>
        <v>0</v>
      </c>
      <c r="O1343" s="21">
        <f t="shared" si="254"/>
        <v>138405.6</v>
      </c>
      <c r="P1343" s="21">
        <f t="shared" si="254"/>
        <v>0</v>
      </c>
      <c r="Q1343" s="21">
        <f>SUM(L1343:P1343)</f>
        <v>138405.6</v>
      </c>
      <c r="R1343" s="21">
        <f aca="true" t="shared" si="255" ref="R1343:U1345">+R1360</f>
        <v>0</v>
      </c>
      <c r="S1343" s="21">
        <f t="shared" si="255"/>
        <v>0</v>
      </c>
      <c r="T1343" s="21">
        <f t="shared" si="255"/>
        <v>0</v>
      </c>
      <c r="U1343" s="21">
        <f t="shared" si="255"/>
        <v>0</v>
      </c>
      <c r="V1343" s="21">
        <f>SUM(R1343:U1343)</f>
        <v>0</v>
      </c>
      <c r="W1343" s="21">
        <f>+V1343+Q1343</f>
        <v>138405.6</v>
      </c>
      <c r="X1343" s="21">
        <f>(Q1343/W1343)*100</f>
        <v>100</v>
      </c>
      <c r="Y1343" s="21">
        <f>(V1343/W1343)*100</f>
        <v>0</v>
      </c>
      <c r="Z1343" s="4"/>
    </row>
    <row r="1344" spans="1:26" ht="23.25">
      <c r="A1344" s="4"/>
      <c r="B1344" s="56"/>
      <c r="C1344" s="56"/>
      <c r="D1344" s="56"/>
      <c r="E1344" s="56"/>
      <c r="F1344" s="56"/>
      <c r="G1344" s="56"/>
      <c r="H1344" s="56"/>
      <c r="I1344" s="61"/>
      <c r="J1344" s="52" t="s">
        <v>51</v>
      </c>
      <c r="K1344" s="53"/>
      <c r="L1344" s="70">
        <f t="shared" si="254"/>
        <v>0</v>
      </c>
      <c r="M1344" s="23">
        <f t="shared" si="254"/>
        <v>0</v>
      </c>
      <c r="N1344" s="70">
        <f t="shared" si="254"/>
        <v>0</v>
      </c>
      <c r="O1344" s="70">
        <f t="shared" si="254"/>
        <v>160801.4</v>
      </c>
      <c r="P1344" s="23">
        <f t="shared" si="254"/>
        <v>0</v>
      </c>
      <c r="Q1344" s="23">
        <f>SUM(L1344:P1344)</f>
        <v>160801.4</v>
      </c>
      <c r="R1344" s="23">
        <f t="shared" si="255"/>
        <v>0</v>
      </c>
      <c r="S1344" s="70">
        <f t="shared" si="255"/>
        <v>0</v>
      </c>
      <c r="T1344" s="70">
        <f t="shared" si="255"/>
        <v>0</v>
      </c>
      <c r="U1344" s="70">
        <f t="shared" si="255"/>
        <v>0</v>
      </c>
      <c r="V1344" s="23">
        <f>SUM(R1344:U1344)</f>
        <v>0</v>
      </c>
      <c r="W1344" s="23">
        <f>+V1344+Q1344</f>
        <v>160801.4</v>
      </c>
      <c r="X1344" s="23">
        <f>(Q1344/W1344)*100</f>
        <v>100</v>
      </c>
      <c r="Y1344" s="23">
        <f>(V1344/W1344)*100</f>
        <v>0</v>
      </c>
      <c r="Z1344" s="4"/>
    </row>
    <row r="1345" spans="1:26" ht="23.25">
      <c r="A1345" s="4"/>
      <c r="B1345" s="56"/>
      <c r="C1345" s="56"/>
      <c r="D1345" s="56"/>
      <c r="E1345" s="56"/>
      <c r="F1345" s="56"/>
      <c r="G1345" s="56"/>
      <c r="H1345" s="56"/>
      <c r="I1345" s="61"/>
      <c r="J1345" s="52" t="s">
        <v>52</v>
      </c>
      <c r="K1345" s="53"/>
      <c r="L1345" s="70">
        <f t="shared" si="254"/>
        <v>0</v>
      </c>
      <c r="M1345" s="23">
        <f t="shared" si="254"/>
        <v>0</v>
      </c>
      <c r="N1345" s="70">
        <f t="shared" si="254"/>
        <v>0</v>
      </c>
      <c r="O1345" s="70">
        <f t="shared" si="254"/>
        <v>160752.9</v>
      </c>
      <c r="P1345" s="23">
        <f t="shared" si="254"/>
        <v>0</v>
      </c>
      <c r="Q1345" s="23">
        <f>SUM(L1345:P1345)</f>
        <v>160752.9</v>
      </c>
      <c r="R1345" s="23">
        <f t="shared" si="255"/>
        <v>0</v>
      </c>
      <c r="S1345" s="70">
        <f t="shared" si="255"/>
        <v>0</v>
      </c>
      <c r="T1345" s="70">
        <f t="shared" si="255"/>
        <v>0</v>
      </c>
      <c r="U1345" s="70">
        <f t="shared" si="255"/>
        <v>0</v>
      </c>
      <c r="V1345" s="23">
        <f>SUM(R1345:U1345)</f>
        <v>0</v>
      </c>
      <c r="W1345" s="23">
        <f>+V1345+Q1345</f>
        <v>160752.9</v>
      </c>
      <c r="X1345" s="23">
        <f>(Q1345/W1345)*100</f>
        <v>100</v>
      </c>
      <c r="Y1345" s="23">
        <f>(V1345/W1345)*100</f>
        <v>0</v>
      </c>
      <c r="Z1345" s="4"/>
    </row>
    <row r="1346" spans="1:26" ht="23.25">
      <c r="A1346" s="4"/>
      <c r="B1346" s="56"/>
      <c r="C1346" s="56"/>
      <c r="D1346" s="56"/>
      <c r="E1346" s="56"/>
      <c r="F1346" s="56"/>
      <c r="G1346" s="56"/>
      <c r="H1346" s="56"/>
      <c r="I1346" s="61"/>
      <c r="J1346" s="52" t="s">
        <v>53</v>
      </c>
      <c r="K1346" s="53"/>
      <c r="L1346" s="70"/>
      <c r="M1346" s="23"/>
      <c r="N1346" s="70"/>
      <c r="O1346" s="70">
        <f>(O1345/O1343)*100</f>
        <v>116.14623974752465</v>
      </c>
      <c r="P1346" s="23"/>
      <c r="Q1346" s="23">
        <f>(Q1345/Q1343)*100</f>
        <v>116.14623974752465</v>
      </c>
      <c r="R1346" s="23"/>
      <c r="S1346" s="70"/>
      <c r="T1346" s="70"/>
      <c r="U1346" s="70"/>
      <c r="V1346" s="23"/>
      <c r="W1346" s="23">
        <f>(W1345/W1343)*100</f>
        <v>116.14623974752465</v>
      </c>
      <c r="X1346" s="23"/>
      <c r="Y1346" s="23"/>
      <c r="Z1346" s="4"/>
    </row>
    <row r="1347" spans="1:26" ht="23.25">
      <c r="A1347" s="4"/>
      <c r="B1347" s="56"/>
      <c r="C1347" s="56"/>
      <c r="D1347" s="56"/>
      <c r="E1347" s="56"/>
      <c r="F1347" s="56"/>
      <c r="G1347" s="56"/>
      <c r="H1347" s="56"/>
      <c r="I1347" s="61"/>
      <c r="J1347" s="52" t="s">
        <v>54</v>
      </c>
      <c r="K1347" s="53"/>
      <c r="L1347" s="70"/>
      <c r="M1347" s="23"/>
      <c r="N1347" s="70"/>
      <c r="O1347" s="70">
        <f>(O1345/O1344)*100</f>
        <v>99.96983857105721</v>
      </c>
      <c r="P1347" s="23"/>
      <c r="Q1347" s="23">
        <f>(Q1345/Q1344)*100</f>
        <v>99.96983857105721</v>
      </c>
      <c r="R1347" s="23"/>
      <c r="S1347" s="70"/>
      <c r="T1347" s="70"/>
      <c r="U1347" s="70"/>
      <c r="V1347" s="23"/>
      <c r="W1347" s="23">
        <f>(W1345/W1344)*100</f>
        <v>99.96983857105721</v>
      </c>
      <c r="X1347" s="23"/>
      <c r="Y1347" s="23"/>
      <c r="Z1347" s="4"/>
    </row>
    <row r="1348" spans="1:26" ht="23.25">
      <c r="A1348" s="4"/>
      <c r="B1348" s="56"/>
      <c r="C1348" s="56"/>
      <c r="D1348" s="56"/>
      <c r="E1348" s="56"/>
      <c r="F1348" s="56"/>
      <c r="G1348" s="56"/>
      <c r="H1348" s="56"/>
      <c r="I1348" s="61"/>
      <c r="J1348" s="52"/>
      <c r="K1348" s="53"/>
      <c r="L1348" s="70"/>
      <c r="M1348" s="23"/>
      <c r="N1348" s="70"/>
      <c r="O1348" s="70"/>
      <c r="P1348" s="23"/>
      <c r="Q1348" s="23"/>
      <c r="R1348" s="23"/>
      <c r="S1348" s="70"/>
      <c r="T1348" s="70"/>
      <c r="U1348" s="70"/>
      <c r="V1348" s="23"/>
      <c r="W1348" s="23"/>
      <c r="X1348" s="23"/>
      <c r="Y1348" s="23"/>
      <c r="Z1348" s="4"/>
    </row>
    <row r="1349" spans="1:26" ht="23.25">
      <c r="A1349" s="4"/>
      <c r="B1349" s="56"/>
      <c r="C1349" s="56"/>
      <c r="D1349" s="56"/>
      <c r="E1349" s="56"/>
      <c r="F1349" s="56"/>
      <c r="G1349" s="76" t="s">
        <v>62</v>
      </c>
      <c r="H1349" s="56"/>
      <c r="I1349" s="61"/>
      <c r="J1349" s="52" t="s">
        <v>63</v>
      </c>
      <c r="K1349" s="53"/>
      <c r="L1349" s="70"/>
      <c r="M1349" s="23"/>
      <c r="N1349" s="70"/>
      <c r="O1349" s="70"/>
      <c r="P1349" s="23"/>
      <c r="Q1349" s="23"/>
      <c r="R1349" s="23"/>
      <c r="S1349" s="70"/>
      <c r="T1349" s="70"/>
      <c r="U1349" s="70"/>
      <c r="V1349" s="23"/>
      <c r="W1349" s="23"/>
      <c r="X1349" s="23"/>
      <c r="Y1349" s="23"/>
      <c r="Z1349" s="4"/>
    </row>
    <row r="1350" spans="1:26" ht="23.25">
      <c r="A1350" s="4"/>
      <c r="B1350" s="62"/>
      <c r="C1350" s="62"/>
      <c r="D1350" s="62"/>
      <c r="E1350" s="62"/>
      <c r="F1350" s="62"/>
      <c r="G1350" s="62"/>
      <c r="H1350" s="62"/>
      <c r="I1350" s="63"/>
      <c r="J1350" s="59"/>
      <c r="K1350" s="60"/>
      <c r="L1350" s="73"/>
      <c r="M1350" s="71"/>
      <c r="N1350" s="73"/>
      <c r="O1350" s="73"/>
      <c r="P1350" s="71"/>
      <c r="Q1350" s="71"/>
      <c r="R1350" s="71"/>
      <c r="S1350" s="73"/>
      <c r="T1350" s="73"/>
      <c r="U1350" s="73"/>
      <c r="V1350" s="71"/>
      <c r="W1350" s="71"/>
      <c r="X1350" s="71"/>
      <c r="Y1350" s="71"/>
      <c r="Z1350" s="4"/>
    </row>
    <row r="1351" spans="1:26" ht="23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23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6"/>
      <c r="W1352" s="6"/>
      <c r="X1352" s="6"/>
      <c r="Y1352" s="6" t="s">
        <v>404</v>
      </c>
      <c r="Z1352" s="4"/>
    </row>
    <row r="1353" spans="1:26" ht="23.25">
      <c r="A1353" s="4"/>
      <c r="B1353" s="64" t="s">
        <v>37</v>
      </c>
      <c r="C1353" s="65"/>
      <c r="D1353" s="65"/>
      <c r="E1353" s="65"/>
      <c r="F1353" s="65"/>
      <c r="G1353" s="65"/>
      <c r="H1353" s="66"/>
      <c r="I1353" s="10"/>
      <c r="J1353" s="11"/>
      <c r="K1353" s="12"/>
      <c r="L1353" s="13" t="s">
        <v>1</v>
      </c>
      <c r="M1353" s="13"/>
      <c r="N1353" s="13"/>
      <c r="O1353" s="13"/>
      <c r="P1353" s="13"/>
      <c r="Q1353" s="13"/>
      <c r="R1353" s="14" t="s">
        <v>2</v>
      </c>
      <c r="S1353" s="13"/>
      <c r="T1353" s="13"/>
      <c r="U1353" s="13"/>
      <c r="V1353" s="15"/>
      <c r="W1353" s="13" t="s">
        <v>39</v>
      </c>
      <c r="X1353" s="13"/>
      <c r="Y1353" s="16"/>
      <c r="Z1353" s="4"/>
    </row>
    <row r="1354" spans="1:26" ht="23.25">
      <c r="A1354" s="4"/>
      <c r="B1354" s="17" t="s">
        <v>38</v>
      </c>
      <c r="C1354" s="18"/>
      <c r="D1354" s="18"/>
      <c r="E1354" s="18"/>
      <c r="F1354" s="18"/>
      <c r="G1354" s="18"/>
      <c r="H1354" s="67"/>
      <c r="I1354" s="19"/>
      <c r="J1354" s="20"/>
      <c r="K1354" s="21"/>
      <c r="L1354" s="22"/>
      <c r="M1354" s="23"/>
      <c r="N1354" s="24"/>
      <c r="O1354" s="25" t="s">
        <v>3</v>
      </c>
      <c r="P1354" s="26"/>
      <c r="Q1354" s="27"/>
      <c r="R1354" s="28" t="s">
        <v>3</v>
      </c>
      <c r="S1354" s="24"/>
      <c r="T1354" s="22"/>
      <c r="U1354" s="29"/>
      <c r="V1354" s="27"/>
      <c r="W1354" s="27"/>
      <c r="X1354" s="30" t="s">
        <v>4</v>
      </c>
      <c r="Y1354" s="31"/>
      <c r="Z1354" s="4"/>
    </row>
    <row r="1355" spans="1:26" ht="23.25">
      <c r="A1355" s="4"/>
      <c r="B1355" s="19"/>
      <c r="C1355" s="32"/>
      <c r="D1355" s="32"/>
      <c r="E1355" s="32"/>
      <c r="F1355" s="33"/>
      <c r="G1355" s="32"/>
      <c r="H1355" s="19"/>
      <c r="I1355" s="19"/>
      <c r="J1355" s="5" t="s">
        <v>5</v>
      </c>
      <c r="K1355" s="21"/>
      <c r="L1355" s="34" t="s">
        <v>6</v>
      </c>
      <c r="M1355" s="35" t="s">
        <v>7</v>
      </c>
      <c r="N1355" s="36" t="s">
        <v>6</v>
      </c>
      <c r="O1355" s="34" t="s">
        <v>8</v>
      </c>
      <c r="P1355" s="26" t="s">
        <v>9</v>
      </c>
      <c r="Q1355" s="23"/>
      <c r="R1355" s="37" t="s">
        <v>8</v>
      </c>
      <c r="S1355" s="35" t="s">
        <v>10</v>
      </c>
      <c r="T1355" s="34" t="s">
        <v>11</v>
      </c>
      <c r="U1355" s="29" t="s">
        <v>12</v>
      </c>
      <c r="V1355" s="27"/>
      <c r="W1355" s="27"/>
      <c r="X1355" s="27"/>
      <c r="Y1355" s="35"/>
      <c r="Z1355" s="4"/>
    </row>
    <row r="1356" spans="1:26" ht="23.25">
      <c r="A1356" s="4"/>
      <c r="B1356" s="38" t="s">
        <v>30</v>
      </c>
      <c r="C1356" s="38" t="s">
        <v>31</v>
      </c>
      <c r="D1356" s="38" t="s">
        <v>32</v>
      </c>
      <c r="E1356" s="38" t="s">
        <v>33</v>
      </c>
      <c r="F1356" s="38" t="s">
        <v>34</v>
      </c>
      <c r="G1356" s="38" t="s">
        <v>35</v>
      </c>
      <c r="H1356" s="38" t="s">
        <v>36</v>
      </c>
      <c r="I1356" s="19"/>
      <c r="J1356" s="39"/>
      <c r="K1356" s="21"/>
      <c r="L1356" s="34" t="s">
        <v>13</v>
      </c>
      <c r="M1356" s="35" t="s">
        <v>14</v>
      </c>
      <c r="N1356" s="36" t="s">
        <v>15</v>
      </c>
      <c r="O1356" s="34" t="s">
        <v>16</v>
      </c>
      <c r="P1356" s="26" t="s">
        <v>17</v>
      </c>
      <c r="Q1356" s="35" t="s">
        <v>18</v>
      </c>
      <c r="R1356" s="37" t="s">
        <v>16</v>
      </c>
      <c r="S1356" s="35" t="s">
        <v>19</v>
      </c>
      <c r="T1356" s="34" t="s">
        <v>20</v>
      </c>
      <c r="U1356" s="29" t="s">
        <v>21</v>
      </c>
      <c r="V1356" s="26" t="s">
        <v>18</v>
      </c>
      <c r="W1356" s="26" t="s">
        <v>22</v>
      </c>
      <c r="X1356" s="26" t="s">
        <v>23</v>
      </c>
      <c r="Y1356" s="35" t="s">
        <v>24</v>
      </c>
      <c r="Z1356" s="4"/>
    </row>
    <row r="1357" spans="1:26" ht="23.25">
      <c r="A1357" s="4"/>
      <c r="B1357" s="40"/>
      <c r="C1357" s="40"/>
      <c r="D1357" s="40"/>
      <c r="E1357" s="40"/>
      <c r="F1357" s="40"/>
      <c r="G1357" s="40"/>
      <c r="H1357" s="40"/>
      <c r="I1357" s="40"/>
      <c r="J1357" s="41"/>
      <c r="K1357" s="42"/>
      <c r="L1357" s="43"/>
      <c r="M1357" s="44"/>
      <c r="N1357" s="45"/>
      <c r="O1357" s="46" t="s">
        <v>25</v>
      </c>
      <c r="P1357" s="47"/>
      <c r="Q1357" s="48"/>
      <c r="R1357" s="49" t="s">
        <v>25</v>
      </c>
      <c r="S1357" s="44" t="s">
        <v>26</v>
      </c>
      <c r="T1357" s="43"/>
      <c r="U1357" s="50" t="s">
        <v>27</v>
      </c>
      <c r="V1357" s="48"/>
      <c r="W1357" s="48"/>
      <c r="X1357" s="48"/>
      <c r="Y1357" s="49"/>
      <c r="Z1357" s="4"/>
    </row>
    <row r="1358" spans="1:26" ht="23.25">
      <c r="A1358" s="4"/>
      <c r="B1358" s="51"/>
      <c r="C1358" s="51"/>
      <c r="D1358" s="51"/>
      <c r="E1358" s="51"/>
      <c r="F1358" s="51"/>
      <c r="G1358" s="51"/>
      <c r="H1358" s="51"/>
      <c r="I1358" s="61"/>
      <c r="J1358" s="52"/>
      <c r="K1358" s="53"/>
      <c r="L1358" s="22"/>
      <c r="M1358" s="23"/>
      <c r="N1358" s="24"/>
      <c r="O1358" s="3"/>
      <c r="P1358" s="27"/>
      <c r="Q1358" s="27"/>
      <c r="R1358" s="23"/>
      <c r="S1358" s="24"/>
      <c r="T1358" s="22"/>
      <c r="U1358" s="72"/>
      <c r="V1358" s="27"/>
      <c r="W1358" s="27"/>
      <c r="X1358" s="27"/>
      <c r="Y1358" s="23"/>
      <c r="Z1358" s="4"/>
    </row>
    <row r="1359" spans="1:26" ht="23.25">
      <c r="A1359" s="4"/>
      <c r="B1359" s="75" t="s">
        <v>71</v>
      </c>
      <c r="C1359" s="75" t="s">
        <v>48</v>
      </c>
      <c r="D1359" s="75" t="s">
        <v>276</v>
      </c>
      <c r="E1359" s="75" t="s">
        <v>57</v>
      </c>
      <c r="F1359" s="75" t="s">
        <v>147</v>
      </c>
      <c r="G1359" s="76" t="s">
        <v>62</v>
      </c>
      <c r="H1359" s="51"/>
      <c r="I1359" s="61"/>
      <c r="J1359" s="54" t="s">
        <v>64</v>
      </c>
      <c r="K1359" s="55"/>
      <c r="L1359" s="70"/>
      <c r="M1359" s="70"/>
      <c r="N1359" s="70"/>
      <c r="O1359" s="70"/>
      <c r="P1359" s="70"/>
      <c r="Q1359" s="70"/>
      <c r="R1359" s="70"/>
      <c r="S1359" s="70"/>
      <c r="T1359" s="70"/>
      <c r="U1359" s="74"/>
      <c r="V1359" s="23"/>
      <c r="W1359" s="23"/>
      <c r="X1359" s="23"/>
      <c r="Y1359" s="23"/>
      <c r="Z1359" s="4"/>
    </row>
    <row r="1360" spans="1:26" ht="23.25">
      <c r="A1360" s="4"/>
      <c r="B1360" s="51"/>
      <c r="C1360" s="51"/>
      <c r="D1360" s="51"/>
      <c r="E1360" s="51"/>
      <c r="F1360" s="51"/>
      <c r="G1360" s="51"/>
      <c r="H1360" s="51"/>
      <c r="I1360" s="61"/>
      <c r="J1360" s="54" t="s">
        <v>50</v>
      </c>
      <c r="K1360" s="55"/>
      <c r="L1360" s="70">
        <f aca="true" t="shared" si="256" ref="L1360:P1362">+L1368</f>
        <v>0</v>
      </c>
      <c r="M1360" s="70">
        <f t="shared" si="256"/>
        <v>0</v>
      </c>
      <c r="N1360" s="70">
        <f t="shared" si="256"/>
        <v>0</v>
      </c>
      <c r="O1360" s="70">
        <f t="shared" si="256"/>
        <v>138405.6</v>
      </c>
      <c r="P1360" s="70">
        <f t="shared" si="256"/>
        <v>0</v>
      </c>
      <c r="Q1360" s="70">
        <f>SUM(L1360:P1360)</f>
        <v>138405.6</v>
      </c>
      <c r="R1360" s="70">
        <f aca="true" t="shared" si="257" ref="R1360:U1362">+R1368</f>
        <v>0</v>
      </c>
      <c r="S1360" s="70">
        <f t="shared" si="257"/>
        <v>0</v>
      </c>
      <c r="T1360" s="70">
        <f t="shared" si="257"/>
        <v>0</v>
      </c>
      <c r="U1360" s="70">
        <f t="shared" si="257"/>
        <v>0</v>
      </c>
      <c r="V1360" s="23">
        <f>SUM(R1360:U1360)</f>
        <v>0</v>
      </c>
      <c r="W1360" s="23">
        <f>+V1360+Q1360</f>
        <v>138405.6</v>
      </c>
      <c r="X1360" s="23">
        <f>(Q1360/W1360)*100</f>
        <v>100</v>
      </c>
      <c r="Y1360" s="23">
        <f>(V1360/W1360)*100</f>
        <v>0</v>
      </c>
      <c r="Z1360" s="4"/>
    </row>
    <row r="1361" spans="1:26" ht="23.25">
      <c r="A1361" s="4"/>
      <c r="B1361" s="51"/>
      <c r="C1361" s="51"/>
      <c r="D1361" s="51"/>
      <c r="E1361" s="51"/>
      <c r="F1361" s="51"/>
      <c r="G1361" s="51"/>
      <c r="H1361" s="51"/>
      <c r="I1361" s="61"/>
      <c r="J1361" s="52" t="s">
        <v>51</v>
      </c>
      <c r="K1361" s="53"/>
      <c r="L1361" s="70">
        <f t="shared" si="256"/>
        <v>0</v>
      </c>
      <c r="M1361" s="70">
        <f t="shared" si="256"/>
        <v>0</v>
      </c>
      <c r="N1361" s="70">
        <f t="shared" si="256"/>
        <v>0</v>
      </c>
      <c r="O1361" s="70">
        <f t="shared" si="256"/>
        <v>160801.4</v>
      </c>
      <c r="P1361" s="70">
        <f t="shared" si="256"/>
        <v>0</v>
      </c>
      <c r="Q1361" s="23">
        <f>SUM(L1361:P1361)</f>
        <v>160801.4</v>
      </c>
      <c r="R1361" s="70">
        <f t="shared" si="257"/>
        <v>0</v>
      </c>
      <c r="S1361" s="70">
        <f t="shared" si="257"/>
        <v>0</v>
      </c>
      <c r="T1361" s="70">
        <f t="shared" si="257"/>
        <v>0</v>
      </c>
      <c r="U1361" s="70">
        <f t="shared" si="257"/>
        <v>0</v>
      </c>
      <c r="V1361" s="23">
        <f>SUM(R1361:U1361)</f>
        <v>0</v>
      </c>
      <c r="W1361" s="23">
        <f>+V1361+Q1361</f>
        <v>160801.4</v>
      </c>
      <c r="X1361" s="23">
        <f>(Q1361/W1361)*100</f>
        <v>100</v>
      </c>
      <c r="Y1361" s="23">
        <f>(V1361/W1361)*100</f>
        <v>0</v>
      </c>
      <c r="Z1361" s="4"/>
    </row>
    <row r="1362" spans="1:26" ht="23.25">
      <c r="A1362" s="4"/>
      <c r="B1362" s="51"/>
      <c r="C1362" s="51"/>
      <c r="D1362" s="51"/>
      <c r="E1362" s="51"/>
      <c r="F1362" s="51"/>
      <c r="G1362" s="51"/>
      <c r="H1362" s="51"/>
      <c r="I1362" s="61"/>
      <c r="J1362" s="52" t="s">
        <v>52</v>
      </c>
      <c r="K1362" s="53"/>
      <c r="L1362" s="70">
        <f t="shared" si="256"/>
        <v>0</v>
      </c>
      <c r="M1362" s="23">
        <f t="shared" si="256"/>
        <v>0</v>
      </c>
      <c r="N1362" s="70">
        <f t="shared" si="256"/>
        <v>0</v>
      </c>
      <c r="O1362" s="70">
        <f t="shared" si="256"/>
        <v>160752.9</v>
      </c>
      <c r="P1362" s="23">
        <f t="shared" si="256"/>
        <v>0</v>
      </c>
      <c r="Q1362" s="23">
        <f>SUM(L1362:P1362)</f>
        <v>160752.9</v>
      </c>
      <c r="R1362" s="23">
        <f t="shared" si="257"/>
        <v>0</v>
      </c>
      <c r="S1362" s="70">
        <f t="shared" si="257"/>
        <v>0</v>
      </c>
      <c r="T1362" s="70">
        <f t="shared" si="257"/>
        <v>0</v>
      </c>
      <c r="U1362" s="70">
        <f t="shared" si="257"/>
        <v>0</v>
      </c>
      <c r="V1362" s="23">
        <f>SUM(R1362:U1362)</f>
        <v>0</v>
      </c>
      <c r="W1362" s="23">
        <f>+V1362+Q1362</f>
        <v>160752.9</v>
      </c>
      <c r="X1362" s="23">
        <f>(Q1362/W1362)*100</f>
        <v>100</v>
      </c>
      <c r="Y1362" s="23">
        <f>(V1362/W1362)*100</f>
        <v>0</v>
      </c>
      <c r="Z1362" s="4"/>
    </row>
    <row r="1363" spans="1:26" ht="23.25">
      <c r="A1363" s="4"/>
      <c r="B1363" s="51"/>
      <c r="C1363" s="51"/>
      <c r="D1363" s="51"/>
      <c r="E1363" s="51"/>
      <c r="F1363" s="51"/>
      <c r="G1363" s="51"/>
      <c r="H1363" s="51"/>
      <c r="I1363" s="61"/>
      <c r="J1363" s="52" t="s">
        <v>53</v>
      </c>
      <c r="K1363" s="53"/>
      <c r="L1363" s="70"/>
      <c r="M1363" s="23"/>
      <c r="N1363" s="70"/>
      <c r="O1363" s="70">
        <f>(O1362/O1360)*100</f>
        <v>116.14623974752465</v>
      </c>
      <c r="P1363" s="23"/>
      <c r="Q1363" s="23">
        <f>(Q1362/Q1360)*100</f>
        <v>116.14623974752465</v>
      </c>
      <c r="R1363" s="23"/>
      <c r="S1363" s="70"/>
      <c r="T1363" s="70"/>
      <c r="U1363" s="70"/>
      <c r="V1363" s="23"/>
      <c r="W1363" s="23">
        <f>(W1362/W1360)*100</f>
        <v>116.14623974752465</v>
      </c>
      <c r="X1363" s="23"/>
      <c r="Y1363" s="23"/>
      <c r="Z1363" s="4"/>
    </row>
    <row r="1364" spans="1:26" ht="23.25">
      <c r="A1364" s="4"/>
      <c r="B1364" s="51"/>
      <c r="C1364" s="51"/>
      <c r="D1364" s="51"/>
      <c r="E1364" s="51"/>
      <c r="F1364" s="51"/>
      <c r="G1364" s="51"/>
      <c r="H1364" s="51"/>
      <c r="I1364" s="61"/>
      <c r="J1364" s="52" t="s">
        <v>54</v>
      </c>
      <c r="K1364" s="53"/>
      <c r="L1364" s="70"/>
      <c r="M1364" s="23"/>
      <c r="N1364" s="70"/>
      <c r="O1364" s="70">
        <f>(O1362/O1361)*100</f>
        <v>99.96983857105721</v>
      </c>
      <c r="P1364" s="23"/>
      <c r="Q1364" s="23">
        <f>(Q1362/Q1361)*100</f>
        <v>99.96983857105721</v>
      </c>
      <c r="R1364" s="23"/>
      <c r="S1364" s="70"/>
      <c r="T1364" s="70"/>
      <c r="U1364" s="70"/>
      <c r="V1364" s="23"/>
      <c r="W1364" s="23">
        <f>(W1362/W1361)*100</f>
        <v>99.96983857105721</v>
      </c>
      <c r="X1364" s="23"/>
      <c r="Y1364" s="23"/>
      <c r="Z1364" s="4"/>
    </row>
    <row r="1365" spans="1:26" ht="23.25">
      <c r="A1365" s="4"/>
      <c r="B1365" s="51"/>
      <c r="C1365" s="51"/>
      <c r="D1365" s="51"/>
      <c r="E1365" s="51"/>
      <c r="F1365" s="51"/>
      <c r="G1365" s="51"/>
      <c r="H1365" s="51"/>
      <c r="I1365" s="61"/>
      <c r="J1365" s="52"/>
      <c r="K1365" s="53"/>
      <c r="L1365" s="70"/>
      <c r="M1365" s="23"/>
      <c r="N1365" s="70"/>
      <c r="O1365" s="70"/>
      <c r="P1365" s="23"/>
      <c r="Q1365" s="23"/>
      <c r="R1365" s="23"/>
      <c r="S1365" s="70"/>
      <c r="T1365" s="70"/>
      <c r="U1365" s="70"/>
      <c r="V1365" s="23"/>
      <c r="W1365" s="23"/>
      <c r="X1365" s="23"/>
      <c r="Y1365" s="23"/>
      <c r="Z1365" s="4"/>
    </row>
    <row r="1366" spans="1:26" ht="23.25">
      <c r="A1366" s="4"/>
      <c r="B1366" s="51"/>
      <c r="C1366" s="51"/>
      <c r="D1366" s="51"/>
      <c r="E1366" s="51"/>
      <c r="F1366" s="51"/>
      <c r="G1366" s="51"/>
      <c r="H1366" s="75" t="s">
        <v>218</v>
      </c>
      <c r="I1366" s="61"/>
      <c r="J1366" s="52" t="s">
        <v>256</v>
      </c>
      <c r="K1366" s="53"/>
      <c r="L1366" s="70"/>
      <c r="M1366" s="23"/>
      <c r="N1366" s="70"/>
      <c r="O1366" s="70"/>
      <c r="P1366" s="23"/>
      <c r="Q1366" s="23"/>
      <c r="R1366" s="23"/>
      <c r="S1366" s="70"/>
      <c r="T1366" s="70"/>
      <c r="U1366" s="70"/>
      <c r="V1366" s="23"/>
      <c r="W1366" s="23"/>
      <c r="X1366" s="23"/>
      <c r="Y1366" s="23"/>
      <c r="Z1366" s="4"/>
    </row>
    <row r="1367" spans="1:26" ht="23.25">
      <c r="A1367" s="4"/>
      <c r="B1367" s="51"/>
      <c r="C1367" s="51"/>
      <c r="D1367" s="51"/>
      <c r="E1367" s="51"/>
      <c r="F1367" s="51"/>
      <c r="G1367" s="51"/>
      <c r="H1367" s="51"/>
      <c r="I1367" s="61"/>
      <c r="J1367" s="52" t="s">
        <v>220</v>
      </c>
      <c r="K1367" s="53"/>
      <c r="L1367" s="70"/>
      <c r="M1367" s="23"/>
      <c r="N1367" s="70"/>
      <c r="O1367" s="70"/>
      <c r="P1367" s="23"/>
      <c r="Q1367" s="23"/>
      <c r="R1367" s="23"/>
      <c r="S1367" s="70"/>
      <c r="T1367" s="70"/>
      <c r="U1367" s="70"/>
      <c r="V1367" s="23"/>
      <c r="W1367" s="23"/>
      <c r="X1367" s="23"/>
      <c r="Y1367" s="23"/>
      <c r="Z1367" s="4"/>
    </row>
    <row r="1368" spans="1:26" ht="23.25">
      <c r="A1368" s="4"/>
      <c r="B1368" s="51"/>
      <c r="C1368" s="51"/>
      <c r="D1368" s="51"/>
      <c r="E1368" s="51"/>
      <c r="F1368" s="51"/>
      <c r="G1368" s="51"/>
      <c r="H1368" s="51"/>
      <c r="I1368" s="61"/>
      <c r="J1368" s="52" t="s">
        <v>50</v>
      </c>
      <c r="K1368" s="53"/>
      <c r="L1368" s="70"/>
      <c r="M1368" s="23"/>
      <c r="N1368" s="70"/>
      <c r="O1368" s="70">
        <v>138405.6</v>
      </c>
      <c r="P1368" s="23"/>
      <c r="Q1368" s="23">
        <f>SUM(L1368:P1368)</f>
        <v>138405.6</v>
      </c>
      <c r="R1368" s="23"/>
      <c r="S1368" s="70"/>
      <c r="T1368" s="70"/>
      <c r="U1368" s="70"/>
      <c r="V1368" s="23">
        <f>SUM(R1368:U1368)</f>
        <v>0</v>
      </c>
      <c r="W1368" s="23">
        <f>+V1368+Q1368</f>
        <v>138405.6</v>
      </c>
      <c r="X1368" s="23">
        <f>(Q1368/W1368)*100</f>
        <v>100</v>
      </c>
      <c r="Y1368" s="23">
        <f>(V1368/W1368)*100</f>
        <v>0</v>
      </c>
      <c r="Z1368" s="4"/>
    </row>
    <row r="1369" spans="1:26" ht="23.25">
      <c r="A1369" s="4"/>
      <c r="B1369" s="51"/>
      <c r="C1369" s="51"/>
      <c r="D1369" s="51"/>
      <c r="E1369" s="51"/>
      <c r="F1369" s="51"/>
      <c r="G1369" s="51"/>
      <c r="H1369" s="51"/>
      <c r="I1369" s="61"/>
      <c r="J1369" s="52" t="s">
        <v>51</v>
      </c>
      <c r="K1369" s="53"/>
      <c r="L1369" s="70"/>
      <c r="M1369" s="23"/>
      <c r="N1369" s="70"/>
      <c r="O1369" s="70">
        <v>160801.4</v>
      </c>
      <c r="P1369" s="23"/>
      <c r="Q1369" s="23">
        <f>SUM(L1369:P1369)</f>
        <v>160801.4</v>
      </c>
      <c r="R1369" s="23"/>
      <c r="S1369" s="70"/>
      <c r="T1369" s="70"/>
      <c r="U1369" s="70"/>
      <c r="V1369" s="23">
        <f>SUM(R1369:U1369)</f>
        <v>0</v>
      </c>
      <c r="W1369" s="23">
        <f>+V1369+Q1369</f>
        <v>160801.4</v>
      </c>
      <c r="X1369" s="23">
        <f>(Q1369/W1369)*100</f>
        <v>100</v>
      </c>
      <c r="Y1369" s="23">
        <f>(V1369/W1369)*100</f>
        <v>0</v>
      </c>
      <c r="Z1369" s="4"/>
    </row>
    <row r="1370" spans="1:26" ht="23.25">
      <c r="A1370" s="4"/>
      <c r="B1370" s="51"/>
      <c r="C1370" s="51"/>
      <c r="D1370" s="51"/>
      <c r="E1370" s="51"/>
      <c r="F1370" s="51"/>
      <c r="G1370" s="51"/>
      <c r="H1370" s="51"/>
      <c r="I1370" s="61"/>
      <c r="J1370" s="52" t="s">
        <v>52</v>
      </c>
      <c r="K1370" s="53"/>
      <c r="L1370" s="70"/>
      <c r="M1370" s="23"/>
      <c r="N1370" s="70"/>
      <c r="O1370" s="70">
        <v>160752.9</v>
      </c>
      <c r="P1370" s="23"/>
      <c r="Q1370" s="23">
        <f>SUM(L1370:P1370)</f>
        <v>160752.9</v>
      </c>
      <c r="R1370" s="23"/>
      <c r="S1370" s="70"/>
      <c r="T1370" s="70"/>
      <c r="U1370" s="70"/>
      <c r="V1370" s="23">
        <f>SUM(R1370:U1370)</f>
        <v>0</v>
      </c>
      <c r="W1370" s="23">
        <f>+V1370+Q1370</f>
        <v>160752.9</v>
      </c>
      <c r="X1370" s="23">
        <f>(Q1370/W1370)*100</f>
        <v>100</v>
      </c>
      <c r="Y1370" s="23">
        <f>(V1370/W1370)*100</f>
        <v>0</v>
      </c>
      <c r="Z1370" s="4"/>
    </row>
    <row r="1371" spans="1:26" ht="23.25">
      <c r="A1371" s="4"/>
      <c r="B1371" s="51"/>
      <c r="C1371" s="51"/>
      <c r="D1371" s="51"/>
      <c r="E1371" s="51"/>
      <c r="F1371" s="51"/>
      <c r="G1371" s="51"/>
      <c r="H1371" s="51"/>
      <c r="I1371" s="61"/>
      <c r="J1371" s="52" t="s">
        <v>53</v>
      </c>
      <c r="K1371" s="53"/>
      <c r="L1371" s="70"/>
      <c r="M1371" s="23"/>
      <c r="N1371" s="70"/>
      <c r="O1371" s="70">
        <f>(O1370/O1368)*100</f>
        <v>116.14623974752465</v>
      </c>
      <c r="P1371" s="23"/>
      <c r="Q1371" s="23">
        <f>(Q1370/Q1368)*100</f>
        <v>116.14623974752465</v>
      </c>
      <c r="R1371" s="23"/>
      <c r="S1371" s="70"/>
      <c r="T1371" s="70"/>
      <c r="U1371" s="70"/>
      <c r="V1371" s="23"/>
      <c r="W1371" s="23">
        <f>(W1370/W1368)*100</f>
        <v>116.14623974752465</v>
      </c>
      <c r="X1371" s="23"/>
      <c r="Y1371" s="23"/>
      <c r="Z1371" s="4"/>
    </row>
    <row r="1372" spans="1:26" ht="23.25">
      <c r="A1372" s="4"/>
      <c r="B1372" s="51"/>
      <c r="C1372" s="51"/>
      <c r="D1372" s="51"/>
      <c r="E1372" s="51"/>
      <c r="F1372" s="51"/>
      <c r="G1372" s="51"/>
      <c r="H1372" s="51"/>
      <c r="I1372" s="61"/>
      <c r="J1372" s="52" t="s">
        <v>54</v>
      </c>
      <c r="K1372" s="53"/>
      <c r="L1372" s="70"/>
      <c r="M1372" s="23"/>
      <c r="N1372" s="70"/>
      <c r="O1372" s="70">
        <f>(O1370/O1369)*100</f>
        <v>99.96983857105721</v>
      </c>
      <c r="P1372" s="23"/>
      <c r="Q1372" s="23">
        <f>(Q1370/Q1369)*100</f>
        <v>99.96983857105721</v>
      </c>
      <c r="R1372" s="23"/>
      <c r="S1372" s="70"/>
      <c r="T1372" s="70"/>
      <c r="U1372" s="70"/>
      <c r="V1372" s="23"/>
      <c r="W1372" s="23">
        <f>(W1370/W1369)*100</f>
        <v>99.96983857105721</v>
      </c>
      <c r="X1372" s="23"/>
      <c r="Y1372" s="23"/>
      <c r="Z1372" s="4"/>
    </row>
    <row r="1373" spans="1:26" ht="23.25">
      <c r="A1373" s="4"/>
      <c r="B1373" s="56"/>
      <c r="C1373" s="57"/>
      <c r="D1373" s="57"/>
      <c r="E1373" s="57"/>
      <c r="F1373" s="57"/>
      <c r="G1373" s="57"/>
      <c r="H1373" s="57"/>
      <c r="I1373" s="52"/>
      <c r="J1373" s="52"/>
      <c r="K1373" s="53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4"/>
    </row>
    <row r="1374" spans="1:26" ht="23.25">
      <c r="A1374" s="4"/>
      <c r="B1374" s="75" t="s">
        <v>279</v>
      </c>
      <c r="C1374" s="51"/>
      <c r="D1374" s="51"/>
      <c r="E1374" s="51"/>
      <c r="F1374" s="51"/>
      <c r="G1374" s="51"/>
      <c r="H1374" s="51"/>
      <c r="I1374" s="61"/>
      <c r="J1374" s="52" t="s">
        <v>280</v>
      </c>
      <c r="K1374" s="53"/>
      <c r="L1374" s="70"/>
      <c r="M1374" s="23"/>
      <c r="N1374" s="70"/>
      <c r="O1374" s="70"/>
      <c r="P1374" s="23"/>
      <c r="Q1374" s="23"/>
      <c r="R1374" s="23"/>
      <c r="S1374" s="70"/>
      <c r="T1374" s="70"/>
      <c r="U1374" s="70"/>
      <c r="V1374" s="23"/>
      <c r="W1374" s="23"/>
      <c r="X1374" s="23"/>
      <c r="Y1374" s="23"/>
      <c r="Z1374" s="4"/>
    </row>
    <row r="1375" spans="1:26" ht="23.25">
      <c r="A1375" s="4"/>
      <c r="B1375" s="51"/>
      <c r="C1375" s="51"/>
      <c r="D1375" s="51"/>
      <c r="E1375" s="51"/>
      <c r="F1375" s="51"/>
      <c r="G1375" s="51"/>
      <c r="H1375" s="51"/>
      <c r="I1375" s="61"/>
      <c r="J1375" s="52" t="s">
        <v>50</v>
      </c>
      <c r="K1375" s="53"/>
      <c r="L1375" s="70">
        <f aca="true" t="shared" si="258" ref="L1375:P1377">+L1382</f>
        <v>183934.3</v>
      </c>
      <c r="M1375" s="23">
        <f t="shared" si="258"/>
        <v>0</v>
      </c>
      <c r="N1375" s="70">
        <f t="shared" si="258"/>
        <v>0</v>
      </c>
      <c r="O1375" s="70">
        <f t="shared" si="258"/>
        <v>610200.3999999999</v>
      </c>
      <c r="P1375" s="23">
        <f t="shared" si="258"/>
        <v>0</v>
      </c>
      <c r="Q1375" s="23">
        <f>SUM(L1375:P1375)</f>
        <v>794134.7</v>
      </c>
      <c r="R1375" s="23">
        <f aca="true" t="shared" si="259" ref="R1375:U1377">+R1382</f>
        <v>0</v>
      </c>
      <c r="S1375" s="70">
        <f t="shared" si="259"/>
        <v>0</v>
      </c>
      <c r="T1375" s="70">
        <f t="shared" si="259"/>
        <v>0</v>
      </c>
      <c r="U1375" s="70">
        <f t="shared" si="259"/>
        <v>0</v>
      </c>
      <c r="V1375" s="23">
        <f>SUM(R1375:U1375)</f>
        <v>0</v>
      </c>
      <c r="W1375" s="23">
        <f>+V1375+Q1375</f>
        <v>794134.7</v>
      </c>
      <c r="X1375" s="23">
        <f>(Q1375/W1375)*100</f>
        <v>100</v>
      </c>
      <c r="Y1375" s="23">
        <f>(V1375/W1375)*100</f>
        <v>0</v>
      </c>
      <c r="Z1375" s="4"/>
    </row>
    <row r="1376" spans="1:26" ht="23.25">
      <c r="A1376" s="4"/>
      <c r="B1376" s="51"/>
      <c r="C1376" s="51"/>
      <c r="D1376" s="51"/>
      <c r="E1376" s="51"/>
      <c r="F1376" s="51"/>
      <c r="G1376" s="51"/>
      <c r="H1376" s="51"/>
      <c r="I1376" s="61"/>
      <c r="J1376" s="52" t="s">
        <v>51</v>
      </c>
      <c r="K1376" s="53"/>
      <c r="L1376" s="70">
        <f t="shared" si="258"/>
        <v>253988.49999999997</v>
      </c>
      <c r="M1376" s="23">
        <f t="shared" si="258"/>
        <v>0</v>
      </c>
      <c r="N1376" s="70">
        <f t="shared" si="258"/>
        <v>0</v>
      </c>
      <c r="O1376" s="70">
        <f t="shared" si="258"/>
        <v>580248.4</v>
      </c>
      <c r="P1376" s="23">
        <f t="shared" si="258"/>
        <v>0</v>
      </c>
      <c r="Q1376" s="23">
        <f>SUM(L1376:P1376)</f>
        <v>834236.9</v>
      </c>
      <c r="R1376" s="23">
        <f t="shared" si="259"/>
        <v>0</v>
      </c>
      <c r="S1376" s="70">
        <f t="shared" si="259"/>
        <v>0</v>
      </c>
      <c r="T1376" s="70">
        <f t="shared" si="259"/>
        <v>0</v>
      </c>
      <c r="U1376" s="70">
        <f t="shared" si="259"/>
        <v>0</v>
      </c>
      <c r="V1376" s="23">
        <f>SUM(R1376:U1376)</f>
        <v>0</v>
      </c>
      <c r="W1376" s="23">
        <f>+V1376+Q1376</f>
        <v>834236.9</v>
      </c>
      <c r="X1376" s="23">
        <f>(Q1376/W1376)*100</f>
        <v>100</v>
      </c>
      <c r="Y1376" s="23">
        <f>(V1376/W1376)*100</f>
        <v>0</v>
      </c>
      <c r="Z1376" s="4"/>
    </row>
    <row r="1377" spans="1:26" ht="23.25">
      <c r="A1377" s="4"/>
      <c r="B1377" s="51"/>
      <c r="C1377" s="51"/>
      <c r="D1377" s="51"/>
      <c r="E1377" s="51"/>
      <c r="F1377" s="51"/>
      <c r="G1377" s="51"/>
      <c r="H1377" s="51"/>
      <c r="I1377" s="61"/>
      <c r="J1377" s="52" t="s">
        <v>52</v>
      </c>
      <c r="K1377" s="53"/>
      <c r="L1377" s="70">
        <f t="shared" si="258"/>
        <v>199718.99999999997</v>
      </c>
      <c r="M1377" s="23">
        <f t="shared" si="258"/>
        <v>0</v>
      </c>
      <c r="N1377" s="70">
        <f t="shared" si="258"/>
        <v>0</v>
      </c>
      <c r="O1377" s="70">
        <f t="shared" si="258"/>
        <v>577302.9</v>
      </c>
      <c r="P1377" s="23">
        <f t="shared" si="258"/>
        <v>0</v>
      </c>
      <c r="Q1377" s="23">
        <f>SUM(L1377:P1377)</f>
        <v>777021.9</v>
      </c>
      <c r="R1377" s="23">
        <f t="shared" si="259"/>
        <v>0</v>
      </c>
      <c r="S1377" s="70">
        <f t="shared" si="259"/>
        <v>0</v>
      </c>
      <c r="T1377" s="70">
        <f t="shared" si="259"/>
        <v>0</v>
      </c>
      <c r="U1377" s="70">
        <f t="shared" si="259"/>
        <v>0</v>
      </c>
      <c r="V1377" s="23">
        <f>SUM(R1377:U1377)</f>
        <v>0</v>
      </c>
      <c r="W1377" s="23">
        <f>+V1377+Q1377</f>
        <v>777021.9</v>
      </c>
      <c r="X1377" s="23">
        <f>(Q1377/W1377)*100</f>
        <v>100</v>
      </c>
      <c r="Y1377" s="23">
        <f>(V1377/W1377)*100</f>
        <v>0</v>
      </c>
      <c r="Z1377" s="4"/>
    </row>
    <row r="1378" spans="1:26" ht="23.25">
      <c r="A1378" s="4"/>
      <c r="B1378" s="51"/>
      <c r="C1378" s="51"/>
      <c r="D1378" s="51"/>
      <c r="E1378" s="51"/>
      <c r="F1378" s="51"/>
      <c r="G1378" s="51"/>
      <c r="H1378" s="51"/>
      <c r="I1378" s="61"/>
      <c r="J1378" s="52" t="s">
        <v>53</v>
      </c>
      <c r="K1378" s="53"/>
      <c r="L1378" s="70">
        <f>(L1377/L1375)*100</f>
        <v>108.58170553289952</v>
      </c>
      <c r="M1378" s="23"/>
      <c r="N1378" s="70"/>
      <c r="O1378" s="70">
        <f>(O1377/O1375)*100</f>
        <v>94.60873837513056</v>
      </c>
      <c r="P1378" s="23"/>
      <c r="Q1378" s="23">
        <f>(Q1377/Q1375)*100</f>
        <v>97.84510108927365</v>
      </c>
      <c r="R1378" s="23"/>
      <c r="S1378" s="70"/>
      <c r="T1378" s="70"/>
      <c r="U1378" s="70"/>
      <c r="V1378" s="23"/>
      <c r="W1378" s="23">
        <f>(W1377/W1375)*100</f>
        <v>97.84510108927365</v>
      </c>
      <c r="X1378" s="23"/>
      <c r="Y1378" s="23"/>
      <c r="Z1378" s="4"/>
    </row>
    <row r="1379" spans="1:26" ht="23.25">
      <c r="A1379" s="4"/>
      <c r="B1379" s="51"/>
      <c r="C1379" s="51"/>
      <c r="D1379" s="51"/>
      <c r="E1379" s="51"/>
      <c r="F1379" s="51"/>
      <c r="G1379" s="51"/>
      <c r="H1379" s="51"/>
      <c r="I1379" s="61"/>
      <c r="J1379" s="52" t="s">
        <v>54</v>
      </c>
      <c r="K1379" s="53"/>
      <c r="L1379" s="70">
        <f>(L1377/L1376)*100</f>
        <v>78.63308771853843</v>
      </c>
      <c r="M1379" s="23"/>
      <c r="N1379" s="70"/>
      <c r="O1379" s="70">
        <f>(O1377/O1376)*100</f>
        <v>99.492372576986</v>
      </c>
      <c r="P1379" s="23"/>
      <c r="Q1379" s="23">
        <f>(Q1377/Q1376)*100</f>
        <v>93.14163638649885</v>
      </c>
      <c r="R1379" s="23"/>
      <c r="S1379" s="70"/>
      <c r="T1379" s="70"/>
      <c r="U1379" s="70"/>
      <c r="V1379" s="23"/>
      <c r="W1379" s="23">
        <f>(W1377/W1376)*100</f>
        <v>93.14163638649885</v>
      </c>
      <c r="X1379" s="23"/>
      <c r="Y1379" s="23"/>
      <c r="Z1379" s="4"/>
    </row>
    <row r="1380" spans="1:26" ht="23.25">
      <c r="A1380" s="4"/>
      <c r="B1380" s="51"/>
      <c r="C1380" s="51"/>
      <c r="D1380" s="51"/>
      <c r="E1380" s="51"/>
      <c r="F1380" s="51"/>
      <c r="G1380" s="51"/>
      <c r="H1380" s="51"/>
      <c r="I1380" s="61"/>
      <c r="J1380" s="52"/>
      <c r="K1380" s="53"/>
      <c r="L1380" s="70"/>
      <c r="M1380" s="23"/>
      <c r="N1380" s="70"/>
      <c r="O1380" s="70"/>
      <c r="P1380" s="23"/>
      <c r="Q1380" s="23"/>
      <c r="R1380" s="23"/>
      <c r="S1380" s="70"/>
      <c r="T1380" s="70"/>
      <c r="U1380" s="70"/>
      <c r="V1380" s="23"/>
      <c r="W1380" s="23"/>
      <c r="X1380" s="23"/>
      <c r="Y1380" s="23"/>
      <c r="Z1380" s="4"/>
    </row>
    <row r="1381" spans="1:26" ht="23.25">
      <c r="A1381" s="4"/>
      <c r="B1381" s="51"/>
      <c r="C1381" s="75" t="s">
        <v>281</v>
      </c>
      <c r="D1381" s="51"/>
      <c r="E1381" s="51"/>
      <c r="F1381" s="51"/>
      <c r="G1381" s="51"/>
      <c r="H1381" s="51"/>
      <c r="I1381" s="61"/>
      <c r="J1381" s="52" t="s">
        <v>282</v>
      </c>
      <c r="K1381" s="53"/>
      <c r="L1381" s="70"/>
      <c r="M1381" s="23"/>
      <c r="N1381" s="70"/>
      <c r="O1381" s="70"/>
      <c r="P1381" s="23"/>
      <c r="Q1381" s="23"/>
      <c r="R1381" s="23"/>
      <c r="S1381" s="70"/>
      <c r="T1381" s="70"/>
      <c r="U1381" s="70"/>
      <c r="V1381" s="23"/>
      <c r="W1381" s="23"/>
      <c r="X1381" s="23"/>
      <c r="Y1381" s="23"/>
      <c r="Z1381" s="4"/>
    </row>
    <row r="1382" spans="1:26" ht="23.25">
      <c r="A1382" s="4"/>
      <c r="B1382" s="56"/>
      <c r="C1382" s="57"/>
      <c r="D1382" s="57"/>
      <c r="E1382" s="57"/>
      <c r="F1382" s="57"/>
      <c r="G1382" s="57"/>
      <c r="H1382" s="57"/>
      <c r="I1382" s="52"/>
      <c r="J1382" s="52" t="s">
        <v>50</v>
      </c>
      <c r="K1382" s="53"/>
      <c r="L1382" s="21">
        <f aca="true" t="shared" si="260" ref="L1382:P1384">+L1390+L1436</f>
        <v>183934.3</v>
      </c>
      <c r="M1382" s="21">
        <f t="shared" si="260"/>
        <v>0</v>
      </c>
      <c r="N1382" s="21">
        <f t="shared" si="260"/>
        <v>0</v>
      </c>
      <c r="O1382" s="21">
        <f t="shared" si="260"/>
        <v>610200.3999999999</v>
      </c>
      <c r="P1382" s="21">
        <f t="shared" si="260"/>
        <v>0</v>
      </c>
      <c r="Q1382" s="21">
        <f>SUM(L1382:P1382)</f>
        <v>794134.7</v>
      </c>
      <c r="R1382" s="21">
        <f aca="true" t="shared" si="261" ref="R1382:U1384">+R1390+R1436</f>
        <v>0</v>
      </c>
      <c r="S1382" s="21">
        <f t="shared" si="261"/>
        <v>0</v>
      </c>
      <c r="T1382" s="21">
        <f t="shared" si="261"/>
        <v>0</v>
      </c>
      <c r="U1382" s="21">
        <f t="shared" si="261"/>
        <v>0</v>
      </c>
      <c r="V1382" s="21">
        <f>SUM(R1382:U1382)</f>
        <v>0</v>
      </c>
      <c r="W1382" s="21">
        <f>+V1382+Q1382</f>
        <v>794134.7</v>
      </c>
      <c r="X1382" s="21">
        <f>(Q1382/W1382)*100</f>
        <v>100</v>
      </c>
      <c r="Y1382" s="21">
        <f>(V1382/W1382)*100</f>
        <v>0</v>
      </c>
      <c r="Z1382" s="4"/>
    </row>
    <row r="1383" spans="1:26" ht="23.25">
      <c r="A1383" s="4"/>
      <c r="B1383" s="51"/>
      <c r="C1383" s="51"/>
      <c r="D1383" s="51"/>
      <c r="E1383" s="51"/>
      <c r="F1383" s="51"/>
      <c r="G1383" s="51"/>
      <c r="H1383" s="51"/>
      <c r="I1383" s="61"/>
      <c r="J1383" s="52" t="s">
        <v>51</v>
      </c>
      <c r="K1383" s="53"/>
      <c r="L1383" s="70">
        <f t="shared" si="260"/>
        <v>253988.49999999997</v>
      </c>
      <c r="M1383" s="23">
        <f t="shared" si="260"/>
        <v>0</v>
      </c>
      <c r="N1383" s="70">
        <f t="shared" si="260"/>
        <v>0</v>
      </c>
      <c r="O1383" s="70">
        <f t="shared" si="260"/>
        <v>580248.4</v>
      </c>
      <c r="P1383" s="23">
        <f t="shared" si="260"/>
        <v>0</v>
      </c>
      <c r="Q1383" s="23">
        <f>SUM(L1383:P1383)</f>
        <v>834236.9</v>
      </c>
      <c r="R1383" s="23">
        <f t="shared" si="261"/>
        <v>0</v>
      </c>
      <c r="S1383" s="70">
        <f t="shared" si="261"/>
        <v>0</v>
      </c>
      <c r="T1383" s="70">
        <f t="shared" si="261"/>
        <v>0</v>
      </c>
      <c r="U1383" s="70">
        <f t="shared" si="261"/>
        <v>0</v>
      </c>
      <c r="V1383" s="23">
        <f>SUM(R1383:U1383)</f>
        <v>0</v>
      </c>
      <c r="W1383" s="23">
        <f>+V1383+Q1383</f>
        <v>834236.9</v>
      </c>
      <c r="X1383" s="23">
        <f>(Q1383/W1383)*100</f>
        <v>100</v>
      </c>
      <c r="Y1383" s="23">
        <f>(V1383/W1383)*100</f>
        <v>0</v>
      </c>
      <c r="Z1383" s="4"/>
    </row>
    <row r="1384" spans="1:26" ht="23.25">
      <c r="A1384" s="4"/>
      <c r="B1384" s="51"/>
      <c r="C1384" s="51"/>
      <c r="D1384" s="51"/>
      <c r="E1384" s="51"/>
      <c r="F1384" s="51"/>
      <c r="G1384" s="51"/>
      <c r="H1384" s="51"/>
      <c r="I1384" s="61"/>
      <c r="J1384" s="52" t="s">
        <v>52</v>
      </c>
      <c r="K1384" s="53"/>
      <c r="L1384" s="70">
        <f t="shared" si="260"/>
        <v>199718.99999999997</v>
      </c>
      <c r="M1384" s="23">
        <f t="shared" si="260"/>
        <v>0</v>
      </c>
      <c r="N1384" s="70">
        <f t="shared" si="260"/>
        <v>0</v>
      </c>
      <c r="O1384" s="70">
        <f t="shared" si="260"/>
        <v>577302.9</v>
      </c>
      <c r="P1384" s="23">
        <f t="shared" si="260"/>
        <v>0</v>
      </c>
      <c r="Q1384" s="23">
        <f>SUM(L1384:P1384)</f>
        <v>777021.9</v>
      </c>
      <c r="R1384" s="23">
        <f t="shared" si="261"/>
        <v>0</v>
      </c>
      <c r="S1384" s="70">
        <f t="shared" si="261"/>
        <v>0</v>
      </c>
      <c r="T1384" s="70">
        <f t="shared" si="261"/>
        <v>0</v>
      </c>
      <c r="U1384" s="70">
        <f t="shared" si="261"/>
        <v>0</v>
      </c>
      <c r="V1384" s="23">
        <f>SUM(R1384:U1384)</f>
        <v>0</v>
      </c>
      <c r="W1384" s="23">
        <f>+V1384+Q1384</f>
        <v>777021.9</v>
      </c>
      <c r="X1384" s="23">
        <f>(Q1384/W1384)*100</f>
        <v>100</v>
      </c>
      <c r="Y1384" s="23">
        <f>(V1384/W1384)*100</f>
        <v>0</v>
      </c>
      <c r="Z1384" s="4"/>
    </row>
    <row r="1385" spans="1:26" ht="23.25">
      <c r="A1385" s="4"/>
      <c r="B1385" s="51"/>
      <c r="C1385" s="51"/>
      <c r="D1385" s="51"/>
      <c r="E1385" s="51"/>
      <c r="F1385" s="51"/>
      <c r="G1385" s="51"/>
      <c r="H1385" s="51"/>
      <c r="I1385" s="61"/>
      <c r="J1385" s="52" t="s">
        <v>53</v>
      </c>
      <c r="K1385" s="53"/>
      <c r="L1385" s="70">
        <f>(L1384/L1382)*100</f>
        <v>108.58170553289952</v>
      </c>
      <c r="M1385" s="23"/>
      <c r="N1385" s="70"/>
      <c r="O1385" s="70">
        <f>(O1384/O1382)*100</f>
        <v>94.60873837513056</v>
      </c>
      <c r="P1385" s="23"/>
      <c r="Q1385" s="23">
        <f>(Q1384/Q1382)*100</f>
        <v>97.84510108927365</v>
      </c>
      <c r="R1385" s="23"/>
      <c r="S1385" s="70"/>
      <c r="T1385" s="70"/>
      <c r="U1385" s="70"/>
      <c r="V1385" s="23"/>
      <c r="W1385" s="23">
        <f>(W1384/W1382)*100</f>
        <v>97.84510108927365</v>
      </c>
      <c r="X1385" s="23"/>
      <c r="Y1385" s="23"/>
      <c r="Z1385" s="4"/>
    </row>
    <row r="1386" spans="1:26" ht="23.25">
      <c r="A1386" s="4"/>
      <c r="B1386" s="51"/>
      <c r="C1386" s="51"/>
      <c r="D1386" s="51"/>
      <c r="E1386" s="51"/>
      <c r="F1386" s="51"/>
      <c r="G1386" s="51"/>
      <c r="H1386" s="51"/>
      <c r="I1386" s="61"/>
      <c r="J1386" s="52" t="s">
        <v>54</v>
      </c>
      <c r="K1386" s="53"/>
      <c r="L1386" s="70">
        <f>(L1384/L1383)*100</f>
        <v>78.63308771853843</v>
      </c>
      <c r="M1386" s="23"/>
      <c r="N1386" s="70"/>
      <c r="O1386" s="70">
        <f>(O1384/O1383)*100</f>
        <v>99.492372576986</v>
      </c>
      <c r="P1386" s="23"/>
      <c r="Q1386" s="23">
        <f>(Q1384/Q1383)*100</f>
        <v>93.14163638649885</v>
      </c>
      <c r="R1386" s="23"/>
      <c r="S1386" s="70"/>
      <c r="T1386" s="70"/>
      <c r="U1386" s="70"/>
      <c r="V1386" s="23"/>
      <c r="W1386" s="23">
        <f>(W1384/W1383)*100</f>
        <v>93.14163638649885</v>
      </c>
      <c r="X1386" s="23"/>
      <c r="Y1386" s="23"/>
      <c r="Z1386" s="4"/>
    </row>
    <row r="1387" spans="1:26" ht="23.25">
      <c r="A1387" s="4"/>
      <c r="B1387" s="56"/>
      <c r="C1387" s="56"/>
      <c r="D1387" s="56"/>
      <c r="E1387" s="56"/>
      <c r="F1387" s="56"/>
      <c r="G1387" s="56"/>
      <c r="H1387" s="56"/>
      <c r="I1387" s="61"/>
      <c r="J1387" s="52"/>
      <c r="K1387" s="53"/>
      <c r="L1387" s="70"/>
      <c r="M1387" s="23"/>
      <c r="N1387" s="70"/>
      <c r="O1387" s="70"/>
      <c r="P1387" s="23"/>
      <c r="Q1387" s="23"/>
      <c r="R1387" s="23"/>
      <c r="S1387" s="70"/>
      <c r="T1387" s="70"/>
      <c r="U1387" s="70"/>
      <c r="V1387" s="23"/>
      <c r="W1387" s="23"/>
      <c r="X1387" s="23"/>
      <c r="Y1387" s="23"/>
      <c r="Z1387" s="4"/>
    </row>
    <row r="1388" spans="1:26" ht="23.25">
      <c r="A1388" s="4"/>
      <c r="B1388" s="56"/>
      <c r="C1388" s="57"/>
      <c r="D1388" s="77" t="s">
        <v>48</v>
      </c>
      <c r="E1388" s="57"/>
      <c r="F1388" s="57"/>
      <c r="G1388" s="57"/>
      <c r="H1388" s="57"/>
      <c r="I1388" s="52"/>
      <c r="J1388" s="52" t="s">
        <v>283</v>
      </c>
      <c r="K1388" s="53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4"/>
    </row>
    <row r="1389" spans="1:26" ht="23.25">
      <c r="A1389" s="4"/>
      <c r="B1389" s="56"/>
      <c r="C1389" s="56"/>
      <c r="D1389" s="56"/>
      <c r="E1389" s="56"/>
      <c r="F1389" s="56"/>
      <c r="G1389" s="56"/>
      <c r="H1389" s="56"/>
      <c r="I1389" s="61"/>
      <c r="J1389" s="52" t="s">
        <v>56</v>
      </c>
      <c r="K1389" s="53"/>
      <c r="L1389" s="70"/>
      <c r="M1389" s="23"/>
      <c r="N1389" s="70"/>
      <c r="O1389" s="70"/>
      <c r="P1389" s="23"/>
      <c r="Q1389" s="23"/>
      <c r="R1389" s="23"/>
      <c r="S1389" s="70"/>
      <c r="T1389" s="70"/>
      <c r="U1389" s="70"/>
      <c r="V1389" s="23"/>
      <c r="W1389" s="23"/>
      <c r="X1389" s="23"/>
      <c r="Y1389" s="23"/>
      <c r="Z1389" s="4"/>
    </row>
    <row r="1390" spans="1:26" ht="23.25">
      <c r="A1390" s="4"/>
      <c r="B1390" s="56"/>
      <c r="C1390" s="56"/>
      <c r="D1390" s="56"/>
      <c r="E1390" s="56"/>
      <c r="F1390" s="56"/>
      <c r="G1390" s="56"/>
      <c r="H1390" s="56"/>
      <c r="I1390" s="61"/>
      <c r="J1390" s="52" t="s">
        <v>50</v>
      </c>
      <c r="K1390" s="53"/>
      <c r="L1390" s="70">
        <f>+L1405</f>
        <v>0</v>
      </c>
      <c r="M1390" s="23">
        <f>+M1405</f>
        <v>0</v>
      </c>
      <c r="N1390" s="70">
        <f>+N1405</f>
        <v>0</v>
      </c>
      <c r="O1390" s="70">
        <f>+O1405</f>
        <v>5827.6</v>
      </c>
      <c r="P1390" s="23">
        <f>+P1405</f>
        <v>0</v>
      </c>
      <c r="Q1390" s="23">
        <f>SUM(L1390:P1390)</f>
        <v>5827.6</v>
      </c>
      <c r="R1390" s="23">
        <f>+R1405</f>
        <v>0</v>
      </c>
      <c r="S1390" s="70">
        <f>+S1405</f>
        <v>0</v>
      </c>
      <c r="T1390" s="70">
        <f>+T1405</f>
        <v>0</v>
      </c>
      <c r="U1390" s="70">
        <f>+U1405</f>
        <v>0</v>
      </c>
      <c r="V1390" s="23">
        <f>SUM(R1390:U1390)</f>
        <v>0</v>
      </c>
      <c r="W1390" s="23">
        <f>+V1390+Q1390</f>
        <v>5827.6</v>
      </c>
      <c r="X1390" s="23">
        <f>(Q1390/W1390)*100</f>
        <v>100</v>
      </c>
      <c r="Y1390" s="23">
        <f>(V1390/W1390)*100</f>
        <v>0</v>
      </c>
      <c r="Z1390" s="4"/>
    </row>
    <row r="1391" spans="1:26" ht="23.25">
      <c r="A1391" s="4"/>
      <c r="B1391" s="56"/>
      <c r="C1391" s="56"/>
      <c r="D1391" s="56"/>
      <c r="E1391" s="56"/>
      <c r="F1391" s="56"/>
      <c r="G1391" s="56"/>
      <c r="H1391" s="56"/>
      <c r="I1391" s="61"/>
      <c r="J1391" s="52" t="s">
        <v>51</v>
      </c>
      <c r="K1391" s="53"/>
      <c r="L1391" s="70">
        <f aca="true" t="shared" si="262" ref="L1391:P1392">+L1406</f>
        <v>0</v>
      </c>
      <c r="M1391" s="23">
        <f t="shared" si="262"/>
        <v>0</v>
      </c>
      <c r="N1391" s="70">
        <f t="shared" si="262"/>
        <v>0</v>
      </c>
      <c r="O1391" s="70">
        <f t="shared" si="262"/>
        <v>5956.5</v>
      </c>
      <c r="P1391" s="23">
        <f t="shared" si="262"/>
        <v>0</v>
      </c>
      <c r="Q1391" s="23">
        <f>SUM(L1391:P1391)</f>
        <v>5956.5</v>
      </c>
      <c r="R1391" s="23">
        <f aca="true" t="shared" si="263" ref="R1391:U1392">+R1406</f>
        <v>0</v>
      </c>
      <c r="S1391" s="70">
        <f t="shared" si="263"/>
        <v>0</v>
      </c>
      <c r="T1391" s="70">
        <f t="shared" si="263"/>
        <v>0</v>
      </c>
      <c r="U1391" s="70">
        <f t="shared" si="263"/>
        <v>0</v>
      </c>
      <c r="V1391" s="23">
        <f>SUM(R1391:U1391)</f>
        <v>0</v>
      </c>
      <c r="W1391" s="23">
        <f>+V1391+Q1391</f>
        <v>5956.5</v>
      </c>
      <c r="X1391" s="23">
        <f>(Q1391/W1391)*100</f>
        <v>100</v>
      </c>
      <c r="Y1391" s="23">
        <f>(V1391/W1391)*100</f>
        <v>0</v>
      </c>
      <c r="Z1391" s="4"/>
    </row>
    <row r="1392" spans="1:26" ht="23.25">
      <c r="A1392" s="4"/>
      <c r="B1392" s="56"/>
      <c r="C1392" s="56"/>
      <c r="D1392" s="56"/>
      <c r="E1392" s="56"/>
      <c r="F1392" s="56"/>
      <c r="G1392" s="56"/>
      <c r="H1392" s="56"/>
      <c r="I1392" s="61"/>
      <c r="J1392" s="52" t="s">
        <v>52</v>
      </c>
      <c r="K1392" s="53"/>
      <c r="L1392" s="70">
        <f t="shared" si="262"/>
        <v>0</v>
      </c>
      <c r="M1392" s="23">
        <f t="shared" si="262"/>
        <v>0</v>
      </c>
      <c r="N1392" s="70">
        <f t="shared" si="262"/>
        <v>0</v>
      </c>
      <c r="O1392" s="70">
        <f t="shared" si="262"/>
        <v>5939.4</v>
      </c>
      <c r="P1392" s="23">
        <f t="shared" si="262"/>
        <v>0</v>
      </c>
      <c r="Q1392" s="23">
        <f>SUM(L1392:P1392)</f>
        <v>5939.4</v>
      </c>
      <c r="R1392" s="23">
        <f t="shared" si="263"/>
        <v>0</v>
      </c>
      <c r="S1392" s="70">
        <f t="shared" si="263"/>
        <v>0</v>
      </c>
      <c r="T1392" s="70">
        <f t="shared" si="263"/>
        <v>0</v>
      </c>
      <c r="U1392" s="70">
        <f t="shared" si="263"/>
        <v>0</v>
      </c>
      <c r="V1392" s="23">
        <f>SUM(R1392:U1392)</f>
        <v>0</v>
      </c>
      <c r="W1392" s="23">
        <f>+V1392+Q1392</f>
        <v>5939.4</v>
      </c>
      <c r="X1392" s="23">
        <f>(Q1392/W1392)*100</f>
        <v>100</v>
      </c>
      <c r="Y1392" s="23">
        <f>(V1392/W1392)*100</f>
        <v>0</v>
      </c>
      <c r="Z1392" s="4"/>
    </row>
    <row r="1393" spans="1:26" ht="23.25">
      <c r="A1393" s="4"/>
      <c r="B1393" s="56"/>
      <c r="C1393" s="56"/>
      <c r="D1393" s="56"/>
      <c r="E1393" s="56"/>
      <c r="F1393" s="56"/>
      <c r="G1393" s="56"/>
      <c r="H1393" s="56"/>
      <c r="I1393" s="61"/>
      <c r="J1393" s="52" t="s">
        <v>53</v>
      </c>
      <c r="K1393" s="53"/>
      <c r="L1393" s="70"/>
      <c r="M1393" s="23"/>
      <c r="N1393" s="70"/>
      <c r="O1393" s="70">
        <f>(O1392/O1390)*100</f>
        <v>101.91845699773489</v>
      </c>
      <c r="P1393" s="23"/>
      <c r="Q1393" s="23">
        <f>(Q1392/Q1390)*100</f>
        <v>101.91845699773489</v>
      </c>
      <c r="R1393" s="23"/>
      <c r="S1393" s="70"/>
      <c r="T1393" s="70"/>
      <c r="U1393" s="70"/>
      <c r="V1393" s="23"/>
      <c r="W1393" s="23">
        <f>(W1392/W1390)*100</f>
        <v>101.91845699773489</v>
      </c>
      <c r="X1393" s="23"/>
      <c r="Y1393" s="23"/>
      <c r="Z1393" s="4"/>
    </row>
    <row r="1394" spans="1:26" ht="23.25">
      <c r="A1394" s="4"/>
      <c r="B1394" s="56"/>
      <c r="C1394" s="56"/>
      <c r="D1394" s="56"/>
      <c r="E1394" s="56"/>
      <c r="F1394" s="56"/>
      <c r="G1394" s="56"/>
      <c r="H1394" s="56"/>
      <c r="I1394" s="61"/>
      <c r="J1394" s="52" t="s">
        <v>54</v>
      </c>
      <c r="K1394" s="53"/>
      <c r="L1394" s="70"/>
      <c r="M1394" s="23"/>
      <c r="N1394" s="70"/>
      <c r="O1394" s="70">
        <f>(O1392/O1391)*100</f>
        <v>99.71291866028707</v>
      </c>
      <c r="P1394" s="23"/>
      <c r="Q1394" s="23">
        <f>(Q1392/Q1391)*100</f>
        <v>99.71291866028707</v>
      </c>
      <c r="R1394" s="23"/>
      <c r="S1394" s="70"/>
      <c r="T1394" s="70"/>
      <c r="U1394" s="70"/>
      <c r="V1394" s="23"/>
      <c r="W1394" s="23">
        <f>(W1392/W1391)*100</f>
        <v>99.71291866028707</v>
      </c>
      <c r="X1394" s="23"/>
      <c r="Y1394" s="23"/>
      <c r="Z1394" s="4"/>
    </row>
    <row r="1395" spans="1:26" ht="23.25">
      <c r="A1395" s="4"/>
      <c r="B1395" s="62"/>
      <c r="C1395" s="62"/>
      <c r="D1395" s="62"/>
      <c r="E1395" s="62"/>
      <c r="F1395" s="62"/>
      <c r="G1395" s="62"/>
      <c r="H1395" s="62"/>
      <c r="I1395" s="63"/>
      <c r="J1395" s="59"/>
      <c r="K1395" s="60"/>
      <c r="L1395" s="73"/>
      <c r="M1395" s="71"/>
      <c r="N1395" s="73"/>
      <c r="O1395" s="73"/>
      <c r="P1395" s="71"/>
      <c r="Q1395" s="71"/>
      <c r="R1395" s="71"/>
      <c r="S1395" s="73"/>
      <c r="T1395" s="73"/>
      <c r="U1395" s="73"/>
      <c r="V1395" s="71"/>
      <c r="W1395" s="71"/>
      <c r="X1395" s="71"/>
      <c r="Y1395" s="71"/>
      <c r="Z1395" s="4"/>
    </row>
    <row r="1396" spans="1:26" ht="23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23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6"/>
      <c r="W1397" s="6"/>
      <c r="X1397" s="6"/>
      <c r="Y1397" s="6" t="s">
        <v>405</v>
      </c>
      <c r="Z1397" s="4"/>
    </row>
    <row r="1398" spans="1:26" ht="23.25">
      <c r="A1398" s="4"/>
      <c r="B1398" s="64" t="s">
        <v>37</v>
      </c>
      <c r="C1398" s="65"/>
      <c r="D1398" s="65"/>
      <c r="E1398" s="65"/>
      <c r="F1398" s="65"/>
      <c r="G1398" s="65"/>
      <c r="H1398" s="66"/>
      <c r="I1398" s="10"/>
      <c r="J1398" s="11"/>
      <c r="K1398" s="12"/>
      <c r="L1398" s="13" t="s">
        <v>1</v>
      </c>
      <c r="M1398" s="13"/>
      <c r="N1398" s="13"/>
      <c r="O1398" s="13"/>
      <c r="P1398" s="13"/>
      <c r="Q1398" s="13"/>
      <c r="R1398" s="14" t="s">
        <v>2</v>
      </c>
      <c r="S1398" s="13"/>
      <c r="T1398" s="13"/>
      <c r="U1398" s="13"/>
      <c r="V1398" s="15"/>
      <c r="W1398" s="13" t="s">
        <v>39</v>
      </c>
      <c r="X1398" s="13"/>
      <c r="Y1398" s="16"/>
      <c r="Z1398" s="4"/>
    </row>
    <row r="1399" spans="1:26" ht="23.25">
      <c r="A1399" s="4"/>
      <c r="B1399" s="17" t="s">
        <v>38</v>
      </c>
      <c r="C1399" s="18"/>
      <c r="D1399" s="18"/>
      <c r="E1399" s="18"/>
      <c r="F1399" s="18"/>
      <c r="G1399" s="18"/>
      <c r="H1399" s="67"/>
      <c r="I1399" s="19"/>
      <c r="J1399" s="20"/>
      <c r="K1399" s="21"/>
      <c r="L1399" s="22"/>
      <c r="M1399" s="23"/>
      <c r="N1399" s="24"/>
      <c r="O1399" s="25" t="s">
        <v>3</v>
      </c>
      <c r="P1399" s="26"/>
      <c r="Q1399" s="27"/>
      <c r="R1399" s="28" t="s">
        <v>3</v>
      </c>
      <c r="S1399" s="24"/>
      <c r="T1399" s="22"/>
      <c r="U1399" s="29"/>
      <c r="V1399" s="27"/>
      <c r="W1399" s="27"/>
      <c r="X1399" s="30" t="s">
        <v>4</v>
      </c>
      <c r="Y1399" s="31"/>
      <c r="Z1399" s="4"/>
    </row>
    <row r="1400" spans="1:26" ht="23.25">
      <c r="A1400" s="4"/>
      <c r="B1400" s="19"/>
      <c r="C1400" s="32"/>
      <c r="D1400" s="32"/>
      <c r="E1400" s="32"/>
      <c r="F1400" s="33"/>
      <c r="G1400" s="32"/>
      <c r="H1400" s="19"/>
      <c r="I1400" s="19"/>
      <c r="J1400" s="5" t="s">
        <v>5</v>
      </c>
      <c r="K1400" s="21"/>
      <c r="L1400" s="34" t="s">
        <v>6</v>
      </c>
      <c r="M1400" s="35" t="s">
        <v>7</v>
      </c>
      <c r="N1400" s="36" t="s">
        <v>6</v>
      </c>
      <c r="O1400" s="34" t="s">
        <v>8</v>
      </c>
      <c r="P1400" s="26" t="s">
        <v>9</v>
      </c>
      <c r="Q1400" s="23"/>
      <c r="R1400" s="37" t="s">
        <v>8</v>
      </c>
      <c r="S1400" s="35" t="s">
        <v>10</v>
      </c>
      <c r="T1400" s="34" t="s">
        <v>11</v>
      </c>
      <c r="U1400" s="29" t="s">
        <v>12</v>
      </c>
      <c r="V1400" s="27"/>
      <c r="W1400" s="27"/>
      <c r="X1400" s="27"/>
      <c r="Y1400" s="35"/>
      <c r="Z1400" s="4"/>
    </row>
    <row r="1401" spans="1:26" ht="23.25">
      <c r="A1401" s="4"/>
      <c r="B1401" s="38" t="s">
        <v>30</v>
      </c>
      <c r="C1401" s="38" t="s">
        <v>31</v>
      </c>
      <c r="D1401" s="38" t="s">
        <v>32</v>
      </c>
      <c r="E1401" s="38" t="s">
        <v>33</v>
      </c>
      <c r="F1401" s="38" t="s">
        <v>34</v>
      </c>
      <c r="G1401" s="38" t="s">
        <v>35</v>
      </c>
      <c r="H1401" s="38" t="s">
        <v>36</v>
      </c>
      <c r="I1401" s="19"/>
      <c r="J1401" s="39"/>
      <c r="K1401" s="21"/>
      <c r="L1401" s="34" t="s">
        <v>13</v>
      </c>
      <c r="M1401" s="35" t="s">
        <v>14</v>
      </c>
      <c r="N1401" s="36" t="s">
        <v>15</v>
      </c>
      <c r="O1401" s="34" t="s">
        <v>16</v>
      </c>
      <c r="P1401" s="26" t="s">
        <v>17</v>
      </c>
      <c r="Q1401" s="35" t="s">
        <v>18</v>
      </c>
      <c r="R1401" s="37" t="s">
        <v>16</v>
      </c>
      <c r="S1401" s="35" t="s">
        <v>19</v>
      </c>
      <c r="T1401" s="34" t="s">
        <v>20</v>
      </c>
      <c r="U1401" s="29" t="s">
        <v>21</v>
      </c>
      <c r="V1401" s="26" t="s">
        <v>18</v>
      </c>
      <c r="W1401" s="26" t="s">
        <v>22</v>
      </c>
      <c r="X1401" s="26" t="s">
        <v>23</v>
      </c>
      <c r="Y1401" s="35" t="s">
        <v>24</v>
      </c>
      <c r="Z1401" s="4"/>
    </row>
    <row r="1402" spans="1:26" ht="23.25">
      <c r="A1402" s="4"/>
      <c r="B1402" s="40"/>
      <c r="C1402" s="40"/>
      <c r="D1402" s="40"/>
      <c r="E1402" s="40"/>
      <c r="F1402" s="40"/>
      <c r="G1402" s="40"/>
      <c r="H1402" s="40"/>
      <c r="I1402" s="40"/>
      <c r="J1402" s="41"/>
      <c r="K1402" s="42"/>
      <c r="L1402" s="43"/>
      <c r="M1402" s="44"/>
      <c r="N1402" s="45"/>
      <c r="O1402" s="46" t="s">
        <v>25</v>
      </c>
      <c r="P1402" s="47"/>
      <c r="Q1402" s="48"/>
      <c r="R1402" s="49" t="s">
        <v>25</v>
      </c>
      <c r="S1402" s="44" t="s">
        <v>26</v>
      </c>
      <c r="T1402" s="43"/>
      <c r="U1402" s="50" t="s">
        <v>27</v>
      </c>
      <c r="V1402" s="48"/>
      <c r="W1402" s="48"/>
      <c r="X1402" s="48"/>
      <c r="Y1402" s="49"/>
      <c r="Z1402" s="4"/>
    </row>
    <row r="1403" spans="1:26" ht="23.25">
      <c r="A1403" s="4"/>
      <c r="B1403" s="51"/>
      <c r="C1403" s="51"/>
      <c r="D1403" s="51"/>
      <c r="E1403" s="51"/>
      <c r="F1403" s="51"/>
      <c r="G1403" s="51"/>
      <c r="H1403" s="51"/>
      <c r="I1403" s="61"/>
      <c r="J1403" s="52"/>
      <c r="K1403" s="53"/>
      <c r="L1403" s="22"/>
      <c r="M1403" s="23"/>
      <c r="N1403" s="24"/>
      <c r="O1403" s="3"/>
      <c r="P1403" s="27"/>
      <c r="Q1403" s="27"/>
      <c r="R1403" s="23"/>
      <c r="S1403" s="24"/>
      <c r="T1403" s="22"/>
      <c r="U1403" s="72"/>
      <c r="V1403" s="27"/>
      <c r="W1403" s="27"/>
      <c r="X1403" s="27"/>
      <c r="Y1403" s="23"/>
      <c r="Z1403" s="4"/>
    </row>
    <row r="1404" spans="1:26" ht="23.25">
      <c r="A1404" s="4"/>
      <c r="B1404" s="76" t="s">
        <v>279</v>
      </c>
      <c r="C1404" s="76" t="s">
        <v>281</v>
      </c>
      <c r="D1404" s="76" t="s">
        <v>48</v>
      </c>
      <c r="E1404" s="75" t="s">
        <v>57</v>
      </c>
      <c r="F1404" s="51"/>
      <c r="G1404" s="51"/>
      <c r="H1404" s="51"/>
      <c r="I1404" s="61"/>
      <c r="J1404" s="54" t="s">
        <v>284</v>
      </c>
      <c r="K1404" s="55"/>
      <c r="L1404" s="70"/>
      <c r="M1404" s="70"/>
      <c r="N1404" s="70"/>
      <c r="O1404" s="70"/>
      <c r="P1404" s="70"/>
      <c r="Q1404" s="70"/>
      <c r="R1404" s="70"/>
      <c r="S1404" s="70"/>
      <c r="T1404" s="70"/>
      <c r="U1404" s="74"/>
      <c r="V1404" s="23"/>
      <c r="W1404" s="23"/>
      <c r="X1404" s="23"/>
      <c r="Y1404" s="23"/>
      <c r="Z1404" s="4"/>
    </row>
    <row r="1405" spans="1:26" ht="23.25">
      <c r="A1405" s="4"/>
      <c r="B1405" s="51"/>
      <c r="C1405" s="51"/>
      <c r="D1405" s="51"/>
      <c r="E1405" s="51"/>
      <c r="F1405" s="51"/>
      <c r="G1405" s="51"/>
      <c r="H1405" s="51"/>
      <c r="I1405" s="61"/>
      <c r="J1405" s="54" t="s">
        <v>50</v>
      </c>
      <c r="K1405" s="55"/>
      <c r="L1405" s="70">
        <f aca="true" t="shared" si="264" ref="L1405:P1407">+L1412</f>
        <v>0</v>
      </c>
      <c r="M1405" s="70">
        <f t="shared" si="264"/>
        <v>0</v>
      </c>
      <c r="N1405" s="70">
        <f t="shared" si="264"/>
        <v>0</v>
      </c>
      <c r="O1405" s="70">
        <f t="shared" si="264"/>
        <v>5827.6</v>
      </c>
      <c r="P1405" s="70">
        <f t="shared" si="264"/>
        <v>0</v>
      </c>
      <c r="Q1405" s="70">
        <f>SUM(L1405:P1405)</f>
        <v>5827.6</v>
      </c>
      <c r="R1405" s="70">
        <f aca="true" t="shared" si="265" ref="R1405:U1407">+R1412</f>
        <v>0</v>
      </c>
      <c r="S1405" s="70">
        <f t="shared" si="265"/>
        <v>0</v>
      </c>
      <c r="T1405" s="70">
        <f t="shared" si="265"/>
        <v>0</v>
      </c>
      <c r="U1405" s="70">
        <f t="shared" si="265"/>
        <v>0</v>
      </c>
      <c r="V1405" s="23">
        <f>SUM(R1405:U1405)</f>
        <v>0</v>
      </c>
      <c r="W1405" s="23">
        <f>+V1405+Q1405</f>
        <v>5827.6</v>
      </c>
      <c r="X1405" s="23">
        <f>(Q1405/W1405)*100</f>
        <v>100</v>
      </c>
      <c r="Y1405" s="23">
        <f>(V1405/W1405)*100</f>
        <v>0</v>
      </c>
      <c r="Z1405" s="4"/>
    </row>
    <row r="1406" spans="1:26" ht="23.25">
      <c r="A1406" s="4"/>
      <c r="B1406" s="51"/>
      <c r="C1406" s="51"/>
      <c r="D1406" s="51"/>
      <c r="E1406" s="51"/>
      <c r="F1406" s="51"/>
      <c r="G1406" s="51"/>
      <c r="H1406" s="51"/>
      <c r="I1406" s="61"/>
      <c r="J1406" s="52" t="s">
        <v>51</v>
      </c>
      <c r="K1406" s="53"/>
      <c r="L1406" s="70">
        <f t="shared" si="264"/>
        <v>0</v>
      </c>
      <c r="M1406" s="70">
        <f t="shared" si="264"/>
        <v>0</v>
      </c>
      <c r="N1406" s="70">
        <f t="shared" si="264"/>
        <v>0</v>
      </c>
      <c r="O1406" s="70">
        <f t="shared" si="264"/>
        <v>5956.5</v>
      </c>
      <c r="P1406" s="70">
        <f t="shared" si="264"/>
        <v>0</v>
      </c>
      <c r="Q1406" s="23">
        <f>SUM(L1406:P1406)</f>
        <v>5956.5</v>
      </c>
      <c r="R1406" s="70">
        <f t="shared" si="265"/>
        <v>0</v>
      </c>
      <c r="S1406" s="70">
        <f t="shared" si="265"/>
        <v>0</v>
      </c>
      <c r="T1406" s="70">
        <f t="shared" si="265"/>
        <v>0</v>
      </c>
      <c r="U1406" s="70">
        <f t="shared" si="265"/>
        <v>0</v>
      </c>
      <c r="V1406" s="23">
        <f>SUM(R1406:U1406)</f>
        <v>0</v>
      </c>
      <c r="W1406" s="23">
        <f>+V1406+Q1406</f>
        <v>5956.5</v>
      </c>
      <c r="X1406" s="23">
        <f>(Q1406/W1406)*100</f>
        <v>100</v>
      </c>
      <c r="Y1406" s="23">
        <f>(V1406/W1406)*100</f>
        <v>0</v>
      </c>
      <c r="Z1406" s="4"/>
    </row>
    <row r="1407" spans="1:26" ht="23.25">
      <c r="A1407" s="4"/>
      <c r="B1407" s="51"/>
      <c r="C1407" s="51"/>
      <c r="D1407" s="51"/>
      <c r="E1407" s="51"/>
      <c r="F1407" s="51"/>
      <c r="G1407" s="51"/>
      <c r="H1407" s="51"/>
      <c r="I1407" s="61"/>
      <c r="J1407" s="52" t="s">
        <v>52</v>
      </c>
      <c r="K1407" s="53"/>
      <c r="L1407" s="70">
        <f t="shared" si="264"/>
        <v>0</v>
      </c>
      <c r="M1407" s="23">
        <f t="shared" si="264"/>
        <v>0</v>
      </c>
      <c r="N1407" s="70">
        <f t="shared" si="264"/>
        <v>0</v>
      </c>
      <c r="O1407" s="70">
        <f t="shared" si="264"/>
        <v>5939.4</v>
      </c>
      <c r="P1407" s="23">
        <f t="shared" si="264"/>
        <v>0</v>
      </c>
      <c r="Q1407" s="23">
        <f>SUM(L1407:P1407)</f>
        <v>5939.4</v>
      </c>
      <c r="R1407" s="23">
        <f t="shared" si="265"/>
        <v>0</v>
      </c>
      <c r="S1407" s="70">
        <f t="shared" si="265"/>
        <v>0</v>
      </c>
      <c r="T1407" s="70">
        <f t="shared" si="265"/>
        <v>0</v>
      </c>
      <c r="U1407" s="70">
        <f t="shared" si="265"/>
        <v>0</v>
      </c>
      <c r="V1407" s="23">
        <f>SUM(R1407:U1407)</f>
        <v>0</v>
      </c>
      <c r="W1407" s="23">
        <f>+V1407+Q1407</f>
        <v>5939.4</v>
      </c>
      <c r="X1407" s="23">
        <f>(Q1407/W1407)*100</f>
        <v>100</v>
      </c>
      <c r="Y1407" s="23">
        <f>(V1407/W1407)*100</f>
        <v>0</v>
      </c>
      <c r="Z1407" s="4"/>
    </row>
    <row r="1408" spans="1:26" ht="23.25">
      <c r="A1408" s="4"/>
      <c r="B1408" s="51"/>
      <c r="C1408" s="51"/>
      <c r="D1408" s="51"/>
      <c r="E1408" s="51"/>
      <c r="F1408" s="51"/>
      <c r="G1408" s="51"/>
      <c r="H1408" s="51"/>
      <c r="I1408" s="61"/>
      <c r="J1408" s="52" t="s">
        <v>53</v>
      </c>
      <c r="K1408" s="53"/>
      <c r="L1408" s="70"/>
      <c r="M1408" s="23"/>
      <c r="N1408" s="70"/>
      <c r="O1408" s="70">
        <f>(O1407/O1405)*100</f>
        <v>101.91845699773489</v>
      </c>
      <c r="P1408" s="23"/>
      <c r="Q1408" s="23">
        <f>(Q1407/Q1405)*100</f>
        <v>101.91845699773489</v>
      </c>
      <c r="R1408" s="23"/>
      <c r="S1408" s="70"/>
      <c r="T1408" s="70"/>
      <c r="U1408" s="70"/>
      <c r="V1408" s="23"/>
      <c r="W1408" s="23">
        <f>(W1407/W1405)*100</f>
        <v>101.91845699773489</v>
      </c>
      <c r="X1408" s="23"/>
      <c r="Y1408" s="23"/>
      <c r="Z1408" s="4"/>
    </row>
    <row r="1409" spans="1:26" ht="23.25">
      <c r="A1409" s="4"/>
      <c r="B1409" s="51"/>
      <c r="C1409" s="51"/>
      <c r="D1409" s="51"/>
      <c r="E1409" s="51"/>
      <c r="F1409" s="51"/>
      <c r="G1409" s="51"/>
      <c r="H1409" s="51"/>
      <c r="I1409" s="61"/>
      <c r="J1409" s="52" t="s">
        <v>54</v>
      </c>
      <c r="K1409" s="53"/>
      <c r="L1409" s="70"/>
      <c r="M1409" s="23"/>
      <c r="N1409" s="70"/>
      <c r="O1409" s="70">
        <f>(O1407/O1406)*100</f>
        <v>99.71291866028707</v>
      </c>
      <c r="P1409" s="23"/>
      <c r="Q1409" s="23">
        <f>(Q1407/Q1406)*100</f>
        <v>99.71291866028707</v>
      </c>
      <c r="R1409" s="23"/>
      <c r="S1409" s="70"/>
      <c r="T1409" s="70"/>
      <c r="U1409" s="70"/>
      <c r="V1409" s="23"/>
      <c r="W1409" s="23">
        <f>(W1407/W1406)*100</f>
        <v>99.71291866028707</v>
      </c>
      <c r="X1409" s="23"/>
      <c r="Y1409" s="23"/>
      <c r="Z1409" s="4"/>
    </row>
    <row r="1410" spans="1:26" ht="23.25">
      <c r="A1410" s="4"/>
      <c r="B1410" s="51"/>
      <c r="C1410" s="51"/>
      <c r="D1410" s="51"/>
      <c r="E1410" s="51"/>
      <c r="F1410" s="51"/>
      <c r="G1410" s="51"/>
      <c r="H1410" s="51"/>
      <c r="I1410" s="61"/>
      <c r="J1410" s="52"/>
      <c r="K1410" s="53"/>
      <c r="L1410" s="70"/>
      <c r="M1410" s="23"/>
      <c r="N1410" s="70"/>
      <c r="O1410" s="70"/>
      <c r="P1410" s="23"/>
      <c r="Q1410" s="23"/>
      <c r="R1410" s="23"/>
      <c r="S1410" s="70"/>
      <c r="T1410" s="70"/>
      <c r="U1410" s="70"/>
      <c r="V1410" s="23"/>
      <c r="W1410" s="23"/>
      <c r="X1410" s="23"/>
      <c r="Y1410" s="23"/>
      <c r="Z1410" s="4"/>
    </row>
    <row r="1411" spans="1:26" ht="23.25">
      <c r="A1411" s="4"/>
      <c r="B1411" s="51"/>
      <c r="C1411" s="51"/>
      <c r="D1411" s="51"/>
      <c r="E1411" s="51"/>
      <c r="F1411" s="75" t="s">
        <v>285</v>
      </c>
      <c r="G1411" s="51"/>
      <c r="H1411" s="51"/>
      <c r="I1411" s="61"/>
      <c r="J1411" s="52" t="s">
        <v>286</v>
      </c>
      <c r="K1411" s="53"/>
      <c r="L1411" s="70"/>
      <c r="M1411" s="23"/>
      <c r="N1411" s="70"/>
      <c r="O1411" s="70"/>
      <c r="P1411" s="23"/>
      <c r="Q1411" s="23"/>
      <c r="R1411" s="23"/>
      <c r="S1411" s="70"/>
      <c r="T1411" s="70"/>
      <c r="U1411" s="70"/>
      <c r="V1411" s="23"/>
      <c r="W1411" s="23"/>
      <c r="X1411" s="23"/>
      <c r="Y1411" s="23"/>
      <c r="Z1411" s="4"/>
    </row>
    <row r="1412" spans="1:26" ht="23.25">
      <c r="A1412" s="4"/>
      <c r="B1412" s="51"/>
      <c r="C1412" s="51"/>
      <c r="D1412" s="51"/>
      <c r="E1412" s="51"/>
      <c r="F1412" s="51"/>
      <c r="G1412" s="51"/>
      <c r="H1412" s="51"/>
      <c r="I1412" s="61"/>
      <c r="J1412" s="52" t="s">
        <v>50</v>
      </c>
      <c r="K1412" s="53"/>
      <c r="L1412" s="70">
        <f aca="true" t="shared" si="266" ref="L1412:P1414">+L1420</f>
        <v>0</v>
      </c>
      <c r="M1412" s="23">
        <f t="shared" si="266"/>
        <v>0</v>
      </c>
      <c r="N1412" s="70">
        <f t="shared" si="266"/>
        <v>0</v>
      </c>
      <c r="O1412" s="70">
        <f t="shared" si="266"/>
        <v>5827.6</v>
      </c>
      <c r="P1412" s="23">
        <f t="shared" si="266"/>
        <v>0</v>
      </c>
      <c r="Q1412" s="23">
        <f>SUM(L1412:P1412)</f>
        <v>5827.6</v>
      </c>
      <c r="R1412" s="23">
        <f aca="true" t="shared" si="267" ref="R1412:U1414">+R1420</f>
        <v>0</v>
      </c>
      <c r="S1412" s="70">
        <f t="shared" si="267"/>
        <v>0</v>
      </c>
      <c r="T1412" s="70">
        <f t="shared" si="267"/>
        <v>0</v>
      </c>
      <c r="U1412" s="70">
        <f t="shared" si="267"/>
        <v>0</v>
      </c>
      <c r="V1412" s="23">
        <f>SUM(R1412:U1412)</f>
        <v>0</v>
      </c>
      <c r="W1412" s="23">
        <f>+V1412+Q1412</f>
        <v>5827.6</v>
      </c>
      <c r="X1412" s="23">
        <f>(Q1412/W1412)*100</f>
        <v>100</v>
      </c>
      <c r="Y1412" s="23">
        <f>(V1412/W1412)*100</f>
        <v>0</v>
      </c>
      <c r="Z1412" s="4"/>
    </row>
    <row r="1413" spans="1:26" ht="23.25">
      <c r="A1413" s="4"/>
      <c r="B1413" s="51"/>
      <c r="C1413" s="51"/>
      <c r="D1413" s="51"/>
      <c r="E1413" s="51"/>
      <c r="F1413" s="51"/>
      <c r="G1413" s="51"/>
      <c r="H1413" s="51"/>
      <c r="I1413" s="61"/>
      <c r="J1413" s="52" t="s">
        <v>51</v>
      </c>
      <c r="K1413" s="53"/>
      <c r="L1413" s="70">
        <f t="shared" si="266"/>
        <v>0</v>
      </c>
      <c r="M1413" s="23">
        <f t="shared" si="266"/>
        <v>0</v>
      </c>
      <c r="N1413" s="70">
        <f t="shared" si="266"/>
        <v>0</v>
      </c>
      <c r="O1413" s="70">
        <f t="shared" si="266"/>
        <v>5956.5</v>
      </c>
      <c r="P1413" s="23">
        <f t="shared" si="266"/>
        <v>0</v>
      </c>
      <c r="Q1413" s="23">
        <f>SUM(L1413:P1413)</f>
        <v>5956.5</v>
      </c>
      <c r="R1413" s="23">
        <f t="shared" si="267"/>
        <v>0</v>
      </c>
      <c r="S1413" s="70">
        <f t="shared" si="267"/>
        <v>0</v>
      </c>
      <c r="T1413" s="70">
        <f t="shared" si="267"/>
        <v>0</v>
      </c>
      <c r="U1413" s="70">
        <f t="shared" si="267"/>
        <v>0</v>
      </c>
      <c r="V1413" s="23">
        <f>SUM(R1413:U1413)</f>
        <v>0</v>
      </c>
      <c r="W1413" s="23">
        <f>+V1413+Q1413</f>
        <v>5956.5</v>
      </c>
      <c r="X1413" s="23">
        <f>(Q1413/W1413)*100</f>
        <v>100</v>
      </c>
      <c r="Y1413" s="23">
        <f>(V1413/W1413)*100</f>
        <v>0</v>
      </c>
      <c r="Z1413" s="4"/>
    </row>
    <row r="1414" spans="1:26" ht="23.25">
      <c r="A1414" s="4"/>
      <c r="B1414" s="51"/>
      <c r="C1414" s="51"/>
      <c r="D1414" s="51"/>
      <c r="E1414" s="51"/>
      <c r="F1414" s="51"/>
      <c r="G1414" s="51"/>
      <c r="H1414" s="51"/>
      <c r="I1414" s="61"/>
      <c r="J1414" s="52" t="s">
        <v>52</v>
      </c>
      <c r="K1414" s="53"/>
      <c r="L1414" s="70">
        <f t="shared" si="266"/>
        <v>0</v>
      </c>
      <c r="M1414" s="23">
        <f t="shared" si="266"/>
        <v>0</v>
      </c>
      <c r="N1414" s="70">
        <f t="shared" si="266"/>
        <v>0</v>
      </c>
      <c r="O1414" s="70">
        <f t="shared" si="266"/>
        <v>5939.4</v>
      </c>
      <c r="P1414" s="23">
        <f t="shared" si="266"/>
        <v>0</v>
      </c>
      <c r="Q1414" s="23">
        <f>SUM(L1414:P1414)</f>
        <v>5939.4</v>
      </c>
      <c r="R1414" s="23">
        <f t="shared" si="267"/>
        <v>0</v>
      </c>
      <c r="S1414" s="70">
        <f t="shared" si="267"/>
        <v>0</v>
      </c>
      <c r="T1414" s="70">
        <f t="shared" si="267"/>
        <v>0</v>
      </c>
      <c r="U1414" s="70">
        <f t="shared" si="267"/>
        <v>0</v>
      </c>
      <c r="V1414" s="23">
        <f>SUM(R1414:U1414)</f>
        <v>0</v>
      </c>
      <c r="W1414" s="23">
        <f>+V1414+Q1414</f>
        <v>5939.4</v>
      </c>
      <c r="X1414" s="23">
        <f>(Q1414/W1414)*100</f>
        <v>100</v>
      </c>
      <c r="Y1414" s="23">
        <f>(V1414/W1414)*100</f>
        <v>0</v>
      </c>
      <c r="Z1414" s="4"/>
    </row>
    <row r="1415" spans="1:26" ht="23.25">
      <c r="A1415" s="4"/>
      <c r="B1415" s="51"/>
      <c r="C1415" s="51"/>
      <c r="D1415" s="51"/>
      <c r="E1415" s="51"/>
      <c r="F1415" s="51"/>
      <c r="G1415" s="51"/>
      <c r="H1415" s="51"/>
      <c r="I1415" s="61"/>
      <c r="J1415" s="52" t="s">
        <v>53</v>
      </c>
      <c r="K1415" s="53"/>
      <c r="L1415" s="70"/>
      <c r="M1415" s="23"/>
      <c r="N1415" s="70"/>
      <c r="O1415" s="70">
        <f>(O1414/O1412)*100</f>
        <v>101.91845699773489</v>
      </c>
      <c r="P1415" s="23"/>
      <c r="Q1415" s="23">
        <f>(Q1414/Q1412)*100</f>
        <v>101.91845699773489</v>
      </c>
      <c r="R1415" s="23"/>
      <c r="S1415" s="70"/>
      <c r="T1415" s="70"/>
      <c r="U1415" s="70"/>
      <c r="V1415" s="23"/>
      <c r="W1415" s="23">
        <f>(W1414/W1412)*100</f>
        <v>101.91845699773489</v>
      </c>
      <c r="X1415" s="23"/>
      <c r="Y1415" s="23"/>
      <c r="Z1415" s="4"/>
    </row>
    <row r="1416" spans="1:26" ht="23.25">
      <c r="A1416" s="4"/>
      <c r="B1416" s="51"/>
      <c r="C1416" s="51"/>
      <c r="D1416" s="51"/>
      <c r="E1416" s="51"/>
      <c r="F1416" s="51"/>
      <c r="G1416" s="51"/>
      <c r="H1416" s="51"/>
      <c r="I1416" s="61"/>
      <c r="J1416" s="52" t="s">
        <v>54</v>
      </c>
      <c r="K1416" s="53"/>
      <c r="L1416" s="70"/>
      <c r="M1416" s="23"/>
      <c r="N1416" s="70"/>
      <c r="O1416" s="70">
        <f>(O1414/O1413)*100</f>
        <v>99.71291866028707</v>
      </c>
      <c r="P1416" s="23"/>
      <c r="Q1416" s="23">
        <f>(Q1414/Q1413)*100</f>
        <v>99.71291866028707</v>
      </c>
      <c r="R1416" s="23"/>
      <c r="S1416" s="70"/>
      <c r="T1416" s="70"/>
      <c r="U1416" s="70"/>
      <c r="V1416" s="23"/>
      <c r="W1416" s="23">
        <f>(W1414/W1413)*100</f>
        <v>99.71291866028707</v>
      </c>
      <c r="X1416" s="23"/>
      <c r="Y1416" s="23"/>
      <c r="Z1416" s="4"/>
    </row>
    <row r="1417" spans="1:26" ht="23.25">
      <c r="A1417" s="4"/>
      <c r="B1417" s="51"/>
      <c r="C1417" s="51"/>
      <c r="D1417" s="51"/>
      <c r="E1417" s="51"/>
      <c r="F1417" s="51"/>
      <c r="G1417" s="51"/>
      <c r="H1417" s="51"/>
      <c r="I1417" s="61"/>
      <c r="J1417" s="52"/>
      <c r="K1417" s="53"/>
      <c r="L1417" s="70"/>
      <c r="M1417" s="23"/>
      <c r="N1417" s="70"/>
      <c r="O1417" s="70"/>
      <c r="P1417" s="23"/>
      <c r="Q1417" s="23"/>
      <c r="R1417" s="23"/>
      <c r="S1417" s="70"/>
      <c r="T1417" s="70"/>
      <c r="U1417" s="70"/>
      <c r="V1417" s="23"/>
      <c r="W1417" s="23"/>
      <c r="X1417" s="23"/>
      <c r="Y1417" s="23"/>
      <c r="Z1417" s="4"/>
    </row>
    <row r="1418" spans="1:26" ht="23.25">
      <c r="A1418" s="4"/>
      <c r="B1418" s="56"/>
      <c r="C1418" s="57"/>
      <c r="D1418" s="57"/>
      <c r="E1418" s="57"/>
      <c r="F1418" s="57"/>
      <c r="G1418" s="77" t="s">
        <v>62</v>
      </c>
      <c r="H1418" s="57"/>
      <c r="I1418" s="52"/>
      <c r="J1418" s="52" t="s">
        <v>63</v>
      </c>
      <c r="K1418" s="53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4"/>
    </row>
    <row r="1419" spans="1:26" ht="23.25">
      <c r="A1419" s="4"/>
      <c r="B1419" s="51"/>
      <c r="C1419" s="51"/>
      <c r="D1419" s="51"/>
      <c r="E1419" s="51"/>
      <c r="F1419" s="51"/>
      <c r="G1419" s="51"/>
      <c r="H1419" s="51"/>
      <c r="I1419" s="61"/>
      <c r="J1419" s="52" t="s">
        <v>64</v>
      </c>
      <c r="K1419" s="53"/>
      <c r="L1419" s="70"/>
      <c r="M1419" s="23"/>
      <c r="N1419" s="70"/>
      <c r="O1419" s="70"/>
      <c r="P1419" s="23"/>
      <c r="Q1419" s="23"/>
      <c r="R1419" s="23"/>
      <c r="S1419" s="70"/>
      <c r="T1419" s="70"/>
      <c r="U1419" s="70"/>
      <c r="V1419" s="23"/>
      <c r="W1419" s="23"/>
      <c r="X1419" s="23"/>
      <c r="Y1419" s="23"/>
      <c r="Z1419" s="4"/>
    </row>
    <row r="1420" spans="1:26" ht="23.25">
      <c r="A1420" s="4"/>
      <c r="B1420" s="51"/>
      <c r="C1420" s="51"/>
      <c r="D1420" s="51"/>
      <c r="E1420" s="51"/>
      <c r="F1420" s="51"/>
      <c r="G1420" s="51"/>
      <c r="H1420" s="51"/>
      <c r="I1420" s="61"/>
      <c r="J1420" s="52" t="s">
        <v>50</v>
      </c>
      <c r="K1420" s="53"/>
      <c r="L1420" s="70">
        <f aca="true" t="shared" si="268" ref="L1420:P1422">+L1428</f>
        <v>0</v>
      </c>
      <c r="M1420" s="23">
        <f t="shared" si="268"/>
        <v>0</v>
      </c>
      <c r="N1420" s="70">
        <f t="shared" si="268"/>
        <v>0</v>
      </c>
      <c r="O1420" s="70">
        <f t="shared" si="268"/>
        <v>5827.6</v>
      </c>
      <c r="P1420" s="23">
        <f t="shared" si="268"/>
        <v>0</v>
      </c>
      <c r="Q1420" s="23">
        <f>SUM(L1420:P1420)</f>
        <v>5827.6</v>
      </c>
      <c r="R1420" s="23">
        <f aca="true" t="shared" si="269" ref="R1420:U1422">+R1428</f>
        <v>0</v>
      </c>
      <c r="S1420" s="70">
        <f t="shared" si="269"/>
        <v>0</v>
      </c>
      <c r="T1420" s="70">
        <f t="shared" si="269"/>
        <v>0</v>
      </c>
      <c r="U1420" s="70">
        <f t="shared" si="269"/>
        <v>0</v>
      </c>
      <c r="V1420" s="23">
        <f>SUM(R1420:U1420)</f>
        <v>0</v>
      </c>
      <c r="W1420" s="23">
        <f>+V1420+Q1420</f>
        <v>5827.6</v>
      </c>
      <c r="X1420" s="23">
        <f>(Q1420/W1420)*100</f>
        <v>100</v>
      </c>
      <c r="Y1420" s="23">
        <f>(V1420/W1420)*100</f>
        <v>0</v>
      </c>
      <c r="Z1420" s="4"/>
    </row>
    <row r="1421" spans="1:26" ht="23.25">
      <c r="A1421" s="4"/>
      <c r="B1421" s="51"/>
      <c r="C1421" s="51"/>
      <c r="D1421" s="51"/>
      <c r="E1421" s="51"/>
      <c r="F1421" s="51"/>
      <c r="G1421" s="51"/>
      <c r="H1421" s="51"/>
      <c r="I1421" s="61"/>
      <c r="J1421" s="52" t="s">
        <v>51</v>
      </c>
      <c r="K1421" s="53"/>
      <c r="L1421" s="70">
        <f t="shared" si="268"/>
        <v>0</v>
      </c>
      <c r="M1421" s="23">
        <f t="shared" si="268"/>
        <v>0</v>
      </c>
      <c r="N1421" s="70">
        <f t="shared" si="268"/>
        <v>0</v>
      </c>
      <c r="O1421" s="70">
        <f t="shared" si="268"/>
        <v>5956.5</v>
      </c>
      <c r="P1421" s="23">
        <f t="shared" si="268"/>
        <v>0</v>
      </c>
      <c r="Q1421" s="23">
        <f>SUM(L1421:P1421)</f>
        <v>5956.5</v>
      </c>
      <c r="R1421" s="23">
        <f t="shared" si="269"/>
        <v>0</v>
      </c>
      <c r="S1421" s="70">
        <f t="shared" si="269"/>
        <v>0</v>
      </c>
      <c r="T1421" s="70">
        <f t="shared" si="269"/>
        <v>0</v>
      </c>
      <c r="U1421" s="70">
        <f t="shared" si="269"/>
        <v>0</v>
      </c>
      <c r="V1421" s="23">
        <f>SUM(R1421:U1421)</f>
        <v>0</v>
      </c>
      <c r="W1421" s="23">
        <f>+V1421+Q1421</f>
        <v>5956.5</v>
      </c>
      <c r="X1421" s="23">
        <f>(Q1421/W1421)*100</f>
        <v>100</v>
      </c>
      <c r="Y1421" s="23">
        <f>(V1421/W1421)*100</f>
        <v>0</v>
      </c>
      <c r="Z1421" s="4"/>
    </row>
    <row r="1422" spans="1:26" ht="23.25">
      <c r="A1422" s="4"/>
      <c r="B1422" s="51"/>
      <c r="C1422" s="51"/>
      <c r="D1422" s="51"/>
      <c r="E1422" s="51"/>
      <c r="F1422" s="51"/>
      <c r="G1422" s="51"/>
      <c r="H1422" s="51"/>
      <c r="I1422" s="61"/>
      <c r="J1422" s="52" t="s">
        <v>52</v>
      </c>
      <c r="K1422" s="53"/>
      <c r="L1422" s="70">
        <f t="shared" si="268"/>
        <v>0</v>
      </c>
      <c r="M1422" s="23">
        <f t="shared" si="268"/>
        <v>0</v>
      </c>
      <c r="N1422" s="70">
        <f t="shared" si="268"/>
        <v>0</v>
      </c>
      <c r="O1422" s="70">
        <f t="shared" si="268"/>
        <v>5939.4</v>
      </c>
      <c r="P1422" s="23">
        <f t="shared" si="268"/>
        <v>0</v>
      </c>
      <c r="Q1422" s="23">
        <f>SUM(L1422:P1422)</f>
        <v>5939.4</v>
      </c>
      <c r="R1422" s="23">
        <f t="shared" si="269"/>
        <v>0</v>
      </c>
      <c r="S1422" s="70">
        <f t="shared" si="269"/>
        <v>0</v>
      </c>
      <c r="T1422" s="70">
        <f t="shared" si="269"/>
        <v>0</v>
      </c>
      <c r="U1422" s="70">
        <f t="shared" si="269"/>
        <v>0</v>
      </c>
      <c r="V1422" s="23">
        <f>SUM(R1422:U1422)</f>
        <v>0</v>
      </c>
      <c r="W1422" s="23">
        <f>+V1422+Q1422</f>
        <v>5939.4</v>
      </c>
      <c r="X1422" s="23">
        <f>(Q1422/W1422)*100</f>
        <v>100</v>
      </c>
      <c r="Y1422" s="23">
        <f>(V1422/W1422)*100</f>
        <v>0</v>
      </c>
      <c r="Z1422" s="4"/>
    </row>
    <row r="1423" spans="1:26" ht="23.25">
      <c r="A1423" s="4"/>
      <c r="B1423" s="51"/>
      <c r="C1423" s="51"/>
      <c r="D1423" s="51"/>
      <c r="E1423" s="51"/>
      <c r="F1423" s="51"/>
      <c r="G1423" s="51"/>
      <c r="H1423" s="51"/>
      <c r="I1423" s="61"/>
      <c r="J1423" s="52" t="s">
        <v>53</v>
      </c>
      <c r="K1423" s="53"/>
      <c r="L1423" s="70"/>
      <c r="M1423" s="23"/>
      <c r="N1423" s="70"/>
      <c r="O1423" s="70">
        <f>(O1422/O1420)*100</f>
        <v>101.91845699773489</v>
      </c>
      <c r="P1423" s="23"/>
      <c r="Q1423" s="23">
        <f>(Q1422/Q1420)*100</f>
        <v>101.91845699773489</v>
      </c>
      <c r="R1423" s="23"/>
      <c r="S1423" s="70"/>
      <c r="T1423" s="70"/>
      <c r="U1423" s="70"/>
      <c r="V1423" s="23"/>
      <c r="W1423" s="23">
        <f>(W1422/W1420)*100</f>
        <v>101.91845699773489</v>
      </c>
      <c r="X1423" s="23"/>
      <c r="Y1423" s="23"/>
      <c r="Z1423" s="4"/>
    </row>
    <row r="1424" spans="1:26" ht="23.25">
      <c r="A1424" s="4"/>
      <c r="B1424" s="51"/>
      <c r="C1424" s="51"/>
      <c r="D1424" s="51"/>
      <c r="E1424" s="51"/>
      <c r="F1424" s="51"/>
      <c r="G1424" s="51"/>
      <c r="H1424" s="51"/>
      <c r="I1424" s="61"/>
      <c r="J1424" s="52" t="s">
        <v>54</v>
      </c>
      <c r="K1424" s="53"/>
      <c r="L1424" s="70"/>
      <c r="M1424" s="23"/>
      <c r="N1424" s="70"/>
      <c r="O1424" s="70">
        <f>(O1422/O1421)*100</f>
        <v>99.71291866028707</v>
      </c>
      <c r="P1424" s="23"/>
      <c r="Q1424" s="23">
        <f>(Q1422/Q1421)*100</f>
        <v>99.71291866028707</v>
      </c>
      <c r="R1424" s="23"/>
      <c r="S1424" s="70"/>
      <c r="T1424" s="70"/>
      <c r="U1424" s="70"/>
      <c r="V1424" s="23"/>
      <c r="W1424" s="23">
        <f>(W1422/W1421)*100</f>
        <v>99.71291866028707</v>
      </c>
      <c r="X1424" s="23"/>
      <c r="Y1424" s="23"/>
      <c r="Z1424" s="4"/>
    </row>
    <row r="1425" spans="1:26" ht="23.25">
      <c r="A1425" s="4"/>
      <c r="B1425" s="51"/>
      <c r="C1425" s="51"/>
      <c r="D1425" s="51"/>
      <c r="E1425" s="51"/>
      <c r="F1425" s="51"/>
      <c r="G1425" s="51"/>
      <c r="H1425" s="51"/>
      <c r="I1425" s="61"/>
      <c r="J1425" s="52"/>
      <c r="K1425" s="53"/>
      <c r="L1425" s="70"/>
      <c r="M1425" s="23"/>
      <c r="N1425" s="70"/>
      <c r="O1425" s="70"/>
      <c r="P1425" s="23"/>
      <c r="Q1425" s="23"/>
      <c r="R1425" s="23"/>
      <c r="S1425" s="70"/>
      <c r="T1425" s="70"/>
      <c r="U1425" s="70"/>
      <c r="V1425" s="23"/>
      <c r="W1425" s="23"/>
      <c r="X1425" s="23"/>
      <c r="Y1425" s="23"/>
      <c r="Z1425" s="4"/>
    </row>
    <row r="1426" spans="1:26" ht="23.25">
      <c r="A1426" s="4"/>
      <c r="B1426" s="51"/>
      <c r="C1426" s="51"/>
      <c r="D1426" s="51"/>
      <c r="E1426" s="51"/>
      <c r="F1426" s="51"/>
      <c r="G1426" s="51"/>
      <c r="H1426" s="75" t="s">
        <v>65</v>
      </c>
      <c r="I1426" s="61"/>
      <c r="J1426" s="52" t="s">
        <v>287</v>
      </c>
      <c r="K1426" s="53"/>
      <c r="L1426" s="70"/>
      <c r="M1426" s="23"/>
      <c r="N1426" s="70"/>
      <c r="O1426" s="70"/>
      <c r="P1426" s="23"/>
      <c r="Q1426" s="23"/>
      <c r="R1426" s="23"/>
      <c r="S1426" s="70"/>
      <c r="T1426" s="70"/>
      <c r="U1426" s="70"/>
      <c r="V1426" s="23"/>
      <c r="W1426" s="23"/>
      <c r="X1426" s="23"/>
      <c r="Y1426" s="23"/>
      <c r="Z1426" s="4"/>
    </row>
    <row r="1427" spans="1:26" ht="23.25">
      <c r="A1427" s="4"/>
      <c r="B1427" s="56"/>
      <c r="C1427" s="57"/>
      <c r="D1427" s="57"/>
      <c r="E1427" s="57"/>
      <c r="F1427" s="57"/>
      <c r="G1427" s="57"/>
      <c r="H1427" s="57"/>
      <c r="I1427" s="52"/>
      <c r="J1427" s="52" t="s">
        <v>67</v>
      </c>
      <c r="K1427" s="53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4"/>
    </row>
    <row r="1428" spans="1:26" ht="23.25">
      <c r="A1428" s="4"/>
      <c r="B1428" s="51"/>
      <c r="C1428" s="51"/>
      <c r="D1428" s="51"/>
      <c r="E1428" s="51"/>
      <c r="F1428" s="51"/>
      <c r="G1428" s="51"/>
      <c r="H1428" s="51"/>
      <c r="I1428" s="61"/>
      <c r="J1428" s="52" t="s">
        <v>50</v>
      </c>
      <c r="K1428" s="53"/>
      <c r="L1428" s="70"/>
      <c r="M1428" s="23"/>
      <c r="N1428" s="70"/>
      <c r="O1428" s="70">
        <v>5827.6</v>
      </c>
      <c r="P1428" s="23"/>
      <c r="Q1428" s="23">
        <f>SUM(L1428:P1428)</f>
        <v>5827.6</v>
      </c>
      <c r="R1428" s="23"/>
      <c r="S1428" s="70"/>
      <c r="T1428" s="70"/>
      <c r="U1428" s="70"/>
      <c r="V1428" s="23">
        <f>SUM(R1428:U1428)</f>
        <v>0</v>
      </c>
      <c r="W1428" s="23">
        <f>+V1428+Q1428</f>
        <v>5827.6</v>
      </c>
      <c r="X1428" s="23">
        <f>(Q1428/W1428)*100</f>
        <v>100</v>
      </c>
      <c r="Y1428" s="23">
        <f>(V1428/W1428)*100</f>
        <v>0</v>
      </c>
      <c r="Z1428" s="4"/>
    </row>
    <row r="1429" spans="1:26" ht="23.25">
      <c r="A1429" s="4"/>
      <c r="B1429" s="51"/>
      <c r="C1429" s="51"/>
      <c r="D1429" s="51"/>
      <c r="E1429" s="51"/>
      <c r="F1429" s="51"/>
      <c r="G1429" s="51"/>
      <c r="H1429" s="51"/>
      <c r="I1429" s="61"/>
      <c r="J1429" s="52" t="s">
        <v>51</v>
      </c>
      <c r="K1429" s="53"/>
      <c r="L1429" s="70"/>
      <c r="M1429" s="23"/>
      <c r="N1429" s="70"/>
      <c r="O1429" s="70">
        <v>5956.5</v>
      </c>
      <c r="P1429" s="23"/>
      <c r="Q1429" s="23">
        <f>SUM(L1429:P1429)</f>
        <v>5956.5</v>
      </c>
      <c r="R1429" s="23"/>
      <c r="S1429" s="70"/>
      <c r="T1429" s="70"/>
      <c r="U1429" s="70"/>
      <c r="V1429" s="23">
        <f>SUM(R1429:U1429)</f>
        <v>0</v>
      </c>
      <c r="W1429" s="23">
        <f>+V1429+Q1429</f>
        <v>5956.5</v>
      </c>
      <c r="X1429" s="23">
        <f>(Q1429/W1429)*100</f>
        <v>100</v>
      </c>
      <c r="Y1429" s="23">
        <f>(V1429/W1429)*100</f>
        <v>0</v>
      </c>
      <c r="Z1429" s="4"/>
    </row>
    <row r="1430" spans="1:26" ht="23.25">
      <c r="A1430" s="4"/>
      <c r="B1430" s="51"/>
      <c r="C1430" s="51"/>
      <c r="D1430" s="51"/>
      <c r="E1430" s="51"/>
      <c r="F1430" s="51"/>
      <c r="G1430" s="51"/>
      <c r="H1430" s="51"/>
      <c r="I1430" s="61"/>
      <c r="J1430" s="52" t="s">
        <v>52</v>
      </c>
      <c r="K1430" s="53"/>
      <c r="L1430" s="70"/>
      <c r="M1430" s="23"/>
      <c r="N1430" s="70"/>
      <c r="O1430" s="70">
        <v>5939.4</v>
      </c>
      <c r="P1430" s="23"/>
      <c r="Q1430" s="23">
        <f>SUM(L1430:P1430)</f>
        <v>5939.4</v>
      </c>
      <c r="R1430" s="23"/>
      <c r="S1430" s="70"/>
      <c r="T1430" s="70"/>
      <c r="U1430" s="70"/>
      <c r="V1430" s="23">
        <f>SUM(R1430:U1430)</f>
        <v>0</v>
      </c>
      <c r="W1430" s="23">
        <f>+V1430+Q1430</f>
        <v>5939.4</v>
      </c>
      <c r="X1430" s="23">
        <f>(Q1430/W1430)*100</f>
        <v>100</v>
      </c>
      <c r="Y1430" s="23">
        <f>(V1430/W1430)*100</f>
        <v>0</v>
      </c>
      <c r="Z1430" s="4"/>
    </row>
    <row r="1431" spans="1:26" ht="23.25">
      <c r="A1431" s="4"/>
      <c r="B1431" s="51"/>
      <c r="C1431" s="51"/>
      <c r="D1431" s="51"/>
      <c r="E1431" s="51"/>
      <c r="F1431" s="51"/>
      <c r="G1431" s="51"/>
      <c r="H1431" s="51"/>
      <c r="I1431" s="61"/>
      <c r="J1431" s="52" t="s">
        <v>53</v>
      </c>
      <c r="K1431" s="53"/>
      <c r="L1431" s="70"/>
      <c r="M1431" s="23"/>
      <c r="N1431" s="70"/>
      <c r="O1431" s="70">
        <f>(O1430/O1428)*100</f>
        <v>101.91845699773489</v>
      </c>
      <c r="P1431" s="23"/>
      <c r="Q1431" s="23">
        <f>(Q1430/Q1428)*100</f>
        <v>101.91845699773489</v>
      </c>
      <c r="R1431" s="23"/>
      <c r="S1431" s="70"/>
      <c r="T1431" s="70"/>
      <c r="U1431" s="70"/>
      <c r="V1431" s="23"/>
      <c r="W1431" s="23">
        <f>(W1430/W1428)*100</f>
        <v>101.91845699773489</v>
      </c>
      <c r="X1431" s="23"/>
      <c r="Y1431" s="23"/>
      <c r="Z1431" s="4"/>
    </row>
    <row r="1432" spans="1:26" ht="23.25">
      <c r="A1432" s="4"/>
      <c r="B1432" s="56"/>
      <c r="C1432" s="56"/>
      <c r="D1432" s="56"/>
      <c r="E1432" s="56"/>
      <c r="F1432" s="56"/>
      <c r="G1432" s="56"/>
      <c r="H1432" s="56"/>
      <c r="I1432" s="61"/>
      <c r="J1432" s="52" t="s">
        <v>54</v>
      </c>
      <c r="K1432" s="53"/>
      <c r="L1432" s="70"/>
      <c r="M1432" s="23"/>
      <c r="N1432" s="70"/>
      <c r="O1432" s="70">
        <f>(O1430/O1429)*100</f>
        <v>99.71291866028707</v>
      </c>
      <c r="P1432" s="23"/>
      <c r="Q1432" s="23">
        <f>(Q1430/Q1429)*100</f>
        <v>99.71291866028707</v>
      </c>
      <c r="R1432" s="23"/>
      <c r="S1432" s="70"/>
      <c r="T1432" s="70"/>
      <c r="U1432" s="70"/>
      <c r="V1432" s="23"/>
      <c r="W1432" s="23">
        <f>(W1430/W1429)*100</f>
        <v>99.71291866028707</v>
      </c>
      <c r="X1432" s="23"/>
      <c r="Y1432" s="23"/>
      <c r="Z1432" s="4"/>
    </row>
    <row r="1433" spans="1:26" ht="23.25">
      <c r="A1433" s="4"/>
      <c r="B1433" s="56"/>
      <c r="C1433" s="57"/>
      <c r="D1433" s="57"/>
      <c r="E1433" s="57"/>
      <c r="F1433" s="57"/>
      <c r="G1433" s="57"/>
      <c r="H1433" s="57"/>
      <c r="I1433" s="52"/>
      <c r="J1433" s="52"/>
      <c r="K1433" s="53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4"/>
    </row>
    <row r="1434" spans="1:26" ht="23.25">
      <c r="A1434" s="4"/>
      <c r="B1434" s="56"/>
      <c r="C1434" s="56"/>
      <c r="D1434" s="76" t="s">
        <v>75</v>
      </c>
      <c r="E1434" s="56"/>
      <c r="F1434" s="56"/>
      <c r="G1434" s="56"/>
      <c r="H1434" s="56"/>
      <c r="I1434" s="61"/>
      <c r="J1434" s="52" t="s">
        <v>76</v>
      </c>
      <c r="K1434" s="53"/>
      <c r="L1434" s="70"/>
      <c r="M1434" s="23"/>
      <c r="N1434" s="70"/>
      <c r="O1434" s="70"/>
      <c r="P1434" s="23"/>
      <c r="Q1434" s="23"/>
      <c r="R1434" s="23"/>
      <c r="S1434" s="70"/>
      <c r="T1434" s="70"/>
      <c r="U1434" s="70"/>
      <c r="V1434" s="23"/>
      <c r="W1434" s="23"/>
      <c r="X1434" s="23"/>
      <c r="Y1434" s="23"/>
      <c r="Z1434" s="4"/>
    </row>
    <row r="1435" spans="1:26" ht="23.25">
      <c r="A1435" s="4"/>
      <c r="B1435" s="56"/>
      <c r="C1435" s="56"/>
      <c r="D1435" s="56"/>
      <c r="E1435" s="56"/>
      <c r="F1435" s="56"/>
      <c r="G1435" s="56"/>
      <c r="H1435" s="56"/>
      <c r="I1435" s="61"/>
      <c r="J1435" s="52" t="s">
        <v>77</v>
      </c>
      <c r="K1435" s="53"/>
      <c r="L1435" s="70"/>
      <c r="M1435" s="23"/>
      <c r="N1435" s="70"/>
      <c r="O1435" s="70"/>
      <c r="P1435" s="23"/>
      <c r="Q1435" s="23"/>
      <c r="R1435" s="23"/>
      <c r="S1435" s="70"/>
      <c r="T1435" s="70"/>
      <c r="U1435" s="70"/>
      <c r="V1435" s="23"/>
      <c r="W1435" s="23"/>
      <c r="X1435" s="23"/>
      <c r="Y1435" s="23"/>
      <c r="Z1435" s="4"/>
    </row>
    <row r="1436" spans="1:26" ht="23.25">
      <c r="A1436" s="4"/>
      <c r="B1436" s="56"/>
      <c r="C1436" s="56"/>
      <c r="D1436" s="56"/>
      <c r="E1436" s="56"/>
      <c r="F1436" s="56"/>
      <c r="G1436" s="56"/>
      <c r="H1436" s="56"/>
      <c r="I1436" s="61"/>
      <c r="J1436" s="52" t="s">
        <v>50</v>
      </c>
      <c r="K1436" s="53"/>
      <c r="L1436" s="70">
        <f aca="true" t="shared" si="270" ref="L1436:P1438">+L1452</f>
        <v>183934.3</v>
      </c>
      <c r="M1436" s="23">
        <f t="shared" si="270"/>
        <v>0</v>
      </c>
      <c r="N1436" s="70">
        <f t="shared" si="270"/>
        <v>0</v>
      </c>
      <c r="O1436" s="70">
        <f t="shared" si="270"/>
        <v>604372.7999999999</v>
      </c>
      <c r="P1436" s="23">
        <f t="shared" si="270"/>
        <v>0</v>
      </c>
      <c r="Q1436" s="23">
        <f>SUM(L1436:P1436)</f>
        <v>788307.0999999999</v>
      </c>
      <c r="R1436" s="23">
        <f aca="true" t="shared" si="271" ref="R1436:U1438">+R1452</f>
        <v>0</v>
      </c>
      <c r="S1436" s="70">
        <f t="shared" si="271"/>
        <v>0</v>
      </c>
      <c r="T1436" s="70">
        <f t="shared" si="271"/>
        <v>0</v>
      </c>
      <c r="U1436" s="70">
        <f t="shared" si="271"/>
        <v>0</v>
      </c>
      <c r="V1436" s="23">
        <f>SUM(R1436:U1436)</f>
        <v>0</v>
      </c>
      <c r="W1436" s="23">
        <f>+V1436+Q1436</f>
        <v>788307.0999999999</v>
      </c>
      <c r="X1436" s="23">
        <f>(Q1436/W1436)*100</f>
        <v>100</v>
      </c>
      <c r="Y1436" s="23">
        <f>(V1436/W1436)*100</f>
        <v>0</v>
      </c>
      <c r="Z1436" s="4"/>
    </row>
    <row r="1437" spans="1:26" ht="23.25">
      <c r="A1437" s="4"/>
      <c r="B1437" s="56"/>
      <c r="C1437" s="56"/>
      <c r="D1437" s="56"/>
      <c r="E1437" s="56"/>
      <c r="F1437" s="56"/>
      <c r="G1437" s="56"/>
      <c r="H1437" s="56"/>
      <c r="I1437" s="61"/>
      <c r="J1437" s="52" t="s">
        <v>51</v>
      </c>
      <c r="K1437" s="53"/>
      <c r="L1437" s="70">
        <f t="shared" si="270"/>
        <v>253988.49999999997</v>
      </c>
      <c r="M1437" s="23">
        <f t="shared" si="270"/>
        <v>0</v>
      </c>
      <c r="N1437" s="70">
        <f t="shared" si="270"/>
        <v>0</v>
      </c>
      <c r="O1437" s="70">
        <f t="shared" si="270"/>
        <v>574291.9</v>
      </c>
      <c r="P1437" s="23">
        <f t="shared" si="270"/>
        <v>0</v>
      </c>
      <c r="Q1437" s="23">
        <f>SUM(L1437:P1437)</f>
        <v>828280.4</v>
      </c>
      <c r="R1437" s="23">
        <f t="shared" si="271"/>
        <v>0</v>
      </c>
      <c r="S1437" s="70">
        <f t="shared" si="271"/>
        <v>0</v>
      </c>
      <c r="T1437" s="70">
        <f t="shared" si="271"/>
        <v>0</v>
      </c>
      <c r="U1437" s="70">
        <f t="shared" si="271"/>
        <v>0</v>
      </c>
      <c r="V1437" s="23">
        <f>SUM(R1437:U1437)</f>
        <v>0</v>
      </c>
      <c r="W1437" s="23">
        <f>+V1437+Q1437</f>
        <v>828280.4</v>
      </c>
      <c r="X1437" s="23">
        <f>(Q1437/W1437)*100</f>
        <v>100</v>
      </c>
      <c r="Y1437" s="23">
        <f>(V1437/W1437)*100</f>
        <v>0</v>
      </c>
      <c r="Z1437" s="4"/>
    </row>
    <row r="1438" spans="1:26" ht="23.25">
      <c r="A1438" s="4"/>
      <c r="B1438" s="56"/>
      <c r="C1438" s="56"/>
      <c r="D1438" s="56"/>
      <c r="E1438" s="56"/>
      <c r="F1438" s="56"/>
      <c r="G1438" s="56"/>
      <c r="H1438" s="56"/>
      <c r="I1438" s="61"/>
      <c r="J1438" s="52" t="s">
        <v>52</v>
      </c>
      <c r="K1438" s="53"/>
      <c r="L1438" s="70">
        <f t="shared" si="270"/>
        <v>199718.99999999997</v>
      </c>
      <c r="M1438" s="23">
        <f t="shared" si="270"/>
        <v>0</v>
      </c>
      <c r="N1438" s="70">
        <f t="shared" si="270"/>
        <v>0</v>
      </c>
      <c r="O1438" s="70">
        <f t="shared" si="270"/>
        <v>571363.5</v>
      </c>
      <c r="P1438" s="23">
        <f t="shared" si="270"/>
        <v>0</v>
      </c>
      <c r="Q1438" s="23">
        <f>SUM(L1438:P1438)</f>
        <v>771082.5</v>
      </c>
      <c r="R1438" s="23">
        <f t="shared" si="271"/>
        <v>0</v>
      </c>
      <c r="S1438" s="70">
        <f t="shared" si="271"/>
        <v>0</v>
      </c>
      <c r="T1438" s="70">
        <f t="shared" si="271"/>
        <v>0</v>
      </c>
      <c r="U1438" s="70">
        <f t="shared" si="271"/>
        <v>0</v>
      </c>
      <c r="V1438" s="23">
        <f>SUM(R1438:U1438)</f>
        <v>0</v>
      </c>
      <c r="W1438" s="23">
        <f>+V1438+Q1438</f>
        <v>771082.5</v>
      </c>
      <c r="X1438" s="23">
        <f>(Q1438/W1438)*100</f>
        <v>100</v>
      </c>
      <c r="Y1438" s="23">
        <f>(V1438/W1438)*100</f>
        <v>0</v>
      </c>
      <c r="Z1438" s="4"/>
    </row>
    <row r="1439" spans="1:26" ht="23.25">
      <c r="A1439" s="4"/>
      <c r="B1439" s="56"/>
      <c r="C1439" s="56"/>
      <c r="D1439" s="56"/>
      <c r="E1439" s="56"/>
      <c r="F1439" s="56"/>
      <c r="G1439" s="56"/>
      <c r="H1439" s="56"/>
      <c r="I1439" s="61"/>
      <c r="J1439" s="52" t="s">
        <v>53</v>
      </c>
      <c r="K1439" s="53"/>
      <c r="L1439" s="70">
        <f>(L1438/L1436)*100</f>
        <v>108.58170553289952</v>
      </c>
      <c r="M1439" s="23"/>
      <c r="N1439" s="70"/>
      <c r="O1439" s="70">
        <f>(O1438/O1436)*100</f>
        <v>94.53825519613062</v>
      </c>
      <c r="P1439" s="23"/>
      <c r="Q1439" s="23">
        <f>(Q1438/Q1436)*100</f>
        <v>97.81498860025492</v>
      </c>
      <c r="R1439" s="23"/>
      <c r="S1439" s="70"/>
      <c r="T1439" s="70"/>
      <c r="U1439" s="70"/>
      <c r="V1439" s="23"/>
      <c r="W1439" s="23">
        <f>(W1438/W1436)*100</f>
        <v>97.81498860025492</v>
      </c>
      <c r="X1439" s="23"/>
      <c r="Y1439" s="23"/>
      <c r="Z1439" s="4"/>
    </row>
    <row r="1440" spans="1:26" ht="23.25">
      <c r="A1440" s="4"/>
      <c r="B1440" s="62"/>
      <c r="C1440" s="62"/>
      <c r="D1440" s="62"/>
      <c r="E1440" s="62"/>
      <c r="F1440" s="62"/>
      <c r="G1440" s="62"/>
      <c r="H1440" s="62"/>
      <c r="I1440" s="63"/>
      <c r="J1440" s="59"/>
      <c r="K1440" s="60"/>
      <c r="L1440" s="73"/>
      <c r="M1440" s="71"/>
      <c r="N1440" s="73"/>
      <c r="O1440" s="73"/>
      <c r="P1440" s="71"/>
      <c r="Q1440" s="71"/>
      <c r="R1440" s="71"/>
      <c r="S1440" s="73"/>
      <c r="T1440" s="73"/>
      <c r="U1440" s="73"/>
      <c r="V1440" s="71"/>
      <c r="W1440" s="71"/>
      <c r="X1440" s="71"/>
      <c r="Y1440" s="71"/>
      <c r="Z1440" s="4"/>
    </row>
    <row r="1441" spans="1:26" ht="23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23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6"/>
      <c r="W1442" s="6"/>
      <c r="X1442" s="6"/>
      <c r="Y1442" s="6" t="s">
        <v>406</v>
      </c>
      <c r="Z1442" s="4"/>
    </row>
    <row r="1443" spans="1:26" ht="23.25">
      <c r="A1443" s="4"/>
      <c r="B1443" s="64" t="s">
        <v>37</v>
      </c>
      <c r="C1443" s="65"/>
      <c r="D1443" s="65"/>
      <c r="E1443" s="65"/>
      <c r="F1443" s="65"/>
      <c r="G1443" s="65"/>
      <c r="H1443" s="66"/>
      <c r="I1443" s="10"/>
      <c r="J1443" s="11"/>
      <c r="K1443" s="12"/>
      <c r="L1443" s="13" t="s">
        <v>1</v>
      </c>
      <c r="M1443" s="13"/>
      <c r="N1443" s="13"/>
      <c r="O1443" s="13"/>
      <c r="P1443" s="13"/>
      <c r="Q1443" s="13"/>
      <c r="R1443" s="14" t="s">
        <v>2</v>
      </c>
      <c r="S1443" s="13"/>
      <c r="T1443" s="13"/>
      <c r="U1443" s="13"/>
      <c r="V1443" s="15"/>
      <c r="W1443" s="13" t="s">
        <v>39</v>
      </c>
      <c r="X1443" s="13"/>
      <c r="Y1443" s="16"/>
      <c r="Z1443" s="4"/>
    </row>
    <row r="1444" spans="1:26" ht="23.25">
      <c r="A1444" s="4"/>
      <c r="B1444" s="17" t="s">
        <v>38</v>
      </c>
      <c r="C1444" s="18"/>
      <c r="D1444" s="18"/>
      <c r="E1444" s="18"/>
      <c r="F1444" s="18"/>
      <c r="G1444" s="18"/>
      <c r="H1444" s="67"/>
      <c r="I1444" s="19"/>
      <c r="J1444" s="20"/>
      <c r="K1444" s="21"/>
      <c r="L1444" s="22"/>
      <c r="M1444" s="23"/>
      <c r="N1444" s="24"/>
      <c r="O1444" s="25" t="s">
        <v>3</v>
      </c>
      <c r="P1444" s="26"/>
      <c r="Q1444" s="27"/>
      <c r="R1444" s="28" t="s">
        <v>3</v>
      </c>
      <c r="S1444" s="24"/>
      <c r="T1444" s="22"/>
      <c r="U1444" s="29"/>
      <c r="V1444" s="27"/>
      <c r="W1444" s="27"/>
      <c r="X1444" s="30" t="s">
        <v>4</v>
      </c>
      <c r="Y1444" s="31"/>
      <c r="Z1444" s="4"/>
    </row>
    <row r="1445" spans="1:26" ht="23.25">
      <c r="A1445" s="4"/>
      <c r="B1445" s="19"/>
      <c r="C1445" s="32"/>
      <c r="D1445" s="32"/>
      <c r="E1445" s="32"/>
      <c r="F1445" s="33"/>
      <c r="G1445" s="32"/>
      <c r="H1445" s="19"/>
      <c r="I1445" s="19"/>
      <c r="J1445" s="5" t="s">
        <v>5</v>
      </c>
      <c r="K1445" s="21"/>
      <c r="L1445" s="34" t="s">
        <v>6</v>
      </c>
      <c r="M1445" s="35" t="s">
        <v>7</v>
      </c>
      <c r="N1445" s="36" t="s">
        <v>6</v>
      </c>
      <c r="O1445" s="34" t="s">
        <v>8</v>
      </c>
      <c r="P1445" s="26" t="s">
        <v>9</v>
      </c>
      <c r="Q1445" s="23"/>
      <c r="R1445" s="37" t="s">
        <v>8</v>
      </c>
      <c r="S1445" s="35" t="s">
        <v>10</v>
      </c>
      <c r="T1445" s="34" t="s">
        <v>11</v>
      </c>
      <c r="U1445" s="29" t="s">
        <v>12</v>
      </c>
      <c r="V1445" s="27"/>
      <c r="W1445" s="27"/>
      <c r="X1445" s="27"/>
      <c r="Y1445" s="35"/>
      <c r="Z1445" s="4"/>
    </row>
    <row r="1446" spans="1:26" ht="23.25">
      <c r="A1446" s="4"/>
      <c r="B1446" s="38" t="s">
        <v>30</v>
      </c>
      <c r="C1446" s="38" t="s">
        <v>31</v>
      </c>
      <c r="D1446" s="38" t="s">
        <v>32</v>
      </c>
      <c r="E1446" s="38" t="s">
        <v>33</v>
      </c>
      <c r="F1446" s="38" t="s">
        <v>34</v>
      </c>
      <c r="G1446" s="38" t="s">
        <v>35</v>
      </c>
      <c r="H1446" s="38" t="s">
        <v>36</v>
      </c>
      <c r="I1446" s="19"/>
      <c r="J1446" s="39"/>
      <c r="K1446" s="21"/>
      <c r="L1446" s="34" t="s">
        <v>13</v>
      </c>
      <c r="M1446" s="35" t="s">
        <v>14</v>
      </c>
      <c r="N1446" s="36" t="s">
        <v>15</v>
      </c>
      <c r="O1446" s="34" t="s">
        <v>16</v>
      </c>
      <c r="P1446" s="26" t="s">
        <v>17</v>
      </c>
      <c r="Q1446" s="35" t="s">
        <v>18</v>
      </c>
      <c r="R1446" s="37" t="s">
        <v>16</v>
      </c>
      <c r="S1446" s="35" t="s">
        <v>19</v>
      </c>
      <c r="T1446" s="34" t="s">
        <v>20</v>
      </c>
      <c r="U1446" s="29" t="s">
        <v>21</v>
      </c>
      <c r="V1446" s="26" t="s">
        <v>18</v>
      </c>
      <c r="W1446" s="26" t="s">
        <v>22</v>
      </c>
      <c r="X1446" s="26" t="s">
        <v>23</v>
      </c>
      <c r="Y1446" s="35" t="s">
        <v>24</v>
      </c>
      <c r="Z1446" s="4"/>
    </row>
    <row r="1447" spans="1:26" ht="23.25">
      <c r="A1447" s="4"/>
      <c r="B1447" s="40"/>
      <c r="C1447" s="40"/>
      <c r="D1447" s="40"/>
      <c r="E1447" s="40"/>
      <c r="F1447" s="40"/>
      <c r="G1447" s="40"/>
      <c r="H1447" s="40"/>
      <c r="I1447" s="40"/>
      <c r="J1447" s="41"/>
      <c r="K1447" s="42"/>
      <c r="L1447" s="43"/>
      <c r="M1447" s="44"/>
      <c r="N1447" s="45"/>
      <c r="O1447" s="46" t="s">
        <v>25</v>
      </c>
      <c r="P1447" s="47"/>
      <c r="Q1447" s="48"/>
      <c r="R1447" s="49" t="s">
        <v>25</v>
      </c>
      <c r="S1447" s="44" t="s">
        <v>26</v>
      </c>
      <c r="T1447" s="43"/>
      <c r="U1447" s="50" t="s">
        <v>27</v>
      </c>
      <c r="V1447" s="48"/>
      <c r="W1447" s="48"/>
      <c r="X1447" s="48"/>
      <c r="Y1447" s="49"/>
      <c r="Z1447" s="4"/>
    </row>
    <row r="1448" spans="1:26" ht="23.25">
      <c r="A1448" s="4"/>
      <c r="B1448" s="51"/>
      <c r="C1448" s="51"/>
      <c r="D1448" s="51"/>
      <c r="E1448" s="51"/>
      <c r="F1448" s="51"/>
      <c r="G1448" s="51"/>
      <c r="H1448" s="51"/>
      <c r="I1448" s="61"/>
      <c r="J1448" s="52"/>
      <c r="K1448" s="53"/>
      <c r="L1448" s="22"/>
      <c r="M1448" s="23"/>
      <c r="N1448" s="24"/>
      <c r="O1448" s="3"/>
      <c r="P1448" s="27"/>
      <c r="Q1448" s="27"/>
      <c r="R1448" s="23"/>
      <c r="S1448" s="24"/>
      <c r="T1448" s="22"/>
      <c r="U1448" s="72"/>
      <c r="V1448" s="27"/>
      <c r="W1448" s="27"/>
      <c r="X1448" s="27"/>
      <c r="Y1448" s="23"/>
      <c r="Z1448" s="4"/>
    </row>
    <row r="1449" spans="1:26" ht="23.25">
      <c r="A1449" s="4"/>
      <c r="B1449" s="75" t="s">
        <v>279</v>
      </c>
      <c r="C1449" s="75" t="s">
        <v>281</v>
      </c>
      <c r="D1449" s="76" t="s">
        <v>75</v>
      </c>
      <c r="E1449" s="51"/>
      <c r="F1449" s="51"/>
      <c r="G1449" s="51"/>
      <c r="H1449" s="51"/>
      <c r="I1449" s="61"/>
      <c r="J1449" s="54" t="s">
        <v>54</v>
      </c>
      <c r="K1449" s="55"/>
      <c r="L1449" s="70">
        <f>(L1438/L1437)*100</f>
        <v>78.63308771853843</v>
      </c>
      <c r="M1449" s="70"/>
      <c r="N1449" s="70"/>
      <c r="O1449" s="70">
        <f>(O1438/O1437)*100</f>
        <v>99.49008509435706</v>
      </c>
      <c r="P1449" s="70"/>
      <c r="Q1449" s="70">
        <f>(Q1438/Q1437)*100</f>
        <v>93.09437963279102</v>
      </c>
      <c r="R1449" s="70"/>
      <c r="S1449" s="70"/>
      <c r="T1449" s="70"/>
      <c r="U1449" s="74"/>
      <c r="V1449" s="23"/>
      <c r="W1449" s="23">
        <f>(W1438/W1437)*100</f>
        <v>93.09437963279102</v>
      </c>
      <c r="X1449" s="23"/>
      <c r="Y1449" s="23"/>
      <c r="Z1449" s="4"/>
    </row>
    <row r="1450" spans="1:26" ht="23.25">
      <c r="A1450" s="4"/>
      <c r="B1450" s="51"/>
      <c r="C1450" s="51"/>
      <c r="D1450" s="51"/>
      <c r="E1450" s="51"/>
      <c r="F1450" s="51"/>
      <c r="G1450" s="51"/>
      <c r="H1450" s="51"/>
      <c r="I1450" s="61"/>
      <c r="J1450" s="54"/>
      <c r="K1450" s="55"/>
      <c r="L1450" s="70"/>
      <c r="M1450" s="70"/>
      <c r="N1450" s="70"/>
      <c r="O1450" s="70"/>
      <c r="P1450" s="70"/>
      <c r="Q1450" s="70"/>
      <c r="R1450" s="70"/>
      <c r="S1450" s="70"/>
      <c r="T1450" s="70"/>
      <c r="U1450" s="70"/>
      <c r="V1450" s="23"/>
      <c r="W1450" s="23"/>
      <c r="X1450" s="23"/>
      <c r="Y1450" s="23"/>
      <c r="Z1450" s="4"/>
    </row>
    <row r="1451" spans="1:26" ht="23.25">
      <c r="A1451" s="4"/>
      <c r="B1451" s="51"/>
      <c r="C1451" s="51"/>
      <c r="D1451" s="51"/>
      <c r="E1451" s="75" t="s">
        <v>57</v>
      </c>
      <c r="F1451" s="51"/>
      <c r="G1451" s="51"/>
      <c r="H1451" s="51"/>
      <c r="I1451" s="61"/>
      <c r="J1451" s="52" t="s">
        <v>58</v>
      </c>
      <c r="K1451" s="53"/>
      <c r="L1451" s="70"/>
      <c r="M1451" s="70"/>
      <c r="N1451" s="70"/>
      <c r="O1451" s="70"/>
      <c r="P1451" s="70"/>
      <c r="Q1451" s="23"/>
      <c r="R1451" s="70"/>
      <c r="S1451" s="70"/>
      <c r="T1451" s="70"/>
      <c r="U1451" s="70"/>
      <c r="V1451" s="23"/>
      <c r="W1451" s="23"/>
      <c r="X1451" s="23"/>
      <c r="Y1451" s="23"/>
      <c r="Z1451" s="4"/>
    </row>
    <row r="1452" spans="1:26" ht="23.25">
      <c r="A1452" s="4"/>
      <c r="B1452" s="51"/>
      <c r="C1452" s="51"/>
      <c r="D1452" s="51"/>
      <c r="E1452" s="51"/>
      <c r="F1452" s="51"/>
      <c r="G1452" s="51"/>
      <c r="H1452" s="51"/>
      <c r="I1452" s="61"/>
      <c r="J1452" s="52" t="s">
        <v>50</v>
      </c>
      <c r="K1452" s="53"/>
      <c r="L1452" s="70">
        <f aca="true" t="shared" si="272" ref="L1452:P1454">+L1459</f>
        <v>183934.3</v>
      </c>
      <c r="M1452" s="23">
        <f t="shared" si="272"/>
        <v>0</v>
      </c>
      <c r="N1452" s="70">
        <f t="shared" si="272"/>
        <v>0</v>
      </c>
      <c r="O1452" s="70">
        <f t="shared" si="272"/>
        <v>604372.7999999999</v>
      </c>
      <c r="P1452" s="23">
        <f t="shared" si="272"/>
        <v>0</v>
      </c>
      <c r="Q1452" s="23">
        <f>SUM(L1452:P1452)</f>
        <v>788307.0999999999</v>
      </c>
      <c r="R1452" s="23">
        <f aca="true" t="shared" si="273" ref="R1452:U1454">+R1459</f>
        <v>0</v>
      </c>
      <c r="S1452" s="70">
        <f t="shared" si="273"/>
        <v>0</v>
      </c>
      <c r="T1452" s="70">
        <f t="shared" si="273"/>
        <v>0</v>
      </c>
      <c r="U1452" s="70">
        <f t="shared" si="273"/>
        <v>0</v>
      </c>
      <c r="V1452" s="23">
        <f>SUM(R1452:U1452)</f>
        <v>0</v>
      </c>
      <c r="W1452" s="23">
        <f>+V1452+Q1452</f>
        <v>788307.0999999999</v>
      </c>
      <c r="X1452" s="23">
        <f>(Q1452/W1452)*100</f>
        <v>100</v>
      </c>
      <c r="Y1452" s="23">
        <f>(V1452/W1452)*100</f>
        <v>0</v>
      </c>
      <c r="Z1452" s="4"/>
    </row>
    <row r="1453" spans="1:26" ht="23.25">
      <c r="A1453" s="4"/>
      <c r="B1453" s="51"/>
      <c r="C1453" s="51"/>
      <c r="D1453" s="51"/>
      <c r="E1453" s="51"/>
      <c r="F1453" s="51"/>
      <c r="G1453" s="51"/>
      <c r="H1453" s="51"/>
      <c r="I1453" s="61"/>
      <c r="J1453" s="52" t="s">
        <v>51</v>
      </c>
      <c r="K1453" s="53"/>
      <c r="L1453" s="70">
        <f t="shared" si="272"/>
        <v>253988.49999999997</v>
      </c>
      <c r="M1453" s="23">
        <f t="shared" si="272"/>
        <v>0</v>
      </c>
      <c r="N1453" s="70">
        <f t="shared" si="272"/>
        <v>0</v>
      </c>
      <c r="O1453" s="70">
        <f t="shared" si="272"/>
        <v>574291.9</v>
      </c>
      <c r="P1453" s="23">
        <f t="shared" si="272"/>
        <v>0</v>
      </c>
      <c r="Q1453" s="23">
        <f>SUM(L1453:P1453)</f>
        <v>828280.4</v>
      </c>
      <c r="R1453" s="23">
        <f t="shared" si="273"/>
        <v>0</v>
      </c>
      <c r="S1453" s="70">
        <f t="shared" si="273"/>
        <v>0</v>
      </c>
      <c r="T1453" s="70">
        <f t="shared" si="273"/>
        <v>0</v>
      </c>
      <c r="U1453" s="70">
        <f t="shared" si="273"/>
        <v>0</v>
      </c>
      <c r="V1453" s="23">
        <f>SUM(R1453:U1453)</f>
        <v>0</v>
      </c>
      <c r="W1453" s="23">
        <f>+V1453+Q1453</f>
        <v>828280.4</v>
      </c>
      <c r="X1453" s="23">
        <f>(Q1453/W1453)*100</f>
        <v>100</v>
      </c>
      <c r="Y1453" s="23">
        <f>(V1453/W1453)*100</f>
        <v>0</v>
      </c>
      <c r="Z1453" s="4"/>
    </row>
    <row r="1454" spans="1:26" ht="23.25">
      <c r="A1454" s="4"/>
      <c r="B1454" s="51"/>
      <c r="C1454" s="51"/>
      <c r="D1454" s="51"/>
      <c r="E1454" s="51"/>
      <c r="F1454" s="51"/>
      <c r="G1454" s="51"/>
      <c r="H1454" s="51"/>
      <c r="I1454" s="61"/>
      <c r="J1454" s="52" t="s">
        <v>52</v>
      </c>
      <c r="K1454" s="53"/>
      <c r="L1454" s="70">
        <f t="shared" si="272"/>
        <v>199718.99999999997</v>
      </c>
      <c r="M1454" s="23">
        <f t="shared" si="272"/>
        <v>0</v>
      </c>
      <c r="N1454" s="70">
        <f t="shared" si="272"/>
        <v>0</v>
      </c>
      <c r="O1454" s="70">
        <f t="shared" si="272"/>
        <v>571363.5</v>
      </c>
      <c r="P1454" s="23">
        <f t="shared" si="272"/>
        <v>0</v>
      </c>
      <c r="Q1454" s="23">
        <f>SUM(L1454:P1454)</f>
        <v>771082.5</v>
      </c>
      <c r="R1454" s="23">
        <f t="shared" si="273"/>
        <v>0</v>
      </c>
      <c r="S1454" s="70">
        <f t="shared" si="273"/>
        <v>0</v>
      </c>
      <c r="T1454" s="70">
        <f t="shared" si="273"/>
        <v>0</v>
      </c>
      <c r="U1454" s="70">
        <f t="shared" si="273"/>
        <v>0</v>
      </c>
      <c r="V1454" s="23">
        <f>SUM(R1454:U1454)</f>
        <v>0</v>
      </c>
      <c r="W1454" s="23">
        <f>+V1454+Q1454</f>
        <v>771082.5</v>
      </c>
      <c r="X1454" s="23">
        <f>(Q1454/W1454)*100</f>
        <v>100</v>
      </c>
      <c r="Y1454" s="23">
        <f>(V1454/W1454)*100</f>
        <v>0</v>
      </c>
      <c r="Z1454" s="4"/>
    </row>
    <row r="1455" spans="1:26" ht="23.25">
      <c r="A1455" s="4"/>
      <c r="B1455" s="51"/>
      <c r="C1455" s="51"/>
      <c r="D1455" s="51"/>
      <c r="E1455" s="51"/>
      <c r="F1455" s="51"/>
      <c r="G1455" s="51"/>
      <c r="H1455" s="51"/>
      <c r="I1455" s="61"/>
      <c r="J1455" s="52" t="s">
        <v>53</v>
      </c>
      <c r="K1455" s="53"/>
      <c r="L1455" s="70">
        <f>(L1454/L1452)*100</f>
        <v>108.58170553289952</v>
      </c>
      <c r="M1455" s="23"/>
      <c r="N1455" s="70"/>
      <c r="O1455" s="70">
        <f>(O1454/O1452)*100</f>
        <v>94.53825519613062</v>
      </c>
      <c r="P1455" s="23"/>
      <c r="Q1455" s="23">
        <f>(Q1454/Q1452)*100</f>
        <v>97.81498860025492</v>
      </c>
      <c r="R1455" s="23"/>
      <c r="S1455" s="70"/>
      <c r="T1455" s="70"/>
      <c r="U1455" s="70"/>
      <c r="V1455" s="23"/>
      <c r="W1455" s="23">
        <f>(W1454/W1452)*100</f>
        <v>97.81498860025492</v>
      </c>
      <c r="X1455" s="23"/>
      <c r="Y1455" s="23"/>
      <c r="Z1455" s="4"/>
    </row>
    <row r="1456" spans="1:26" ht="23.25">
      <c r="A1456" s="4"/>
      <c r="B1456" s="51"/>
      <c r="C1456" s="51"/>
      <c r="D1456" s="51"/>
      <c r="E1456" s="51"/>
      <c r="F1456" s="51"/>
      <c r="G1456" s="51"/>
      <c r="H1456" s="51"/>
      <c r="I1456" s="61"/>
      <c r="J1456" s="52" t="s">
        <v>54</v>
      </c>
      <c r="K1456" s="53"/>
      <c r="L1456" s="70">
        <f>(L1454/L1453)*100</f>
        <v>78.63308771853843</v>
      </c>
      <c r="M1456" s="23"/>
      <c r="N1456" s="70"/>
      <c r="O1456" s="70">
        <f>(O1454/O1453)*100</f>
        <v>99.49008509435706</v>
      </c>
      <c r="P1456" s="23"/>
      <c r="Q1456" s="23">
        <f>(Q1454/Q1453)*100</f>
        <v>93.09437963279102</v>
      </c>
      <c r="R1456" s="23"/>
      <c r="S1456" s="70"/>
      <c r="T1456" s="70"/>
      <c r="U1456" s="70"/>
      <c r="V1456" s="23"/>
      <c r="W1456" s="23">
        <f>(W1454/W1453)*100</f>
        <v>93.09437963279102</v>
      </c>
      <c r="X1456" s="23"/>
      <c r="Y1456" s="23"/>
      <c r="Z1456" s="4"/>
    </row>
    <row r="1457" spans="1:26" ht="23.25">
      <c r="A1457" s="4"/>
      <c r="B1457" s="51"/>
      <c r="C1457" s="51"/>
      <c r="D1457" s="51"/>
      <c r="E1457" s="51"/>
      <c r="F1457" s="51"/>
      <c r="G1457" s="51"/>
      <c r="H1457" s="51"/>
      <c r="I1457" s="61"/>
      <c r="J1457" s="52"/>
      <c r="K1457" s="53"/>
      <c r="L1457" s="70"/>
      <c r="M1457" s="23"/>
      <c r="N1457" s="70"/>
      <c r="O1457" s="70"/>
      <c r="P1457" s="23"/>
      <c r="Q1457" s="23"/>
      <c r="R1457" s="23"/>
      <c r="S1457" s="70"/>
      <c r="T1457" s="70"/>
      <c r="U1457" s="70"/>
      <c r="V1457" s="23"/>
      <c r="W1457" s="23"/>
      <c r="X1457" s="23"/>
      <c r="Y1457" s="23"/>
      <c r="Z1457" s="4"/>
    </row>
    <row r="1458" spans="1:26" ht="23.25">
      <c r="A1458" s="4"/>
      <c r="B1458" s="51"/>
      <c r="C1458" s="51"/>
      <c r="D1458" s="51"/>
      <c r="E1458" s="51"/>
      <c r="F1458" s="75" t="s">
        <v>285</v>
      </c>
      <c r="G1458" s="51"/>
      <c r="H1458" s="51"/>
      <c r="I1458" s="61"/>
      <c r="J1458" s="52" t="s">
        <v>286</v>
      </c>
      <c r="K1458" s="53"/>
      <c r="L1458" s="70"/>
      <c r="M1458" s="23"/>
      <c r="N1458" s="70"/>
      <c r="O1458" s="70"/>
      <c r="P1458" s="23"/>
      <c r="Q1458" s="23"/>
      <c r="R1458" s="23"/>
      <c r="S1458" s="70"/>
      <c r="T1458" s="70"/>
      <c r="U1458" s="70"/>
      <c r="V1458" s="23"/>
      <c r="W1458" s="23"/>
      <c r="X1458" s="23"/>
      <c r="Y1458" s="23"/>
      <c r="Z1458" s="4"/>
    </row>
    <row r="1459" spans="1:26" ht="23.25">
      <c r="A1459" s="4"/>
      <c r="B1459" s="51"/>
      <c r="C1459" s="51"/>
      <c r="D1459" s="51"/>
      <c r="E1459" s="51"/>
      <c r="F1459" s="51"/>
      <c r="G1459" s="51"/>
      <c r="H1459" s="51"/>
      <c r="I1459" s="61"/>
      <c r="J1459" s="52" t="s">
        <v>50</v>
      </c>
      <c r="K1459" s="53"/>
      <c r="L1459" s="70">
        <f aca="true" t="shared" si="274" ref="L1459:P1461">+L1467</f>
        <v>183934.3</v>
      </c>
      <c r="M1459" s="23">
        <f t="shared" si="274"/>
        <v>0</v>
      </c>
      <c r="N1459" s="70">
        <f t="shared" si="274"/>
        <v>0</v>
      </c>
      <c r="O1459" s="70">
        <f t="shared" si="274"/>
        <v>604372.7999999999</v>
      </c>
      <c r="P1459" s="23">
        <f t="shared" si="274"/>
        <v>0</v>
      </c>
      <c r="Q1459" s="23">
        <f>SUM(L1459:P1459)</f>
        <v>788307.0999999999</v>
      </c>
      <c r="R1459" s="23">
        <f aca="true" t="shared" si="275" ref="R1459:U1461">+R1467</f>
        <v>0</v>
      </c>
      <c r="S1459" s="70">
        <f t="shared" si="275"/>
        <v>0</v>
      </c>
      <c r="T1459" s="70">
        <f t="shared" si="275"/>
        <v>0</v>
      </c>
      <c r="U1459" s="70">
        <f t="shared" si="275"/>
        <v>0</v>
      </c>
      <c r="V1459" s="23">
        <f>SUM(R1459:U1459)</f>
        <v>0</v>
      </c>
      <c r="W1459" s="23">
        <f>+V1459+Q1459</f>
        <v>788307.0999999999</v>
      </c>
      <c r="X1459" s="23">
        <f>(Q1459/W1459)*100</f>
        <v>100</v>
      </c>
      <c r="Y1459" s="23">
        <f>(V1459/W1459)*100</f>
        <v>0</v>
      </c>
      <c r="Z1459" s="4"/>
    </row>
    <row r="1460" spans="1:26" ht="23.25">
      <c r="A1460" s="4"/>
      <c r="B1460" s="51"/>
      <c r="C1460" s="51"/>
      <c r="D1460" s="51"/>
      <c r="E1460" s="51"/>
      <c r="F1460" s="51"/>
      <c r="G1460" s="51"/>
      <c r="H1460" s="51"/>
      <c r="I1460" s="61"/>
      <c r="J1460" s="52" t="s">
        <v>51</v>
      </c>
      <c r="K1460" s="53"/>
      <c r="L1460" s="70">
        <f t="shared" si="274"/>
        <v>253988.49999999997</v>
      </c>
      <c r="M1460" s="23">
        <f t="shared" si="274"/>
        <v>0</v>
      </c>
      <c r="N1460" s="70">
        <f t="shared" si="274"/>
        <v>0</v>
      </c>
      <c r="O1460" s="70">
        <f t="shared" si="274"/>
        <v>574291.9</v>
      </c>
      <c r="P1460" s="23">
        <f t="shared" si="274"/>
        <v>0</v>
      </c>
      <c r="Q1460" s="23">
        <f>SUM(L1460:P1460)</f>
        <v>828280.4</v>
      </c>
      <c r="R1460" s="23">
        <f t="shared" si="275"/>
        <v>0</v>
      </c>
      <c r="S1460" s="70">
        <f t="shared" si="275"/>
        <v>0</v>
      </c>
      <c r="T1460" s="70">
        <f t="shared" si="275"/>
        <v>0</v>
      </c>
      <c r="U1460" s="70">
        <f t="shared" si="275"/>
        <v>0</v>
      </c>
      <c r="V1460" s="23">
        <f>SUM(R1460:U1460)</f>
        <v>0</v>
      </c>
      <c r="W1460" s="23">
        <f>+V1460+Q1460</f>
        <v>828280.4</v>
      </c>
      <c r="X1460" s="23">
        <f>(Q1460/W1460)*100</f>
        <v>100</v>
      </c>
      <c r="Y1460" s="23">
        <f>(V1460/W1460)*100</f>
        <v>0</v>
      </c>
      <c r="Z1460" s="4"/>
    </row>
    <row r="1461" spans="1:26" ht="23.25">
      <c r="A1461" s="4"/>
      <c r="B1461" s="51"/>
      <c r="C1461" s="51"/>
      <c r="D1461" s="51"/>
      <c r="E1461" s="51"/>
      <c r="F1461" s="51"/>
      <c r="G1461" s="51"/>
      <c r="H1461" s="51"/>
      <c r="I1461" s="61"/>
      <c r="J1461" s="52" t="s">
        <v>52</v>
      </c>
      <c r="K1461" s="53"/>
      <c r="L1461" s="70">
        <f t="shared" si="274"/>
        <v>199718.99999999997</v>
      </c>
      <c r="M1461" s="23">
        <f t="shared" si="274"/>
        <v>0</v>
      </c>
      <c r="N1461" s="70">
        <f t="shared" si="274"/>
        <v>0</v>
      </c>
      <c r="O1461" s="70">
        <f t="shared" si="274"/>
        <v>571363.5</v>
      </c>
      <c r="P1461" s="23">
        <f t="shared" si="274"/>
        <v>0</v>
      </c>
      <c r="Q1461" s="23">
        <f>SUM(L1461:P1461)</f>
        <v>771082.5</v>
      </c>
      <c r="R1461" s="23">
        <f t="shared" si="275"/>
        <v>0</v>
      </c>
      <c r="S1461" s="70">
        <f t="shared" si="275"/>
        <v>0</v>
      </c>
      <c r="T1461" s="70">
        <f t="shared" si="275"/>
        <v>0</v>
      </c>
      <c r="U1461" s="70">
        <f t="shared" si="275"/>
        <v>0</v>
      </c>
      <c r="V1461" s="23">
        <f>SUM(R1461:U1461)</f>
        <v>0</v>
      </c>
      <c r="W1461" s="23">
        <f>+V1461+Q1461</f>
        <v>771082.5</v>
      </c>
      <c r="X1461" s="23">
        <f>(Q1461/W1461)*100</f>
        <v>100</v>
      </c>
      <c r="Y1461" s="23">
        <f>(V1461/W1461)*100</f>
        <v>0</v>
      </c>
      <c r="Z1461" s="4"/>
    </row>
    <row r="1462" spans="1:26" ht="23.25">
      <c r="A1462" s="4"/>
      <c r="B1462" s="51"/>
      <c r="C1462" s="51"/>
      <c r="D1462" s="51"/>
      <c r="E1462" s="51"/>
      <c r="F1462" s="51"/>
      <c r="G1462" s="51"/>
      <c r="H1462" s="51"/>
      <c r="I1462" s="61"/>
      <c r="J1462" s="52" t="s">
        <v>53</v>
      </c>
      <c r="K1462" s="53"/>
      <c r="L1462" s="70">
        <f>(L1461/L1459)*100</f>
        <v>108.58170553289952</v>
      </c>
      <c r="M1462" s="23"/>
      <c r="N1462" s="70"/>
      <c r="O1462" s="70">
        <f>(O1461/O1459)*100</f>
        <v>94.53825519613062</v>
      </c>
      <c r="P1462" s="23"/>
      <c r="Q1462" s="23">
        <f>(Q1461/Q1459)*100</f>
        <v>97.81498860025492</v>
      </c>
      <c r="R1462" s="23"/>
      <c r="S1462" s="70"/>
      <c r="T1462" s="70"/>
      <c r="U1462" s="70"/>
      <c r="V1462" s="23"/>
      <c r="W1462" s="23">
        <f>(W1461/W1459)*100</f>
        <v>97.81498860025492</v>
      </c>
      <c r="X1462" s="23"/>
      <c r="Y1462" s="23"/>
      <c r="Z1462" s="4"/>
    </row>
    <row r="1463" spans="1:26" ht="23.25">
      <c r="A1463" s="4"/>
      <c r="B1463" s="56"/>
      <c r="C1463" s="57"/>
      <c r="D1463" s="57"/>
      <c r="E1463" s="57"/>
      <c r="F1463" s="57"/>
      <c r="G1463" s="57"/>
      <c r="H1463" s="57"/>
      <c r="I1463" s="52"/>
      <c r="J1463" s="52" t="s">
        <v>54</v>
      </c>
      <c r="K1463" s="53"/>
      <c r="L1463" s="21">
        <f>(L1461/L1460)*100</f>
        <v>78.63308771853843</v>
      </c>
      <c r="M1463" s="21"/>
      <c r="N1463" s="21"/>
      <c r="O1463" s="21">
        <f>(O1461/O1460)*100</f>
        <v>99.49008509435706</v>
      </c>
      <c r="P1463" s="21"/>
      <c r="Q1463" s="21">
        <f>(Q1461/Q1460)*100</f>
        <v>93.09437963279102</v>
      </c>
      <c r="R1463" s="21"/>
      <c r="S1463" s="21"/>
      <c r="T1463" s="21"/>
      <c r="U1463" s="21"/>
      <c r="V1463" s="21"/>
      <c r="W1463" s="21">
        <f>(W1461/W1460)*100</f>
        <v>93.09437963279102</v>
      </c>
      <c r="X1463" s="21"/>
      <c r="Y1463" s="21"/>
      <c r="Z1463" s="4"/>
    </row>
    <row r="1464" spans="1:26" ht="23.25">
      <c r="A1464" s="4"/>
      <c r="B1464" s="51"/>
      <c r="C1464" s="51"/>
      <c r="D1464" s="51"/>
      <c r="E1464" s="51"/>
      <c r="F1464" s="51"/>
      <c r="G1464" s="51"/>
      <c r="H1464" s="51"/>
      <c r="I1464" s="61"/>
      <c r="J1464" s="52"/>
      <c r="K1464" s="53"/>
      <c r="L1464" s="70"/>
      <c r="M1464" s="23"/>
      <c r="N1464" s="70"/>
      <c r="O1464" s="70"/>
      <c r="P1464" s="23"/>
      <c r="Q1464" s="23"/>
      <c r="R1464" s="23"/>
      <c r="S1464" s="70"/>
      <c r="T1464" s="70"/>
      <c r="U1464" s="70"/>
      <c r="V1464" s="23"/>
      <c r="W1464" s="23"/>
      <c r="X1464" s="23"/>
      <c r="Y1464" s="23"/>
      <c r="Z1464" s="4"/>
    </row>
    <row r="1465" spans="1:26" ht="23.25">
      <c r="A1465" s="4"/>
      <c r="B1465" s="51"/>
      <c r="C1465" s="51"/>
      <c r="D1465" s="51"/>
      <c r="E1465" s="51"/>
      <c r="F1465" s="51"/>
      <c r="G1465" s="75" t="s">
        <v>62</v>
      </c>
      <c r="H1465" s="51"/>
      <c r="I1465" s="61"/>
      <c r="J1465" s="52" t="s">
        <v>63</v>
      </c>
      <c r="K1465" s="53"/>
      <c r="L1465" s="70"/>
      <c r="M1465" s="23"/>
      <c r="N1465" s="70"/>
      <c r="O1465" s="70"/>
      <c r="P1465" s="23"/>
      <c r="Q1465" s="23"/>
      <c r="R1465" s="23"/>
      <c r="S1465" s="70"/>
      <c r="T1465" s="70"/>
      <c r="U1465" s="70"/>
      <c r="V1465" s="23"/>
      <c r="W1465" s="23"/>
      <c r="X1465" s="23"/>
      <c r="Y1465" s="23"/>
      <c r="Z1465" s="4"/>
    </row>
    <row r="1466" spans="1:26" ht="23.25">
      <c r="A1466" s="4"/>
      <c r="B1466" s="51"/>
      <c r="C1466" s="51"/>
      <c r="D1466" s="51"/>
      <c r="E1466" s="51"/>
      <c r="F1466" s="51"/>
      <c r="G1466" s="51"/>
      <c r="H1466" s="51"/>
      <c r="I1466" s="61"/>
      <c r="J1466" s="52" t="s">
        <v>64</v>
      </c>
      <c r="K1466" s="53"/>
      <c r="L1466" s="70"/>
      <c r="M1466" s="23"/>
      <c r="N1466" s="70"/>
      <c r="O1466" s="70"/>
      <c r="P1466" s="23"/>
      <c r="Q1466" s="23"/>
      <c r="R1466" s="23"/>
      <c r="S1466" s="70"/>
      <c r="T1466" s="70"/>
      <c r="U1466" s="70"/>
      <c r="V1466" s="23"/>
      <c r="W1466" s="23"/>
      <c r="X1466" s="23"/>
      <c r="Y1466" s="23"/>
      <c r="Z1466" s="4"/>
    </row>
    <row r="1467" spans="1:26" ht="23.25">
      <c r="A1467" s="4"/>
      <c r="B1467" s="51"/>
      <c r="C1467" s="51"/>
      <c r="D1467" s="51"/>
      <c r="E1467" s="51"/>
      <c r="F1467" s="51"/>
      <c r="G1467" s="51"/>
      <c r="H1467" s="51"/>
      <c r="I1467" s="61"/>
      <c r="J1467" s="52" t="s">
        <v>50</v>
      </c>
      <c r="K1467" s="53"/>
      <c r="L1467" s="70">
        <f>+L1474+L1482+L1499+L1506+L1513+L1520+L1527+L1543+L1550+L1557+L1564+L1572+L1588+L1596+L1604+L1612+L1630+L1638+L1645+L1653+L1660+L1676+L1683+L1691+L1700+L1708+L1725+L1732+L1739+L1746+L1754+L1770+L1778+L1786+L1795+L1811+L1819+L1827+L1834+L1843</f>
        <v>183934.3</v>
      </c>
      <c r="M1467" s="23">
        <f>+M1474+M1482+M1499+M1506+M1513+M1520+M1527+M1543+M1550+M1557+M1564+M1572+M1588+M1596+M1604+M1612+M1630+M1638+M1645+M1653+M1660+M1676+M1683+M1691+M1700+M1708+M1725+M1732+M1739+M1746+M1754+M1770+M1778+M1786+M1795+M1811+M1819+M1827+M1834+M1843</f>
        <v>0</v>
      </c>
      <c r="N1467" s="70">
        <f>+N1474+N1482+N1499+N1506+N1513+N1520+N1527+N1543+N1550+N1557+N1564+N1572+N1588+N1596+N1604+N1612+N1630+N1638+N1645+N1653+N1660+N1676+N1683+N1691+N1700+N1708+N1725+N1732+N1739+N1746+N1754+N1770+N1778+N1786+N1795+N1811+N1819+N1827+N1834+N1843</f>
        <v>0</v>
      </c>
      <c r="O1467" s="70">
        <f>+O1474+O1482+O1499+O1506+O1513+O1520+O1527+O1543+O1550+O1557+O1564+O1572+O1588+O1596+O1604+O1612+O1630+O1638+O1645+O1653+O1660+O1676+O1683+O1691+O1700+O1708+O1725+O1732+O1739+O1746+O1754+O1770+O1778+O1786+O1795+O1811+O1819+O1827+O1834+O1843</f>
        <v>604372.7999999999</v>
      </c>
      <c r="P1467" s="23">
        <f>+P1474+P1482+P1499+P1506+P1513+P1520+P1527+P1543+P1550+P1557+P1564+P1572+P1588+P1596+P1604+P1612+P1630+P1638+P1645+P1653+P1660+P1676+P1683+P1691+P1700+P1708+P1725+P1732+P1739+P1746+P1754+P1770+P1778+P1786+P1795+P1811+P1819+P1827+P1834+P1843</f>
        <v>0</v>
      </c>
      <c r="Q1467" s="23">
        <f>SUM(L1467:P1467)</f>
        <v>788307.0999999999</v>
      </c>
      <c r="R1467" s="23">
        <f>+R1474+R1482+R1499+R1506+R1513+R1520+R1527+R1543+R1550+R1557+R1564+R1572+R1588+R1596+R1604+R1612+R1630+R1638+R1645+R1653+R1660+R1676+R1683+R1691+R1700+R1708+R1725+R1732+R1739+R1746+R1754+R1770+R1778+R1786+R1795+R1811+R1819+R1827+R1834+R1843</f>
        <v>0</v>
      </c>
      <c r="S1467" s="70">
        <f>+S1474+S1482+S1499+S1506+S1513+S1520+S1527+S1543+S1550+S1557+S1564+S1572+S1588+S1596+S1604+S1612+S1630+S1638+S1645+S1653+S1660+S1676+S1683+S1691+S1700+S1708+S1725+S1732+S1739+S1746+S1754+S1770+S1778+S1786+S1795+S1811+S1819+S1827+S1834+S1843</f>
        <v>0</v>
      </c>
      <c r="T1467" s="70">
        <f>+T1474+T1482+T1499+T1506+T1513+T1520+T1527+T1543+T1550+T1557+T1564+T1572+T1588+T1596+T1604+T1612+T1630+T1638+T1645+T1653+T1660+T1676+T1683+T1691+T1700+T1708+T1725+T1732+T1739+T1746+T1754+T1770+T1778+T1786+T1795+T1811+T1819+T1827+T1834+T1843</f>
        <v>0</v>
      </c>
      <c r="U1467" s="70">
        <f>+U1474+U1482+U1499+U1506+U1513+U1520+U1527+U1543+U1550+U1557+U1564+U1572+U1588+U1596+U1604+U1612+U1630+U1638+U1645+U1653+U1660+U1676+U1683+U1691+U1700+U1708+U1725+U1732+U1739+U1746+U1754+U1770+U1778+U1786+U1795+U1811+U1819+U1827+U1834+U1843</f>
        <v>0</v>
      </c>
      <c r="V1467" s="23">
        <f>SUM(R1467:U1467)</f>
        <v>0</v>
      </c>
      <c r="W1467" s="23">
        <f>+V1467+Q1467</f>
        <v>788307.0999999999</v>
      </c>
      <c r="X1467" s="23">
        <f>(Q1467/W1467)*100</f>
        <v>100</v>
      </c>
      <c r="Y1467" s="23">
        <f>(V1467/W1467)*100</f>
        <v>0</v>
      </c>
      <c r="Z1467" s="4"/>
    </row>
    <row r="1468" spans="1:26" ht="23.25">
      <c r="A1468" s="4"/>
      <c r="B1468" s="51"/>
      <c r="C1468" s="51"/>
      <c r="D1468" s="51"/>
      <c r="E1468" s="51"/>
      <c r="F1468" s="51"/>
      <c r="G1468" s="51"/>
      <c r="H1468" s="51"/>
      <c r="I1468" s="61"/>
      <c r="J1468" s="52" t="s">
        <v>51</v>
      </c>
      <c r="K1468" s="53"/>
      <c r="L1468" s="70">
        <f>+L1475+L1483+L1500+L1507+L1514+L1521+L1528+L1544+L1551+L1558+L1565+L1573+L1589+L1597+L1605+L1613+L1631+L1639+L1646+L1654+L1661+L1677+L1684+L1692+L1701+L1709+L1726+L1733+L1740+L1747+L1764+L1771+L1779+L1787+L1796+L1812+L1820+L1828+L1835+L1844</f>
        <v>253988.49999999997</v>
      </c>
      <c r="M1468" s="23">
        <f>+M1475+M1483+M1500+M1507+M1514+M1521+M1528+M1544+M1551+M1558+M1565+M1573+M1589+M1597+M1605+M1613+M1631+M1639+M1646+M1654+M1661+M1677+M1684+M1692+M1701+M1709+M1726+M1733+M1740+M1747+M1764+M1771+M1779+M1787+M1796+M1812+M1820+M1828+M1835+M1844</f>
        <v>0</v>
      </c>
      <c r="N1468" s="70">
        <f>+N1475+N1483+N1500+N1507+N1514+N1521+N1528+N1544+N1551+N1558+N1565+N1573+N1589+N1597+N1605+N1613+N1631+N1639+N1646+N1654+N1661+N1677+N1684+N1692+N1701+N1709+N1726+N1733+N1740+N1747+N1764+N1771+N1779+N1787+N1796+N1812+N1820+N1828+N1835+N1844</f>
        <v>0</v>
      </c>
      <c r="O1468" s="70">
        <f>+O1475+O1483+O1500+O1507+O1514+O1521+O1528+O1544+O1551+O1558+O1565+O1573+O1589+O1597+O1605+O1613+O1631+O1639+O1646+O1654+O1661+O1677+O1684+O1692+O1701+O1709+O1726+O1733+O1740+O1747+O1764+O1771+O1779+O1787+O1796+O1812+O1820+O1828+O1835+O1844</f>
        <v>574291.9</v>
      </c>
      <c r="P1468" s="23">
        <f>+P1475+P1483+P1500+P1507+P1514+P1521+P1528+P1544+P1551+P1558+P1565+P1573+P1589+P1597+P1605+P1613+P1631+P1639+P1646+P1654+P1661+P1677+P1684+P1692+P1701+P1709+P1726+P1733+P1740+P1747+P1764+P1771+P1779+P1787+P1796+P1812+P1820+P1828+P1835+P1844</f>
        <v>0</v>
      </c>
      <c r="Q1468" s="23">
        <f>SUM(L1468:P1468)</f>
        <v>828280.4</v>
      </c>
      <c r="R1468" s="23">
        <f>+R1475+R1483+R1500+R1507+R1514+R1521+R1528+R1544+R1551+R1558+R1565+R1573+R1589+R1597+R1605+R1613+R1631+R1639+R1646+R1654+R1661+R1677+R1684+R1692+R1701+R1709+R1726+R1733+R1740+R1747+R1764+R1771+R1779+R1787+R1796+R1812+R1820+R1828+R1835+R1844</f>
        <v>0</v>
      </c>
      <c r="S1468" s="70">
        <f>+S1475+S1483+S1500+S1507+S1514+S1521+S1528+S1544+S1551+S1558+S1565+S1573+S1589+S1597+S1605+S1613+S1631+S1639+S1646+S1654+S1661+S1677+S1684+S1692+S1701+S1709+S1726+S1733+S1740+S1747+S1764+S1771+S1779+S1787+S1796+S1812+S1820+S1828+S1835+S1844</f>
        <v>0</v>
      </c>
      <c r="T1468" s="70">
        <f>+T1475+T1483+T1500+T1507+T1514+T1521+T1528+T1544+T1551+T1558+T1565+T1573+T1589+T1597+T1605+T1613+T1631+T1639+T1646+T1654+T1661+T1677+T1684+T1692+T1701+T1709+T1726+T1733+T1740+T1747+T1764+T1771+T1779+T1787+T1796+T1812+T1820+T1828+T1835+T1844</f>
        <v>0</v>
      </c>
      <c r="U1468" s="70">
        <f>+U1475+U1483+U1500+U1507+U1514+U1521+U1528+U1544+U1551+U1558+U1565+U1573+U1589+U1597+U1605+U1613+U1631+U1639+U1646+U1654+U1661+U1677+U1684+U1692+U1701+U1709+U1726+U1733+U1740+U1747+U1764+U1771+U1779+U1787+U1796+U1812+U1820+U1828+U1835+U1844</f>
        <v>0</v>
      </c>
      <c r="V1468" s="23">
        <f>SUM(R1468:U1468)</f>
        <v>0</v>
      </c>
      <c r="W1468" s="23">
        <f>+V1468+Q1468</f>
        <v>828280.4</v>
      </c>
      <c r="X1468" s="23">
        <f>(Q1468/W1468)*100</f>
        <v>100</v>
      </c>
      <c r="Y1468" s="23">
        <f>(V1468/W1468)*100</f>
        <v>0</v>
      </c>
      <c r="Z1468" s="4"/>
    </row>
    <row r="1469" spans="1:26" ht="23.25">
      <c r="A1469" s="4"/>
      <c r="B1469" s="51"/>
      <c r="C1469" s="51"/>
      <c r="D1469" s="51"/>
      <c r="E1469" s="51"/>
      <c r="F1469" s="51"/>
      <c r="G1469" s="51"/>
      <c r="H1469" s="51"/>
      <c r="I1469" s="61"/>
      <c r="J1469" s="52" t="s">
        <v>52</v>
      </c>
      <c r="K1469" s="53"/>
      <c r="L1469" s="70">
        <f>+L1476+L1484+L1501+L1508+L1515+L1522+L1529+L1545+L1552+L1559+L1566+L1574+L1590+L1598+L1606+L1614+L1632+L1640+L1647+L1655+L1662+L1678+L1685+L1693+L1702+L1719+L1727+L1734+L1741+L1748+L1765+L1772+L1780+L1788+L1797+L1813+L1821+L1829+L1836+L1854</f>
        <v>199718.99999999997</v>
      </c>
      <c r="M1469" s="23">
        <f>+M1476+M1484+M1501+M1508+M1515+M1522+M1529+M1545+M1552+M1559+M1566+M1574+M1590+M1598+M1606+M1614+M1632+M1640+M1647+M1655+M1662+M1678+M1685+M1693+M1702+M1719+M1727+M1734+M1741+M1748+M1765+M1772+M1780+M1788+M1797+M1813+M1821+M1829+M1836+M1854</f>
        <v>0</v>
      </c>
      <c r="N1469" s="70">
        <f>+N1476+N1484+N1501+N1508+N1515+N1522+N1529+N1545+N1552+N1559+N1566+N1574+N1590+N1598+N1606+N1614+N1632+N1640+N1647+N1655+N1662+N1678+N1685+N1693+N1702+N1719+N1727+N1734+N1741+N1748+N1765+N1772+N1780+N1788+N1797+N1813+N1821+N1829+N1836+N1854</f>
        <v>0</v>
      </c>
      <c r="O1469" s="70">
        <f>+O1476+O1484+O1501+O1508+O1515+O1522+O1529+O1545+O1552+O1559+O1566+O1574+O1590+O1598+O1606+O1614+O1632+O1640+O1647+O1655+O1662+O1678+O1685+O1693+O1702+O1719+O1727+O1734+O1741+O1748+O1765+O1772+O1780+O1788+O1797+O1813+O1821+O1829+O1836+O1854</f>
        <v>571363.5</v>
      </c>
      <c r="P1469" s="23">
        <f>+P1476+P1484+P1501+P1508+P1515+P1522+P1529+P1545+P1552+P1559+P1566+P1574+P1590+P1598+P1606+P1614+P1632+P1640+P1647+P1655+P1662+P1678+P1685+P1693+P1702+P1719+P1727+P1734+P1741+P1748+P1765+P1772+P1780+P1788+P1797+P1813+P1821+P1829+P1836+P1854</f>
        <v>0</v>
      </c>
      <c r="Q1469" s="23">
        <f>SUM(L1469:P1469)</f>
        <v>771082.5</v>
      </c>
      <c r="R1469" s="23">
        <f>+R1476+R1484+R1501+R1508+R1515+R1522+R1529+R1545+R1552+R1559+R1566+R1574+R1590+R1598+R1606+R1614+R1632+R1640+R1647+R1655+R1662+R1678+R1685+R1693+R1702+R1719+R1727+R1734+R1741+R1748+R1765+R1772+R1780+R1788+R1797+R1813+R1821+R1829+R1836+R1854</f>
        <v>0</v>
      </c>
      <c r="S1469" s="70">
        <f>+S1476+S1484+S1501+S1508+S1515+S1522+S1529+S1545+S1552+S1559+S1566+S1574+S1590+S1598+S1606+S1614+S1632+S1640+S1647+S1655+S1662+S1678+S1685+S1693+S1702+S1719+S1727+S1734+S1741+S1748+S1765+S1772+S1780+S1788+S1797+S1813+S1821+S1829+S1836+S1854</f>
        <v>0</v>
      </c>
      <c r="T1469" s="70">
        <f>+T1476+T1484+T1501+T1508+T1515+T1522+T1529+T1545+T1552+T1559+T1566+T1574+T1590+T1598+T1606+T1614+T1632+T1640+T1647+T1655+T1662+T1678+T1685+T1693+T1702+T1719+T1727+T1734+T1741+T1748+T1765+T1772+T1780+T1788+T1797+T1813+T1821+T1829+T1836+T1854</f>
        <v>0</v>
      </c>
      <c r="U1469" s="70">
        <f>+U1476+U1484+U1501+U1508+U1515+U1522+U1529+U1545+U1552+U1559+U1566+U1574+U1590+U1598+U1606+U1614+U1632+U1640+U1647+U1655+U1662+U1678+U1685+U1693+U1702+U1719+U1727+U1734+U1741+U1748+U1765+U1772+U1780+U1788+U1797+U1813+U1821+U1829+U1836+U1854</f>
        <v>0</v>
      </c>
      <c r="V1469" s="23">
        <f>SUM(R1469:U1469)</f>
        <v>0</v>
      </c>
      <c r="W1469" s="23">
        <f>+V1469+Q1469</f>
        <v>771082.5</v>
      </c>
      <c r="X1469" s="23">
        <f>(Q1469/W1469)*100</f>
        <v>100</v>
      </c>
      <c r="Y1469" s="23">
        <f>(V1469/W1469)*100</f>
        <v>0</v>
      </c>
      <c r="Z1469" s="4"/>
    </row>
    <row r="1470" spans="1:26" ht="23.25">
      <c r="A1470" s="4"/>
      <c r="B1470" s="51"/>
      <c r="C1470" s="51"/>
      <c r="D1470" s="51"/>
      <c r="E1470" s="51"/>
      <c r="F1470" s="51"/>
      <c r="G1470" s="51"/>
      <c r="H1470" s="51"/>
      <c r="I1470" s="61"/>
      <c r="J1470" s="52" t="s">
        <v>53</v>
      </c>
      <c r="K1470" s="53"/>
      <c r="L1470" s="70">
        <f>(L1469/L1467)*100</f>
        <v>108.58170553289952</v>
      </c>
      <c r="M1470" s="23"/>
      <c r="N1470" s="70"/>
      <c r="O1470" s="70">
        <f>(O1469/O1467)*100</f>
        <v>94.53825519613062</v>
      </c>
      <c r="P1470" s="23"/>
      <c r="Q1470" s="23">
        <f>(Q1469/Q1467)*100</f>
        <v>97.81498860025492</v>
      </c>
      <c r="R1470" s="23"/>
      <c r="S1470" s="70"/>
      <c r="T1470" s="70"/>
      <c r="U1470" s="70"/>
      <c r="V1470" s="23"/>
      <c r="W1470" s="23">
        <f>(W1469/W1467)*100</f>
        <v>97.81498860025492</v>
      </c>
      <c r="X1470" s="23"/>
      <c r="Y1470" s="23"/>
      <c r="Z1470" s="4"/>
    </row>
    <row r="1471" spans="1:26" ht="23.25">
      <c r="A1471" s="4"/>
      <c r="B1471" s="51"/>
      <c r="C1471" s="51"/>
      <c r="D1471" s="51"/>
      <c r="E1471" s="51"/>
      <c r="F1471" s="51"/>
      <c r="G1471" s="51"/>
      <c r="H1471" s="51"/>
      <c r="I1471" s="61"/>
      <c r="J1471" s="52" t="s">
        <v>54</v>
      </c>
      <c r="K1471" s="53"/>
      <c r="L1471" s="70">
        <f>(L1469/L1468)*100</f>
        <v>78.63308771853843</v>
      </c>
      <c r="M1471" s="23"/>
      <c r="N1471" s="70"/>
      <c r="O1471" s="70">
        <f>(O1469/O1468)*100</f>
        <v>99.49008509435706</v>
      </c>
      <c r="P1471" s="23"/>
      <c r="Q1471" s="23">
        <f>(Q1469/Q1468)*100</f>
        <v>93.09437963279102</v>
      </c>
      <c r="R1471" s="23"/>
      <c r="S1471" s="70"/>
      <c r="T1471" s="70"/>
      <c r="U1471" s="70"/>
      <c r="V1471" s="23"/>
      <c r="W1471" s="23">
        <f>(W1469/W1468)*100</f>
        <v>93.09437963279102</v>
      </c>
      <c r="X1471" s="23"/>
      <c r="Y1471" s="23"/>
      <c r="Z1471" s="4"/>
    </row>
    <row r="1472" spans="1:26" ht="23.25">
      <c r="A1472" s="4"/>
      <c r="B1472" s="56"/>
      <c r="C1472" s="57"/>
      <c r="D1472" s="57"/>
      <c r="E1472" s="57"/>
      <c r="F1472" s="57"/>
      <c r="G1472" s="57"/>
      <c r="H1472" s="57"/>
      <c r="I1472" s="52"/>
      <c r="J1472" s="52"/>
      <c r="K1472" s="53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4"/>
    </row>
    <row r="1473" spans="1:26" ht="23.25">
      <c r="A1473" s="4"/>
      <c r="B1473" s="51"/>
      <c r="C1473" s="51"/>
      <c r="D1473" s="51"/>
      <c r="E1473" s="51"/>
      <c r="F1473" s="51"/>
      <c r="G1473" s="51"/>
      <c r="H1473" s="75" t="s">
        <v>94</v>
      </c>
      <c r="I1473" s="61"/>
      <c r="J1473" s="52" t="s">
        <v>95</v>
      </c>
      <c r="K1473" s="53"/>
      <c r="L1473" s="70"/>
      <c r="M1473" s="23"/>
      <c r="N1473" s="70"/>
      <c r="O1473" s="70"/>
      <c r="P1473" s="23"/>
      <c r="Q1473" s="23"/>
      <c r="R1473" s="23"/>
      <c r="S1473" s="70"/>
      <c r="T1473" s="70"/>
      <c r="U1473" s="70"/>
      <c r="V1473" s="23"/>
      <c r="W1473" s="23"/>
      <c r="X1473" s="23"/>
      <c r="Y1473" s="23"/>
      <c r="Z1473" s="4"/>
    </row>
    <row r="1474" spans="1:26" ht="23.25">
      <c r="A1474" s="4"/>
      <c r="B1474" s="51"/>
      <c r="C1474" s="51"/>
      <c r="D1474" s="51"/>
      <c r="E1474" s="51"/>
      <c r="F1474" s="51"/>
      <c r="G1474" s="51"/>
      <c r="H1474" s="51"/>
      <c r="I1474" s="61"/>
      <c r="J1474" s="52" t="s">
        <v>50</v>
      </c>
      <c r="K1474" s="53"/>
      <c r="L1474" s="70">
        <v>2968</v>
      </c>
      <c r="M1474" s="23"/>
      <c r="N1474" s="70"/>
      <c r="O1474" s="70"/>
      <c r="P1474" s="23"/>
      <c r="Q1474" s="23">
        <f>SUM(L1474:P1474)</f>
        <v>2968</v>
      </c>
      <c r="R1474" s="23"/>
      <c r="S1474" s="70"/>
      <c r="T1474" s="70"/>
      <c r="U1474" s="70"/>
      <c r="V1474" s="23">
        <f>SUM(R1474:U1474)</f>
        <v>0</v>
      </c>
      <c r="W1474" s="23">
        <f>+V1474+Q1474</f>
        <v>2968</v>
      </c>
      <c r="X1474" s="23">
        <f>(Q1474/W1474)*100</f>
        <v>100</v>
      </c>
      <c r="Y1474" s="23">
        <f>(V1474/W1474)*100</f>
        <v>0</v>
      </c>
      <c r="Z1474" s="4"/>
    </row>
    <row r="1475" spans="1:26" ht="23.25">
      <c r="A1475" s="4"/>
      <c r="B1475" s="51"/>
      <c r="C1475" s="51"/>
      <c r="D1475" s="51"/>
      <c r="E1475" s="51"/>
      <c r="F1475" s="51"/>
      <c r="G1475" s="51"/>
      <c r="H1475" s="51"/>
      <c r="I1475" s="61"/>
      <c r="J1475" s="52" t="s">
        <v>51</v>
      </c>
      <c r="K1475" s="53"/>
      <c r="L1475" s="70">
        <v>393.3</v>
      </c>
      <c r="M1475" s="23"/>
      <c r="N1475" s="70"/>
      <c r="O1475" s="70"/>
      <c r="P1475" s="23"/>
      <c r="Q1475" s="23">
        <f>SUM(L1475:P1475)</f>
        <v>393.3</v>
      </c>
      <c r="R1475" s="23"/>
      <c r="S1475" s="70"/>
      <c r="T1475" s="70"/>
      <c r="U1475" s="70"/>
      <c r="V1475" s="23">
        <f>SUM(R1475:U1475)</f>
        <v>0</v>
      </c>
      <c r="W1475" s="23">
        <f>+V1475+Q1475</f>
        <v>393.3</v>
      </c>
      <c r="X1475" s="23">
        <f>(Q1475/W1475)*100</f>
        <v>100</v>
      </c>
      <c r="Y1475" s="23">
        <f>(V1475/W1475)*100</f>
        <v>0</v>
      </c>
      <c r="Z1475" s="4"/>
    </row>
    <row r="1476" spans="1:26" ht="23.25">
      <c r="A1476" s="4"/>
      <c r="B1476" s="51"/>
      <c r="C1476" s="51"/>
      <c r="D1476" s="51"/>
      <c r="E1476" s="51"/>
      <c r="F1476" s="51"/>
      <c r="G1476" s="51"/>
      <c r="H1476" s="51"/>
      <c r="I1476" s="61"/>
      <c r="J1476" s="52" t="s">
        <v>52</v>
      </c>
      <c r="K1476" s="53"/>
      <c r="L1476" s="70">
        <v>393.3</v>
      </c>
      <c r="M1476" s="23"/>
      <c r="N1476" s="70"/>
      <c r="O1476" s="70"/>
      <c r="P1476" s="23"/>
      <c r="Q1476" s="23">
        <f>SUM(L1476:P1476)</f>
        <v>393.3</v>
      </c>
      <c r="R1476" s="23"/>
      <c r="S1476" s="70"/>
      <c r="T1476" s="70"/>
      <c r="U1476" s="70"/>
      <c r="V1476" s="23">
        <f>SUM(R1476:U1476)</f>
        <v>0</v>
      </c>
      <c r="W1476" s="23">
        <f>+V1476+Q1476</f>
        <v>393.3</v>
      </c>
      <c r="X1476" s="23">
        <f>(Q1476/W1476)*100</f>
        <v>100</v>
      </c>
      <c r="Y1476" s="23">
        <f>(V1476/W1476)*100</f>
        <v>0</v>
      </c>
      <c r="Z1476" s="4"/>
    </row>
    <row r="1477" spans="1:26" ht="23.25">
      <c r="A1477" s="4"/>
      <c r="B1477" s="56"/>
      <c r="C1477" s="56"/>
      <c r="D1477" s="56"/>
      <c r="E1477" s="56"/>
      <c r="F1477" s="56"/>
      <c r="G1477" s="56"/>
      <c r="H1477" s="56"/>
      <c r="I1477" s="61"/>
      <c r="J1477" s="52" t="s">
        <v>53</v>
      </c>
      <c r="K1477" s="53"/>
      <c r="L1477" s="70">
        <f>(L1476/L1474)*100</f>
        <v>13.251347708894878</v>
      </c>
      <c r="M1477" s="23"/>
      <c r="N1477" s="70"/>
      <c r="O1477" s="70"/>
      <c r="P1477" s="23"/>
      <c r="Q1477" s="23">
        <f>(Q1476/Q1474)*100</f>
        <v>13.251347708894878</v>
      </c>
      <c r="R1477" s="23"/>
      <c r="S1477" s="70"/>
      <c r="T1477" s="70"/>
      <c r="U1477" s="70"/>
      <c r="V1477" s="23"/>
      <c r="W1477" s="23">
        <f>(W1476/W1474)*100</f>
        <v>13.251347708894878</v>
      </c>
      <c r="X1477" s="23"/>
      <c r="Y1477" s="23"/>
      <c r="Z1477" s="4"/>
    </row>
    <row r="1478" spans="1:26" ht="23.25">
      <c r="A1478" s="4"/>
      <c r="B1478" s="56"/>
      <c r="C1478" s="57"/>
      <c r="D1478" s="57"/>
      <c r="E1478" s="57"/>
      <c r="F1478" s="57"/>
      <c r="G1478" s="57"/>
      <c r="H1478" s="57"/>
      <c r="I1478" s="52"/>
      <c r="J1478" s="52" t="s">
        <v>54</v>
      </c>
      <c r="K1478" s="53"/>
      <c r="L1478" s="21">
        <f>(L1476/L1475)*100</f>
        <v>100</v>
      </c>
      <c r="M1478" s="21"/>
      <c r="N1478" s="21"/>
      <c r="O1478" s="21"/>
      <c r="P1478" s="21"/>
      <c r="Q1478" s="21">
        <f>(Q1476/Q1475)*100</f>
        <v>100</v>
      </c>
      <c r="R1478" s="21"/>
      <c r="S1478" s="21"/>
      <c r="T1478" s="21"/>
      <c r="U1478" s="21"/>
      <c r="V1478" s="21"/>
      <c r="W1478" s="21">
        <f>(W1476/W1475)*100</f>
        <v>100</v>
      </c>
      <c r="X1478" s="21"/>
      <c r="Y1478" s="21"/>
      <c r="Z1478" s="4"/>
    </row>
    <row r="1479" spans="1:26" ht="23.25">
      <c r="A1479" s="4"/>
      <c r="B1479" s="56"/>
      <c r="C1479" s="56"/>
      <c r="D1479" s="56"/>
      <c r="E1479" s="56"/>
      <c r="F1479" s="56"/>
      <c r="G1479" s="56"/>
      <c r="H1479" s="56"/>
      <c r="I1479" s="61"/>
      <c r="J1479" s="52"/>
      <c r="K1479" s="53"/>
      <c r="L1479" s="70"/>
      <c r="M1479" s="23"/>
      <c r="N1479" s="70"/>
      <c r="O1479" s="70"/>
      <c r="P1479" s="23"/>
      <c r="Q1479" s="23"/>
      <c r="R1479" s="23"/>
      <c r="S1479" s="70"/>
      <c r="T1479" s="70"/>
      <c r="U1479" s="70"/>
      <c r="V1479" s="23"/>
      <c r="W1479" s="23"/>
      <c r="X1479" s="23"/>
      <c r="Y1479" s="23"/>
      <c r="Z1479" s="4"/>
    </row>
    <row r="1480" spans="1:26" ht="23.25">
      <c r="A1480" s="4"/>
      <c r="B1480" s="56"/>
      <c r="C1480" s="56"/>
      <c r="D1480" s="56"/>
      <c r="E1480" s="56"/>
      <c r="F1480" s="56"/>
      <c r="G1480" s="56"/>
      <c r="H1480" s="76" t="s">
        <v>143</v>
      </c>
      <c r="I1480" s="61"/>
      <c r="J1480" s="52" t="s">
        <v>144</v>
      </c>
      <c r="K1480" s="53"/>
      <c r="L1480" s="70"/>
      <c r="M1480" s="23"/>
      <c r="N1480" s="70"/>
      <c r="O1480" s="70"/>
      <c r="P1480" s="23"/>
      <c r="Q1480" s="23"/>
      <c r="R1480" s="23"/>
      <c r="S1480" s="70"/>
      <c r="T1480" s="70"/>
      <c r="U1480" s="70"/>
      <c r="V1480" s="23"/>
      <c r="W1480" s="23"/>
      <c r="X1480" s="23"/>
      <c r="Y1480" s="23"/>
      <c r="Z1480" s="4"/>
    </row>
    <row r="1481" spans="1:26" ht="23.25">
      <c r="A1481" s="4"/>
      <c r="B1481" s="56"/>
      <c r="C1481" s="56"/>
      <c r="D1481" s="56"/>
      <c r="E1481" s="56"/>
      <c r="F1481" s="56"/>
      <c r="G1481" s="56"/>
      <c r="H1481" s="56"/>
      <c r="I1481" s="61"/>
      <c r="J1481" s="52" t="s">
        <v>145</v>
      </c>
      <c r="K1481" s="53"/>
      <c r="L1481" s="70"/>
      <c r="M1481" s="23"/>
      <c r="N1481" s="70"/>
      <c r="O1481" s="70"/>
      <c r="P1481" s="23"/>
      <c r="Q1481" s="23"/>
      <c r="R1481" s="23"/>
      <c r="S1481" s="70"/>
      <c r="T1481" s="70"/>
      <c r="U1481" s="70"/>
      <c r="V1481" s="23"/>
      <c r="W1481" s="23"/>
      <c r="X1481" s="23"/>
      <c r="Y1481" s="23"/>
      <c r="Z1481" s="4"/>
    </row>
    <row r="1482" spans="1:26" ht="23.25">
      <c r="A1482" s="4"/>
      <c r="B1482" s="56"/>
      <c r="C1482" s="56"/>
      <c r="D1482" s="56"/>
      <c r="E1482" s="56"/>
      <c r="F1482" s="56"/>
      <c r="G1482" s="56"/>
      <c r="H1482" s="56"/>
      <c r="I1482" s="61"/>
      <c r="J1482" s="52" t="s">
        <v>50</v>
      </c>
      <c r="K1482" s="53"/>
      <c r="L1482" s="70">
        <v>2448.1</v>
      </c>
      <c r="M1482" s="23"/>
      <c r="N1482" s="70"/>
      <c r="O1482" s="70"/>
      <c r="P1482" s="23"/>
      <c r="Q1482" s="23">
        <f>SUM(L1482:P1482)</f>
        <v>2448.1</v>
      </c>
      <c r="R1482" s="23"/>
      <c r="S1482" s="70"/>
      <c r="T1482" s="70"/>
      <c r="U1482" s="70"/>
      <c r="V1482" s="23">
        <f>SUM(R1482:U1482)</f>
        <v>0</v>
      </c>
      <c r="W1482" s="23">
        <f>+V1482+Q1482</f>
        <v>2448.1</v>
      </c>
      <c r="X1482" s="23">
        <f>(Q1482/W1482)*100</f>
        <v>100</v>
      </c>
      <c r="Y1482" s="23">
        <f>(V1482/W1482)*100</f>
        <v>0</v>
      </c>
      <c r="Z1482" s="4"/>
    </row>
    <row r="1483" spans="1:26" ht="23.25">
      <c r="A1483" s="4"/>
      <c r="B1483" s="56"/>
      <c r="C1483" s="56"/>
      <c r="D1483" s="56"/>
      <c r="E1483" s="56"/>
      <c r="F1483" s="56"/>
      <c r="G1483" s="56"/>
      <c r="H1483" s="56"/>
      <c r="I1483" s="61"/>
      <c r="J1483" s="52" t="s">
        <v>51</v>
      </c>
      <c r="K1483" s="53"/>
      <c r="L1483" s="70">
        <v>170.7</v>
      </c>
      <c r="M1483" s="23"/>
      <c r="N1483" s="70"/>
      <c r="O1483" s="70"/>
      <c r="P1483" s="23"/>
      <c r="Q1483" s="23">
        <f>SUM(L1483:P1483)</f>
        <v>170.7</v>
      </c>
      <c r="R1483" s="23"/>
      <c r="S1483" s="70"/>
      <c r="T1483" s="70"/>
      <c r="U1483" s="70"/>
      <c r="V1483" s="23">
        <f>SUM(R1483:U1483)</f>
        <v>0</v>
      </c>
      <c r="W1483" s="23">
        <f>+V1483+Q1483</f>
        <v>170.7</v>
      </c>
      <c r="X1483" s="23">
        <f>(Q1483/W1483)*100</f>
        <v>100</v>
      </c>
      <c r="Y1483" s="23">
        <f>(V1483/W1483)*100</f>
        <v>0</v>
      </c>
      <c r="Z1483" s="4"/>
    </row>
    <row r="1484" spans="1:26" ht="23.25">
      <c r="A1484" s="4"/>
      <c r="B1484" s="56"/>
      <c r="C1484" s="56"/>
      <c r="D1484" s="56"/>
      <c r="E1484" s="56"/>
      <c r="F1484" s="56"/>
      <c r="G1484" s="56"/>
      <c r="H1484" s="56"/>
      <c r="I1484" s="61"/>
      <c r="J1484" s="52" t="s">
        <v>52</v>
      </c>
      <c r="K1484" s="53"/>
      <c r="L1484" s="70">
        <v>170.7</v>
      </c>
      <c r="M1484" s="23"/>
      <c r="N1484" s="70"/>
      <c r="O1484" s="70"/>
      <c r="P1484" s="23"/>
      <c r="Q1484" s="23">
        <f>SUM(L1484:P1484)</f>
        <v>170.7</v>
      </c>
      <c r="R1484" s="23"/>
      <c r="S1484" s="70"/>
      <c r="T1484" s="70"/>
      <c r="U1484" s="70"/>
      <c r="V1484" s="23">
        <f>SUM(R1484:U1484)</f>
        <v>0</v>
      </c>
      <c r="W1484" s="23">
        <f>+V1484+Q1484</f>
        <v>170.7</v>
      </c>
      <c r="X1484" s="23">
        <f>(Q1484/W1484)*100</f>
        <v>100</v>
      </c>
      <c r="Y1484" s="23">
        <f>(V1484/W1484)*100</f>
        <v>0</v>
      </c>
      <c r="Z1484" s="4"/>
    </row>
    <row r="1485" spans="1:26" ht="23.25">
      <c r="A1485" s="4"/>
      <c r="B1485" s="62"/>
      <c r="C1485" s="62"/>
      <c r="D1485" s="62"/>
      <c r="E1485" s="62"/>
      <c r="F1485" s="62"/>
      <c r="G1485" s="62"/>
      <c r="H1485" s="62"/>
      <c r="I1485" s="63"/>
      <c r="J1485" s="59"/>
      <c r="K1485" s="60"/>
      <c r="L1485" s="73"/>
      <c r="M1485" s="71"/>
      <c r="N1485" s="73"/>
      <c r="O1485" s="73"/>
      <c r="P1485" s="71"/>
      <c r="Q1485" s="71"/>
      <c r="R1485" s="71"/>
      <c r="S1485" s="73"/>
      <c r="T1485" s="73"/>
      <c r="U1485" s="73"/>
      <c r="V1485" s="71"/>
      <c r="W1485" s="71"/>
      <c r="X1485" s="71"/>
      <c r="Y1485" s="71"/>
      <c r="Z1485" s="4"/>
    </row>
    <row r="1486" spans="1:26" ht="23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23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6"/>
      <c r="W1487" s="6"/>
      <c r="X1487" s="6"/>
      <c r="Y1487" s="6" t="s">
        <v>407</v>
      </c>
      <c r="Z1487" s="4"/>
    </row>
    <row r="1488" spans="1:26" ht="23.25">
      <c r="A1488" s="4"/>
      <c r="B1488" s="64" t="s">
        <v>37</v>
      </c>
      <c r="C1488" s="65"/>
      <c r="D1488" s="65"/>
      <c r="E1488" s="65"/>
      <c r="F1488" s="65"/>
      <c r="G1488" s="65"/>
      <c r="H1488" s="66"/>
      <c r="I1488" s="10"/>
      <c r="J1488" s="11"/>
      <c r="K1488" s="12"/>
      <c r="L1488" s="13" t="s">
        <v>1</v>
      </c>
      <c r="M1488" s="13"/>
      <c r="N1488" s="13"/>
      <c r="O1488" s="13"/>
      <c r="P1488" s="13"/>
      <c r="Q1488" s="13"/>
      <c r="R1488" s="14" t="s">
        <v>2</v>
      </c>
      <c r="S1488" s="13"/>
      <c r="T1488" s="13"/>
      <c r="U1488" s="13"/>
      <c r="V1488" s="15"/>
      <c r="W1488" s="13" t="s">
        <v>39</v>
      </c>
      <c r="X1488" s="13"/>
      <c r="Y1488" s="16"/>
      <c r="Z1488" s="4"/>
    </row>
    <row r="1489" spans="1:26" ht="23.25">
      <c r="A1489" s="4"/>
      <c r="B1489" s="17" t="s">
        <v>38</v>
      </c>
      <c r="C1489" s="18"/>
      <c r="D1489" s="18"/>
      <c r="E1489" s="18"/>
      <c r="F1489" s="18"/>
      <c r="G1489" s="18"/>
      <c r="H1489" s="67"/>
      <c r="I1489" s="19"/>
      <c r="J1489" s="20"/>
      <c r="K1489" s="21"/>
      <c r="L1489" s="22"/>
      <c r="M1489" s="23"/>
      <c r="N1489" s="24"/>
      <c r="O1489" s="25" t="s">
        <v>3</v>
      </c>
      <c r="P1489" s="26"/>
      <c r="Q1489" s="27"/>
      <c r="R1489" s="28" t="s">
        <v>3</v>
      </c>
      <c r="S1489" s="24"/>
      <c r="T1489" s="22"/>
      <c r="U1489" s="29"/>
      <c r="V1489" s="27"/>
      <c r="W1489" s="27"/>
      <c r="X1489" s="30" t="s">
        <v>4</v>
      </c>
      <c r="Y1489" s="31"/>
      <c r="Z1489" s="4"/>
    </row>
    <row r="1490" spans="1:26" ht="23.25">
      <c r="A1490" s="4"/>
      <c r="B1490" s="19"/>
      <c r="C1490" s="32"/>
      <c r="D1490" s="32"/>
      <c r="E1490" s="32"/>
      <c r="F1490" s="33"/>
      <c r="G1490" s="32"/>
      <c r="H1490" s="19"/>
      <c r="I1490" s="19"/>
      <c r="J1490" s="5" t="s">
        <v>5</v>
      </c>
      <c r="K1490" s="21"/>
      <c r="L1490" s="34" t="s">
        <v>6</v>
      </c>
      <c r="M1490" s="35" t="s">
        <v>7</v>
      </c>
      <c r="N1490" s="36" t="s">
        <v>6</v>
      </c>
      <c r="O1490" s="34" t="s">
        <v>8</v>
      </c>
      <c r="P1490" s="26" t="s">
        <v>9</v>
      </c>
      <c r="Q1490" s="23"/>
      <c r="R1490" s="37" t="s">
        <v>8</v>
      </c>
      <c r="S1490" s="35" t="s">
        <v>10</v>
      </c>
      <c r="T1490" s="34" t="s">
        <v>11</v>
      </c>
      <c r="U1490" s="29" t="s">
        <v>12</v>
      </c>
      <c r="V1490" s="27"/>
      <c r="W1490" s="27"/>
      <c r="X1490" s="27"/>
      <c r="Y1490" s="35"/>
      <c r="Z1490" s="4"/>
    </row>
    <row r="1491" spans="1:26" ht="23.25">
      <c r="A1491" s="4"/>
      <c r="B1491" s="38" t="s">
        <v>30</v>
      </c>
      <c r="C1491" s="38" t="s">
        <v>31</v>
      </c>
      <c r="D1491" s="38" t="s">
        <v>32</v>
      </c>
      <c r="E1491" s="38" t="s">
        <v>33</v>
      </c>
      <c r="F1491" s="38" t="s">
        <v>34</v>
      </c>
      <c r="G1491" s="38" t="s">
        <v>35</v>
      </c>
      <c r="H1491" s="38" t="s">
        <v>36</v>
      </c>
      <c r="I1491" s="19"/>
      <c r="J1491" s="39"/>
      <c r="K1491" s="21"/>
      <c r="L1491" s="34" t="s">
        <v>13</v>
      </c>
      <c r="M1491" s="35" t="s">
        <v>14</v>
      </c>
      <c r="N1491" s="36" t="s">
        <v>15</v>
      </c>
      <c r="O1491" s="34" t="s">
        <v>16</v>
      </c>
      <c r="P1491" s="26" t="s">
        <v>17</v>
      </c>
      <c r="Q1491" s="35" t="s">
        <v>18</v>
      </c>
      <c r="R1491" s="37" t="s">
        <v>16</v>
      </c>
      <c r="S1491" s="35" t="s">
        <v>19</v>
      </c>
      <c r="T1491" s="34" t="s">
        <v>20</v>
      </c>
      <c r="U1491" s="29" t="s">
        <v>21</v>
      </c>
      <c r="V1491" s="26" t="s">
        <v>18</v>
      </c>
      <c r="W1491" s="26" t="s">
        <v>22</v>
      </c>
      <c r="X1491" s="26" t="s">
        <v>23</v>
      </c>
      <c r="Y1491" s="35" t="s">
        <v>24</v>
      </c>
      <c r="Z1491" s="4"/>
    </row>
    <row r="1492" spans="1:26" ht="23.25">
      <c r="A1492" s="4"/>
      <c r="B1492" s="40"/>
      <c r="C1492" s="40"/>
      <c r="D1492" s="40"/>
      <c r="E1492" s="40"/>
      <c r="F1492" s="40"/>
      <c r="G1492" s="40"/>
      <c r="H1492" s="40"/>
      <c r="I1492" s="40"/>
      <c r="J1492" s="41"/>
      <c r="K1492" s="42"/>
      <c r="L1492" s="43"/>
      <c r="M1492" s="44"/>
      <c r="N1492" s="45"/>
      <c r="O1492" s="46" t="s">
        <v>25</v>
      </c>
      <c r="P1492" s="47"/>
      <c r="Q1492" s="48"/>
      <c r="R1492" s="49" t="s">
        <v>25</v>
      </c>
      <c r="S1492" s="44" t="s">
        <v>26</v>
      </c>
      <c r="T1492" s="43"/>
      <c r="U1492" s="50" t="s">
        <v>27</v>
      </c>
      <c r="V1492" s="48"/>
      <c r="W1492" s="48"/>
      <c r="X1492" s="48"/>
      <c r="Y1492" s="49"/>
      <c r="Z1492" s="4"/>
    </row>
    <row r="1493" spans="1:26" ht="23.25">
      <c r="A1493" s="4"/>
      <c r="B1493" s="51"/>
      <c r="C1493" s="51"/>
      <c r="D1493" s="51"/>
      <c r="E1493" s="51"/>
      <c r="F1493" s="51"/>
      <c r="G1493" s="51"/>
      <c r="H1493" s="51"/>
      <c r="I1493" s="61"/>
      <c r="J1493" s="52"/>
      <c r="K1493" s="53"/>
      <c r="L1493" s="22"/>
      <c r="M1493" s="23"/>
      <c r="N1493" s="24"/>
      <c r="O1493" s="3"/>
      <c r="P1493" s="27"/>
      <c r="Q1493" s="27"/>
      <c r="R1493" s="23"/>
      <c r="S1493" s="24"/>
      <c r="T1493" s="22"/>
      <c r="U1493" s="72"/>
      <c r="V1493" s="27"/>
      <c r="W1493" s="27"/>
      <c r="X1493" s="27"/>
      <c r="Y1493" s="23"/>
      <c r="Z1493" s="4"/>
    </row>
    <row r="1494" spans="1:26" ht="23.25">
      <c r="A1494" s="4"/>
      <c r="B1494" s="75" t="s">
        <v>279</v>
      </c>
      <c r="C1494" s="75" t="s">
        <v>281</v>
      </c>
      <c r="D1494" s="76" t="s">
        <v>75</v>
      </c>
      <c r="E1494" s="75" t="s">
        <v>57</v>
      </c>
      <c r="F1494" s="75" t="s">
        <v>285</v>
      </c>
      <c r="G1494" s="75" t="s">
        <v>62</v>
      </c>
      <c r="H1494" s="76" t="s">
        <v>143</v>
      </c>
      <c r="I1494" s="61"/>
      <c r="J1494" s="54" t="s">
        <v>53</v>
      </c>
      <c r="K1494" s="55"/>
      <c r="L1494" s="70">
        <f>(L1484/L1482)*100</f>
        <v>6.97275438094849</v>
      </c>
      <c r="M1494" s="70"/>
      <c r="N1494" s="70"/>
      <c r="O1494" s="70"/>
      <c r="P1494" s="70"/>
      <c r="Q1494" s="70">
        <f>(Q1484/Q1482)*100</f>
        <v>6.97275438094849</v>
      </c>
      <c r="R1494" s="70"/>
      <c r="S1494" s="70"/>
      <c r="T1494" s="70"/>
      <c r="U1494" s="74"/>
      <c r="V1494" s="23"/>
      <c r="W1494" s="23">
        <f>(W1484/W1482)*100</f>
        <v>6.97275438094849</v>
      </c>
      <c r="X1494" s="23"/>
      <c r="Y1494" s="23"/>
      <c r="Z1494" s="4"/>
    </row>
    <row r="1495" spans="1:26" ht="23.25">
      <c r="A1495" s="4"/>
      <c r="B1495" s="51"/>
      <c r="C1495" s="51"/>
      <c r="D1495" s="51"/>
      <c r="E1495" s="51"/>
      <c r="F1495" s="51"/>
      <c r="G1495" s="51"/>
      <c r="H1495" s="51"/>
      <c r="I1495" s="61"/>
      <c r="J1495" s="54" t="s">
        <v>54</v>
      </c>
      <c r="K1495" s="55"/>
      <c r="L1495" s="70">
        <f>(L1484/L1483)*100</f>
        <v>100</v>
      </c>
      <c r="M1495" s="70"/>
      <c r="N1495" s="70"/>
      <c r="O1495" s="70"/>
      <c r="P1495" s="70"/>
      <c r="Q1495" s="70">
        <f>(Q1484/Q1483)*100</f>
        <v>100</v>
      </c>
      <c r="R1495" s="70"/>
      <c r="S1495" s="70"/>
      <c r="T1495" s="70"/>
      <c r="U1495" s="70"/>
      <c r="V1495" s="23"/>
      <c r="W1495" s="23">
        <f>(W1484/W1483)*100</f>
        <v>100</v>
      </c>
      <c r="X1495" s="23"/>
      <c r="Y1495" s="23"/>
      <c r="Z1495" s="4"/>
    </row>
    <row r="1496" spans="1:26" ht="23.25">
      <c r="A1496" s="4"/>
      <c r="B1496" s="51"/>
      <c r="C1496" s="51"/>
      <c r="D1496" s="51"/>
      <c r="E1496" s="51"/>
      <c r="F1496" s="51"/>
      <c r="G1496" s="51"/>
      <c r="H1496" s="51"/>
      <c r="I1496" s="61"/>
      <c r="J1496" s="52"/>
      <c r="K1496" s="53"/>
      <c r="L1496" s="70"/>
      <c r="M1496" s="70"/>
      <c r="N1496" s="70"/>
      <c r="O1496" s="70"/>
      <c r="P1496" s="70"/>
      <c r="Q1496" s="23"/>
      <c r="R1496" s="70"/>
      <c r="S1496" s="70"/>
      <c r="T1496" s="70"/>
      <c r="U1496" s="70"/>
      <c r="V1496" s="23"/>
      <c r="W1496" s="23"/>
      <c r="X1496" s="23"/>
      <c r="Y1496" s="23"/>
      <c r="Z1496" s="4"/>
    </row>
    <row r="1497" spans="1:26" ht="23.25">
      <c r="A1497" s="4"/>
      <c r="B1497" s="51"/>
      <c r="C1497" s="51"/>
      <c r="D1497" s="51"/>
      <c r="E1497" s="51"/>
      <c r="F1497" s="51"/>
      <c r="G1497" s="51"/>
      <c r="H1497" s="75" t="s">
        <v>151</v>
      </c>
      <c r="I1497" s="61"/>
      <c r="J1497" s="52" t="s">
        <v>288</v>
      </c>
      <c r="K1497" s="53"/>
      <c r="L1497" s="70"/>
      <c r="M1497" s="23"/>
      <c r="N1497" s="70"/>
      <c r="O1497" s="70"/>
      <c r="P1497" s="23"/>
      <c r="Q1497" s="23"/>
      <c r="R1497" s="23"/>
      <c r="S1497" s="70"/>
      <c r="T1497" s="70"/>
      <c r="U1497" s="70"/>
      <c r="V1497" s="23"/>
      <c r="W1497" s="23"/>
      <c r="X1497" s="23"/>
      <c r="Y1497" s="23"/>
      <c r="Z1497" s="4"/>
    </row>
    <row r="1498" spans="1:26" ht="23.25">
      <c r="A1498" s="4"/>
      <c r="B1498" s="51"/>
      <c r="C1498" s="51"/>
      <c r="D1498" s="51"/>
      <c r="E1498" s="51"/>
      <c r="F1498" s="51"/>
      <c r="G1498" s="51"/>
      <c r="H1498" s="51"/>
      <c r="I1498" s="61"/>
      <c r="J1498" s="52" t="s">
        <v>153</v>
      </c>
      <c r="K1498" s="53"/>
      <c r="L1498" s="70"/>
      <c r="M1498" s="23"/>
      <c r="N1498" s="70"/>
      <c r="O1498" s="70"/>
      <c r="P1498" s="23"/>
      <c r="Q1498" s="23"/>
      <c r="R1498" s="23"/>
      <c r="S1498" s="70"/>
      <c r="T1498" s="70"/>
      <c r="U1498" s="70"/>
      <c r="V1498" s="23"/>
      <c r="W1498" s="23"/>
      <c r="X1498" s="23"/>
      <c r="Y1498" s="23"/>
      <c r="Z1498" s="4"/>
    </row>
    <row r="1499" spans="1:26" ht="23.25">
      <c r="A1499" s="4"/>
      <c r="B1499" s="51"/>
      <c r="C1499" s="51"/>
      <c r="D1499" s="51"/>
      <c r="E1499" s="51"/>
      <c r="F1499" s="51"/>
      <c r="G1499" s="51"/>
      <c r="H1499" s="51"/>
      <c r="I1499" s="61"/>
      <c r="J1499" s="52" t="s">
        <v>50</v>
      </c>
      <c r="K1499" s="53"/>
      <c r="L1499" s="70">
        <v>1564.7</v>
      </c>
      <c r="M1499" s="23"/>
      <c r="N1499" s="70"/>
      <c r="O1499" s="70"/>
      <c r="P1499" s="23"/>
      <c r="Q1499" s="23">
        <f>SUM(L1499:P1499)</f>
        <v>1564.7</v>
      </c>
      <c r="R1499" s="23"/>
      <c r="S1499" s="70"/>
      <c r="T1499" s="70"/>
      <c r="U1499" s="70"/>
      <c r="V1499" s="23">
        <f>SUM(R1499:U1499)</f>
        <v>0</v>
      </c>
      <c r="W1499" s="23">
        <f>+V1499+Q1499</f>
        <v>1564.7</v>
      </c>
      <c r="X1499" s="23">
        <f>(Q1499/W1499)*100</f>
        <v>100</v>
      </c>
      <c r="Y1499" s="23">
        <f>(V1499/W1499)*100</f>
        <v>0</v>
      </c>
      <c r="Z1499" s="4"/>
    </row>
    <row r="1500" spans="1:26" ht="23.25">
      <c r="A1500" s="4"/>
      <c r="B1500" s="51"/>
      <c r="C1500" s="51"/>
      <c r="D1500" s="51"/>
      <c r="E1500" s="51"/>
      <c r="F1500" s="51"/>
      <c r="G1500" s="51"/>
      <c r="H1500" s="51"/>
      <c r="I1500" s="61"/>
      <c r="J1500" s="52" t="s">
        <v>51</v>
      </c>
      <c r="K1500" s="53"/>
      <c r="L1500" s="70">
        <v>246.7</v>
      </c>
      <c r="M1500" s="23"/>
      <c r="N1500" s="70"/>
      <c r="O1500" s="70"/>
      <c r="P1500" s="23"/>
      <c r="Q1500" s="23">
        <f>SUM(L1500:P1500)</f>
        <v>246.7</v>
      </c>
      <c r="R1500" s="23"/>
      <c r="S1500" s="70"/>
      <c r="T1500" s="70"/>
      <c r="U1500" s="70"/>
      <c r="V1500" s="23">
        <f>SUM(R1500:U1500)</f>
        <v>0</v>
      </c>
      <c r="W1500" s="23">
        <f>+V1500+Q1500</f>
        <v>246.7</v>
      </c>
      <c r="X1500" s="23">
        <f>(Q1500/W1500)*100</f>
        <v>100</v>
      </c>
      <c r="Y1500" s="23">
        <f>(V1500/W1500)*100</f>
        <v>0</v>
      </c>
      <c r="Z1500" s="4"/>
    </row>
    <row r="1501" spans="1:26" ht="23.25">
      <c r="A1501" s="4"/>
      <c r="B1501" s="51"/>
      <c r="C1501" s="51"/>
      <c r="D1501" s="51"/>
      <c r="E1501" s="51"/>
      <c r="F1501" s="51"/>
      <c r="G1501" s="51"/>
      <c r="H1501" s="51"/>
      <c r="I1501" s="61"/>
      <c r="J1501" s="52" t="s">
        <v>52</v>
      </c>
      <c r="K1501" s="53"/>
      <c r="L1501" s="70">
        <v>246.7</v>
      </c>
      <c r="M1501" s="23"/>
      <c r="N1501" s="70"/>
      <c r="O1501" s="70"/>
      <c r="P1501" s="23"/>
      <c r="Q1501" s="23">
        <f>SUM(L1501:P1501)</f>
        <v>246.7</v>
      </c>
      <c r="R1501" s="23"/>
      <c r="S1501" s="70"/>
      <c r="T1501" s="70"/>
      <c r="U1501" s="70"/>
      <c r="V1501" s="23">
        <f>SUM(R1501:U1501)</f>
        <v>0</v>
      </c>
      <c r="W1501" s="23">
        <f>+V1501+Q1501</f>
        <v>246.7</v>
      </c>
      <c r="X1501" s="23">
        <f>(Q1501/W1501)*100</f>
        <v>100</v>
      </c>
      <c r="Y1501" s="23">
        <f>(V1501/W1501)*100</f>
        <v>0</v>
      </c>
      <c r="Z1501" s="4"/>
    </row>
    <row r="1502" spans="1:26" ht="23.25">
      <c r="A1502" s="4"/>
      <c r="B1502" s="51"/>
      <c r="C1502" s="51"/>
      <c r="D1502" s="51"/>
      <c r="E1502" s="51"/>
      <c r="F1502" s="51"/>
      <c r="G1502" s="51"/>
      <c r="H1502" s="51"/>
      <c r="I1502" s="61"/>
      <c r="J1502" s="52" t="s">
        <v>53</v>
      </c>
      <c r="K1502" s="53"/>
      <c r="L1502" s="70">
        <f>(L1501/L1499)*100</f>
        <v>15.766600626318143</v>
      </c>
      <c r="M1502" s="23"/>
      <c r="N1502" s="70"/>
      <c r="O1502" s="70"/>
      <c r="P1502" s="23"/>
      <c r="Q1502" s="23">
        <f>(Q1501/Q1499)*100</f>
        <v>15.766600626318143</v>
      </c>
      <c r="R1502" s="23"/>
      <c r="S1502" s="70"/>
      <c r="T1502" s="70"/>
      <c r="U1502" s="70"/>
      <c r="V1502" s="23"/>
      <c r="W1502" s="23">
        <f>(W1501/W1499)*100</f>
        <v>15.766600626318143</v>
      </c>
      <c r="X1502" s="23"/>
      <c r="Y1502" s="23"/>
      <c r="Z1502" s="4"/>
    </row>
    <row r="1503" spans="1:26" ht="23.25">
      <c r="A1503" s="4"/>
      <c r="B1503" s="51"/>
      <c r="C1503" s="51"/>
      <c r="D1503" s="51"/>
      <c r="E1503" s="51"/>
      <c r="F1503" s="51"/>
      <c r="G1503" s="51"/>
      <c r="H1503" s="51"/>
      <c r="I1503" s="61"/>
      <c r="J1503" s="52" t="s">
        <v>54</v>
      </c>
      <c r="K1503" s="53"/>
      <c r="L1503" s="70">
        <f>(L1501/L1500)*100</f>
        <v>100</v>
      </c>
      <c r="M1503" s="23"/>
      <c r="N1503" s="70"/>
      <c r="O1503" s="70"/>
      <c r="P1503" s="23"/>
      <c r="Q1503" s="23">
        <f>(Q1501/Q1500)*100</f>
        <v>100</v>
      </c>
      <c r="R1503" s="23"/>
      <c r="S1503" s="70"/>
      <c r="T1503" s="70"/>
      <c r="U1503" s="70"/>
      <c r="V1503" s="23"/>
      <c r="W1503" s="23">
        <f>(W1501/W1500)*100</f>
        <v>100</v>
      </c>
      <c r="X1503" s="23"/>
      <c r="Y1503" s="23"/>
      <c r="Z1503" s="4"/>
    </row>
    <row r="1504" spans="1:26" ht="23.25">
      <c r="A1504" s="4"/>
      <c r="B1504" s="51"/>
      <c r="C1504" s="51"/>
      <c r="D1504" s="51"/>
      <c r="E1504" s="51"/>
      <c r="F1504" s="51"/>
      <c r="G1504" s="51"/>
      <c r="H1504" s="51"/>
      <c r="I1504" s="61"/>
      <c r="J1504" s="52"/>
      <c r="K1504" s="53"/>
      <c r="L1504" s="70"/>
      <c r="M1504" s="23"/>
      <c r="N1504" s="70"/>
      <c r="O1504" s="70"/>
      <c r="P1504" s="23"/>
      <c r="Q1504" s="23"/>
      <c r="R1504" s="23"/>
      <c r="S1504" s="70"/>
      <c r="T1504" s="70"/>
      <c r="U1504" s="70"/>
      <c r="V1504" s="23"/>
      <c r="W1504" s="23"/>
      <c r="X1504" s="23"/>
      <c r="Y1504" s="23"/>
      <c r="Z1504" s="4"/>
    </row>
    <row r="1505" spans="1:26" ht="23.25">
      <c r="A1505" s="4"/>
      <c r="B1505" s="51"/>
      <c r="C1505" s="51"/>
      <c r="D1505" s="51"/>
      <c r="E1505" s="51"/>
      <c r="F1505" s="51"/>
      <c r="G1505" s="51"/>
      <c r="H1505" s="75" t="s">
        <v>140</v>
      </c>
      <c r="I1505" s="61"/>
      <c r="J1505" s="52" t="s">
        <v>146</v>
      </c>
      <c r="K1505" s="53"/>
      <c r="L1505" s="70"/>
      <c r="M1505" s="23"/>
      <c r="N1505" s="70"/>
      <c r="O1505" s="70"/>
      <c r="P1505" s="23"/>
      <c r="Q1505" s="23"/>
      <c r="R1505" s="23"/>
      <c r="S1505" s="70"/>
      <c r="T1505" s="70"/>
      <c r="U1505" s="70"/>
      <c r="V1505" s="23"/>
      <c r="W1505" s="23"/>
      <c r="X1505" s="23"/>
      <c r="Y1505" s="23"/>
      <c r="Z1505" s="4"/>
    </row>
    <row r="1506" spans="1:26" ht="23.25">
      <c r="A1506" s="4"/>
      <c r="B1506" s="51"/>
      <c r="C1506" s="51"/>
      <c r="D1506" s="51"/>
      <c r="E1506" s="51"/>
      <c r="F1506" s="51"/>
      <c r="G1506" s="51"/>
      <c r="H1506" s="51"/>
      <c r="I1506" s="61"/>
      <c r="J1506" s="52" t="s">
        <v>50</v>
      </c>
      <c r="K1506" s="53"/>
      <c r="L1506" s="70">
        <v>2687.7</v>
      </c>
      <c r="M1506" s="23"/>
      <c r="N1506" s="70"/>
      <c r="O1506" s="70"/>
      <c r="P1506" s="23"/>
      <c r="Q1506" s="23">
        <f>SUM(L1506:P1506)</f>
        <v>2687.7</v>
      </c>
      <c r="R1506" s="23"/>
      <c r="S1506" s="70"/>
      <c r="T1506" s="70"/>
      <c r="U1506" s="70"/>
      <c r="V1506" s="23">
        <f>SUM(R1506:U1506)</f>
        <v>0</v>
      </c>
      <c r="W1506" s="23">
        <f>+V1506+Q1506</f>
        <v>2687.7</v>
      </c>
      <c r="X1506" s="23">
        <f>(Q1506/W1506)*100</f>
        <v>100</v>
      </c>
      <c r="Y1506" s="23">
        <f>(V1506/W1506)*100</f>
        <v>0</v>
      </c>
      <c r="Z1506" s="4"/>
    </row>
    <row r="1507" spans="1:26" ht="23.25">
      <c r="A1507" s="4"/>
      <c r="B1507" s="51"/>
      <c r="C1507" s="51"/>
      <c r="D1507" s="51"/>
      <c r="E1507" s="51"/>
      <c r="F1507" s="51"/>
      <c r="G1507" s="51"/>
      <c r="H1507" s="51"/>
      <c r="I1507" s="61"/>
      <c r="J1507" s="52" t="s">
        <v>51</v>
      </c>
      <c r="K1507" s="53"/>
      <c r="L1507" s="70">
        <v>366.2</v>
      </c>
      <c r="M1507" s="23"/>
      <c r="N1507" s="70"/>
      <c r="O1507" s="70"/>
      <c r="P1507" s="23"/>
      <c r="Q1507" s="23">
        <f>SUM(L1507:P1507)</f>
        <v>366.2</v>
      </c>
      <c r="R1507" s="23"/>
      <c r="S1507" s="70"/>
      <c r="T1507" s="70"/>
      <c r="U1507" s="70"/>
      <c r="V1507" s="23">
        <f>SUM(R1507:U1507)</f>
        <v>0</v>
      </c>
      <c r="W1507" s="23">
        <f>+V1507+Q1507</f>
        <v>366.2</v>
      </c>
      <c r="X1507" s="23">
        <f>(Q1507/W1507)*100</f>
        <v>100</v>
      </c>
      <c r="Y1507" s="23">
        <f>(V1507/W1507)*100</f>
        <v>0</v>
      </c>
      <c r="Z1507" s="4"/>
    </row>
    <row r="1508" spans="1:26" ht="23.25">
      <c r="A1508" s="4"/>
      <c r="B1508" s="56"/>
      <c r="C1508" s="57"/>
      <c r="D1508" s="57"/>
      <c r="E1508" s="57"/>
      <c r="F1508" s="57"/>
      <c r="G1508" s="57"/>
      <c r="H1508" s="57"/>
      <c r="I1508" s="52"/>
      <c r="J1508" s="52" t="s">
        <v>52</v>
      </c>
      <c r="K1508" s="53"/>
      <c r="L1508" s="21">
        <v>366.2</v>
      </c>
      <c r="M1508" s="21"/>
      <c r="N1508" s="21"/>
      <c r="O1508" s="21"/>
      <c r="P1508" s="21"/>
      <c r="Q1508" s="21">
        <f>SUM(L1508:P1508)</f>
        <v>366.2</v>
      </c>
      <c r="R1508" s="21"/>
      <c r="S1508" s="21"/>
      <c r="T1508" s="21"/>
      <c r="U1508" s="21"/>
      <c r="V1508" s="21">
        <f>SUM(R1508:U1508)</f>
        <v>0</v>
      </c>
      <c r="W1508" s="21">
        <f>+V1508+Q1508</f>
        <v>366.2</v>
      </c>
      <c r="X1508" s="21">
        <f>(Q1508/W1508)*100</f>
        <v>100</v>
      </c>
      <c r="Y1508" s="21">
        <f>(V1508/W1508)*100</f>
        <v>0</v>
      </c>
      <c r="Z1508" s="4"/>
    </row>
    <row r="1509" spans="1:26" ht="23.25">
      <c r="A1509" s="4"/>
      <c r="B1509" s="51"/>
      <c r="C1509" s="51"/>
      <c r="D1509" s="51"/>
      <c r="E1509" s="51"/>
      <c r="F1509" s="51"/>
      <c r="G1509" s="51"/>
      <c r="H1509" s="51"/>
      <c r="I1509" s="61"/>
      <c r="J1509" s="52" t="s">
        <v>53</v>
      </c>
      <c r="K1509" s="53"/>
      <c r="L1509" s="70">
        <f>(L1508/L1506)*100</f>
        <v>13.625032555716784</v>
      </c>
      <c r="M1509" s="23"/>
      <c r="N1509" s="70"/>
      <c r="O1509" s="70"/>
      <c r="P1509" s="23"/>
      <c r="Q1509" s="23">
        <f>(Q1508/Q1506)*100</f>
        <v>13.625032555716784</v>
      </c>
      <c r="R1509" s="23"/>
      <c r="S1509" s="70"/>
      <c r="T1509" s="70"/>
      <c r="U1509" s="70"/>
      <c r="V1509" s="23"/>
      <c r="W1509" s="23">
        <f>(W1508/W1506)*100</f>
        <v>13.625032555716784</v>
      </c>
      <c r="X1509" s="23"/>
      <c r="Y1509" s="23"/>
      <c r="Z1509" s="4"/>
    </row>
    <row r="1510" spans="1:26" ht="23.25">
      <c r="A1510" s="4"/>
      <c r="B1510" s="51"/>
      <c r="C1510" s="51"/>
      <c r="D1510" s="51"/>
      <c r="E1510" s="51"/>
      <c r="F1510" s="51"/>
      <c r="G1510" s="51"/>
      <c r="H1510" s="51"/>
      <c r="I1510" s="61"/>
      <c r="J1510" s="52" t="s">
        <v>54</v>
      </c>
      <c r="K1510" s="53"/>
      <c r="L1510" s="70">
        <f>(L1508/L1507)*100</f>
        <v>100</v>
      </c>
      <c r="M1510" s="23"/>
      <c r="N1510" s="70"/>
      <c r="O1510" s="70"/>
      <c r="P1510" s="23"/>
      <c r="Q1510" s="23">
        <f>(Q1508/Q1507)*100</f>
        <v>100</v>
      </c>
      <c r="R1510" s="23"/>
      <c r="S1510" s="70"/>
      <c r="T1510" s="70"/>
      <c r="U1510" s="70"/>
      <c r="V1510" s="23"/>
      <c r="W1510" s="23">
        <f>(W1508/W1507)*100</f>
        <v>100</v>
      </c>
      <c r="X1510" s="23"/>
      <c r="Y1510" s="23"/>
      <c r="Z1510" s="4"/>
    </row>
    <row r="1511" spans="1:26" ht="23.25">
      <c r="A1511" s="4"/>
      <c r="B1511" s="51"/>
      <c r="C1511" s="51"/>
      <c r="D1511" s="51"/>
      <c r="E1511" s="51"/>
      <c r="F1511" s="51"/>
      <c r="G1511" s="51"/>
      <c r="H1511" s="51"/>
      <c r="I1511" s="61"/>
      <c r="J1511" s="52"/>
      <c r="K1511" s="53"/>
      <c r="L1511" s="70"/>
      <c r="M1511" s="23"/>
      <c r="N1511" s="70"/>
      <c r="O1511" s="70"/>
      <c r="P1511" s="23"/>
      <c r="Q1511" s="23"/>
      <c r="R1511" s="23"/>
      <c r="S1511" s="70"/>
      <c r="T1511" s="70"/>
      <c r="U1511" s="70"/>
      <c r="V1511" s="23"/>
      <c r="W1511" s="23"/>
      <c r="X1511" s="23"/>
      <c r="Y1511" s="23"/>
      <c r="Z1511" s="4"/>
    </row>
    <row r="1512" spans="1:26" ht="23.25">
      <c r="A1512" s="4"/>
      <c r="B1512" s="51"/>
      <c r="C1512" s="51"/>
      <c r="D1512" s="51"/>
      <c r="E1512" s="51"/>
      <c r="F1512" s="51"/>
      <c r="G1512" s="51"/>
      <c r="H1512" s="75" t="s">
        <v>237</v>
      </c>
      <c r="I1512" s="61"/>
      <c r="J1512" s="52" t="s">
        <v>238</v>
      </c>
      <c r="K1512" s="53"/>
      <c r="L1512" s="70"/>
      <c r="M1512" s="23"/>
      <c r="N1512" s="70"/>
      <c r="O1512" s="70"/>
      <c r="P1512" s="23"/>
      <c r="Q1512" s="23"/>
      <c r="R1512" s="23"/>
      <c r="S1512" s="70"/>
      <c r="T1512" s="70"/>
      <c r="U1512" s="70"/>
      <c r="V1512" s="23"/>
      <c r="W1512" s="23"/>
      <c r="X1512" s="23"/>
      <c r="Y1512" s="23"/>
      <c r="Z1512" s="4"/>
    </row>
    <row r="1513" spans="1:26" ht="23.25">
      <c r="A1513" s="4"/>
      <c r="B1513" s="51"/>
      <c r="C1513" s="51"/>
      <c r="D1513" s="51"/>
      <c r="E1513" s="51"/>
      <c r="F1513" s="51"/>
      <c r="G1513" s="51"/>
      <c r="H1513" s="51"/>
      <c r="I1513" s="61"/>
      <c r="J1513" s="52" t="s">
        <v>50</v>
      </c>
      <c r="K1513" s="53"/>
      <c r="L1513" s="70">
        <v>4726</v>
      </c>
      <c r="M1513" s="23"/>
      <c r="N1513" s="70"/>
      <c r="O1513" s="70"/>
      <c r="P1513" s="23"/>
      <c r="Q1513" s="23">
        <f>SUM(L1513:P1513)</f>
        <v>4726</v>
      </c>
      <c r="R1513" s="23"/>
      <c r="S1513" s="70"/>
      <c r="T1513" s="70"/>
      <c r="U1513" s="70"/>
      <c r="V1513" s="23">
        <f>SUM(R1513:U1513)</f>
        <v>0</v>
      </c>
      <c r="W1513" s="23">
        <f>+V1513+Q1513</f>
        <v>4726</v>
      </c>
      <c r="X1513" s="23">
        <f>(Q1513/W1513)*100</f>
        <v>100</v>
      </c>
      <c r="Y1513" s="23">
        <f>(V1513/W1513)*100</f>
        <v>0</v>
      </c>
      <c r="Z1513" s="4"/>
    </row>
    <row r="1514" spans="1:26" ht="23.25">
      <c r="A1514" s="4"/>
      <c r="B1514" s="51"/>
      <c r="C1514" s="51"/>
      <c r="D1514" s="51"/>
      <c r="E1514" s="51"/>
      <c r="F1514" s="51"/>
      <c r="G1514" s="51"/>
      <c r="H1514" s="51"/>
      <c r="I1514" s="61"/>
      <c r="J1514" s="52" t="s">
        <v>51</v>
      </c>
      <c r="K1514" s="53"/>
      <c r="L1514" s="70">
        <v>589.2</v>
      </c>
      <c r="M1514" s="23"/>
      <c r="N1514" s="70"/>
      <c r="O1514" s="70"/>
      <c r="P1514" s="23"/>
      <c r="Q1514" s="23">
        <f>SUM(L1514:P1514)</f>
        <v>589.2</v>
      </c>
      <c r="R1514" s="23"/>
      <c r="S1514" s="70"/>
      <c r="T1514" s="70"/>
      <c r="U1514" s="70"/>
      <c r="V1514" s="23">
        <f>SUM(R1514:U1514)</f>
        <v>0</v>
      </c>
      <c r="W1514" s="23">
        <f>+V1514+Q1514</f>
        <v>589.2</v>
      </c>
      <c r="X1514" s="23">
        <f>(Q1514/W1514)*100</f>
        <v>100</v>
      </c>
      <c r="Y1514" s="23">
        <f>(V1514/W1514)*100</f>
        <v>0</v>
      </c>
      <c r="Z1514" s="4"/>
    </row>
    <row r="1515" spans="1:26" ht="23.25">
      <c r="A1515" s="4"/>
      <c r="B1515" s="51"/>
      <c r="C1515" s="51"/>
      <c r="D1515" s="51"/>
      <c r="E1515" s="51"/>
      <c r="F1515" s="51"/>
      <c r="G1515" s="51"/>
      <c r="H1515" s="51"/>
      <c r="I1515" s="61"/>
      <c r="J1515" s="52" t="s">
        <v>52</v>
      </c>
      <c r="K1515" s="53"/>
      <c r="L1515" s="70">
        <v>589.2</v>
      </c>
      <c r="M1515" s="23"/>
      <c r="N1515" s="70"/>
      <c r="O1515" s="70"/>
      <c r="P1515" s="23"/>
      <c r="Q1515" s="23">
        <f>SUM(L1515:P1515)</f>
        <v>589.2</v>
      </c>
      <c r="R1515" s="23"/>
      <c r="S1515" s="70"/>
      <c r="T1515" s="70"/>
      <c r="U1515" s="70"/>
      <c r="V1515" s="23">
        <f>SUM(R1515:U1515)</f>
        <v>0</v>
      </c>
      <c r="W1515" s="23">
        <f>+V1515+Q1515</f>
        <v>589.2</v>
      </c>
      <c r="X1515" s="23">
        <f>(Q1515/W1515)*100</f>
        <v>100</v>
      </c>
      <c r="Y1515" s="23">
        <f>(V1515/W1515)*100</f>
        <v>0</v>
      </c>
      <c r="Z1515" s="4"/>
    </row>
    <row r="1516" spans="1:26" ht="23.25">
      <c r="A1516" s="4"/>
      <c r="B1516" s="51"/>
      <c r="C1516" s="51"/>
      <c r="D1516" s="51"/>
      <c r="E1516" s="51"/>
      <c r="F1516" s="51"/>
      <c r="G1516" s="51"/>
      <c r="H1516" s="51"/>
      <c r="I1516" s="61"/>
      <c r="J1516" s="52" t="s">
        <v>53</v>
      </c>
      <c r="K1516" s="53"/>
      <c r="L1516" s="70">
        <f>(L1515/L1513)*100</f>
        <v>12.4672027084215</v>
      </c>
      <c r="M1516" s="23"/>
      <c r="N1516" s="70"/>
      <c r="O1516" s="70"/>
      <c r="P1516" s="23"/>
      <c r="Q1516" s="23">
        <f>(Q1515/Q1513)*100</f>
        <v>12.4672027084215</v>
      </c>
      <c r="R1516" s="23"/>
      <c r="S1516" s="70"/>
      <c r="T1516" s="70"/>
      <c r="U1516" s="70"/>
      <c r="V1516" s="23"/>
      <c r="W1516" s="23">
        <f>(W1515/W1513)*100</f>
        <v>12.4672027084215</v>
      </c>
      <c r="X1516" s="23"/>
      <c r="Y1516" s="23"/>
      <c r="Z1516" s="4"/>
    </row>
    <row r="1517" spans="1:26" ht="23.25">
      <c r="A1517" s="4"/>
      <c r="B1517" s="56"/>
      <c r="C1517" s="57"/>
      <c r="D1517" s="57"/>
      <c r="E1517" s="57"/>
      <c r="F1517" s="57"/>
      <c r="G1517" s="57"/>
      <c r="H1517" s="57"/>
      <c r="I1517" s="52"/>
      <c r="J1517" s="52" t="s">
        <v>54</v>
      </c>
      <c r="K1517" s="53"/>
      <c r="L1517" s="21">
        <f>(L1515/L1514)*100</f>
        <v>100</v>
      </c>
      <c r="M1517" s="21"/>
      <c r="N1517" s="21"/>
      <c r="O1517" s="21"/>
      <c r="P1517" s="21"/>
      <c r="Q1517" s="21">
        <f>(Q1515/Q1514)*100</f>
        <v>100</v>
      </c>
      <c r="R1517" s="21"/>
      <c r="S1517" s="21"/>
      <c r="T1517" s="21"/>
      <c r="U1517" s="21"/>
      <c r="V1517" s="21"/>
      <c r="W1517" s="21">
        <f>(W1515/W1514)*100</f>
        <v>100</v>
      </c>
      <c r="X1517" s="21"/>
      <c r="Y1517" s="21"/>
      <c r="Z1517" s="4"/>
    </row>
    <row r="1518" spans="1:26" ht="23.25">
      <c r="A1518" s="4"/>
      <c r="B1518" s="51"/>
      <c r="C1518" s="51"/>
      <c r="D1518" s="51"/>
      <c r="E1518" s="51"/>
      <c r="F1518" s="51"/>
      <c r="G1518" s="51"/>
      <c r="H1518" s="51"/>
      <c r="I1518" s="61"/>
      <c r="J1518" s="52"/>
      <c r="K1518" s="53"/>
      <c r="L1518" s="70"/>
      <c r="M1518" s="23"/>
      <c r="N1518" s="70"/>
      <c r="O1518" s="70"/>
      <c r="P1518" s="23"/>
      <c r="Q1518" s="23"/>
      <c r="R1518" s="23"/>
      <c r="S1518" s="70"/>
      <c r="T1518" s="70"/>
      <c r="U1518" s="70"/>
      <c r="V1518" s="23"/>
      <c r="W1518" s="23"/>
      <c r="X1518" s="23"/>
      <c r="Y1518" s="23"/>
      <c r="Z1518" s="4"/>
    </row>
    <row r="1519" spans="1:26" ht="23.25">
      <c r="A1519" s="4"/>
      <c r="B1519" s="51"/>
      <c r="C1519" s="51"/>
      <c r="D1519" s="51"/>
      <c r="E1519" s="51"/>
      <c r="F1519" s="51"/>
      <c r="G1519" s="51"/>
      <c r="H1519" s="75" t="s">
        <v>96</v>
      </c>
      <c r="I1519" s="61"/>
      <c r="J1519" s="52" t="s">
        <v>289</v>
      </c>
      <c r="K1519" s="53"/>
      <c r="L1519" s="70"/>
      <c r="M1519" s="23"/>
      <c r="N1519" s="70"/>
      <c r="O1519" s="70"/>
      <c r="P1519" s="23"/>
      <c r="Q1519" s="23"/>
      <c r="R1519" s="23"/>
      <c r="S1519" s="70"/>
      <c r="T1519" s="70"/>
      <c r="U1519" s="70"/>
      <c r="V1519" s="23"/>
      <c r="W1519" s="23"/>
      <c r="X1519" s="23"/>
      <c r="Y1519" s="23"/>
      <c r="Z1519" s="4"/>
    </row>
    <row r="1520" spans="1:26" ht="23.25">
      <c r="A1520" s="4"/>
      <c r="B1520" s="51"/>
      <c r="C1520" s="51"/>
      <c r="D1520" s="51"/>
      <c r="E1520" s="51"/>
      <c r="F1520" s="51"/>
      <c r="G1520" s="51"/>
      <c r="H1520" s="51"/>
      <c r="I1520" s="61"/>
      <c r="J1520" s="52" t="s">
        <v>50</v>
      </c>
      <c r="K1520" s="53"/>
      <c r="L1520" s="70">
        <v>3437.9</v>
      </c>
      <c r="M1520" s="23"/>
      <c r="N1520" s="70"/>
      <c r="O1520" s="70"/>
      <c r="P1520" s="23"/>
      <c r="Q1520" s="23">
        <f>SUM(L1520:P1520)</f>
        <v>3437.9</v>
      </c>
      <c r="R1520" s="23"/>
      <c r="S1520" s="70"/>
      <c r="T1520" s="70"/>
      <c r="U1520" s="70"/>
      <c r="V1520" s="23">
        <f>SUM(R1520:U1520)</f>
        <v>0</v>
      </c>
      <c r="W1520" s="23">
        <f>+V1520+Q1520</f>
        <v>3437.9</v>
      </c>
      <c r="X1520" s="23">
        <f>(Q1520/W1520)*100</f>
        <v>100</v>
      </c>
      <c r="Y1520" s="23">
        <f>(V1520/W1520)*100</f>
        <v>0</v>
      </c>
      <c r="Z1520" s="4"/>
    </row>
    <row r="1521" spans="1:26" ht="23.25">
      <c r="A1521" s="4"/>
      <c r="B1521" s="51"/>
      <c r="C1521" s="51"/>
      <c r="D1521" s="51"/>
      <c r="E1521" s="51"/>
      <c r="F1521" s="51"/>
      <c r="G1521" s="51"/>
      <c r="H1521" s="51"/>
      <c r="I1521" s="61"/>
      <c r="J1521" s="52" t="s">
        <v>51</v>
      </c>
      <c r="K1521" s="53"/>
      <c r="L1521" s="70">
        <v>442.1</v>
      </c>
      <c r="M1521" s="23"/>
      <c r="N1521" s="70"/>
      <c r="O1521" s="70"/>
      <c r="P1521" s="23"/>
      <c r="Q1521" s="23">
        <f>SUM(L1521:P1521)</f>
        <v>442.1</v>
      </c>
      <c r="R1521" s="23"/>
      <c r="S1521" s="70"/>
      <c r="T1521" s="70"/>
      <c r="U1521" s="70"/>
      <c r="V1521" s="23">
        <f>SUM(R1521:U1521)</f>
        <v>0</v>
      </c>
      <c r="W1521" s="23">
        <f>+V1521+Q1521</f>
        <v>442.1</v>
      </c>
      <c r="X1521" s="23">
        <f>(Q1521/W1521)*100</f>
        <v>100</v>
      </c>
      <c r="Y1521" s="23">
        <f>(V1521/W1521)*100</f>
        <v>0</v>
      </c>
      <c r="Z1521" s="4"/>
    </row>
    <row r="1522" spans="1:26" ht="23.25">
      <c r="A1522" s="4"/>
      <c r="B1522" s="56"/>
      <c r="C1522" s="56"/>
      <c r="D1522" s="56"/>
      <c r="E1522" s="56"/>
      <c r="F1522" s="56"/>
      <c r="G1522" s="56"/>
      <c r="H1522" s="56"/>
      <c r="I1522" s="61"/>
      <c r="J1522" s="52" t="s">
        <v>52</v>
      </c>
      <c r="K1522" s="53"/>
      <c r="L1522" s="70">
        <v>442.1</v>
      </c>
      <c r="M1522" s="23"/>
      <c r="N1522" s="70"/>
      <c r="O1522" s="70"/>
      <c r="P1522" s="23"/>
      <c r="Q1522" s="23">
        <f>SUM(L1522:P1522)</f>
        <v>442.1</v>
      </c>
      <c r="R1522" s="23"/>
      <c r="S1522" s="70"/>
      <c r="T1522" s="70"/>
      <c r="U1522" s="70"/>
      <c r="V1522" s="23">
        <f>SUM(R1522:U1522)</f>
        <v>0</v>
      </c>
      <c r="W1522" s="23">
        <f>+V1522+Q1522</f>
        <v>442.1</v>
      </c>
      <c r="X1522" s="23">
        <f>(Q1522/W1522)*100</f>
        <v>100</v>
      </c>
      <c r="Y1522" s="23">
        <f>(V1522/W1522)*100</f>
        <v>0</v>
      </c>
      <c r="Z1522" s="4"/>
    </row>
    <row r="1523" spans="1:26" ht="23.25">
      <c r="A1523" s="4"/>
      <c r="B1523" s="56"/>
      <c r="C1523" s="57"/>
      <c r="D1523" s="57"/>
      <c r="E1523" s="57"/>
      <c r="F1523" s="57"/>
      <c r="G1523" s="57"/>
      <c r="H1523" s="57"/>
      <c r="I1523" s="52"/>
      <c r="J1523" s="52" t="s">
        <v>53</v>
      </c>
      <c r="K1523" s="53"/>
      <c r="L1523" s="21">
        <f>(L1522/L1520)*100</f>
        <v>12.859594519910411</v>
      </c>
      <c r="M1523" s="21"/>
      <c r="N1523" s="21"/>
      <c r="O1523" s="21"/>
      <c r="P1523" s="21"/>
      <c r="Q1523" s="21">
        <f>(Q1522/Q1520)*100</f>
        <v>12.859594519910411</v>
      </c>
      <c r="R1523" s="21"/>
      <c r="S1523" s="21"/>
      <c r="T1523" s="21"/>
      <c r="U1523" s="21"/>
      <c r="V1523" s="21"/>
      <c r="W1523" s="21">
        <f>(W1522/W1520)*100</f>
        <v>12.859594519910411</v>
      </c>
      <c r="X1523" s="21"/>
      <c r="Y1523" s="21"/>
      <c r="Z1523" s="4"/>
    </row>
    <row r="1524" spans="1:26" ht="23.25">
      <c r="A1524" s="4"/>
      <c r="B1524" s="56"/>
      <c r="C1524" s="56"/>
      <c r="D1524" s="56"/>
      <c r="E1524" s="56"/>
      <c r="F1524" s="56"/>
      <c r="G1524" s="56"/>
      <c r="H1524" s="56"/>
      <c r="I1524" s="61"/>
      <c r="J1524" s="52" t="s">
        <v>54</v>
      </c>
      <c r="K1524" s="53"/>
      <c r="L1524" s="70">
        <f>(L1522/L1521)*100</f>
        <v>100</v>
      </c>
      <c r="M1524" s="23"/>
      <c r="N1524" s="70"/>
      <c r="O1524" s="70"/>
      <c r="P1524" s="23"/>
      <c r="Q1524" s="23">
        <f>(Q1522/Q1521)*100</f>
        <v>100</v>
      </c>
      <c r="R1524" s="23"/>
      <c r="S1524" s="70"/>
      <c r="T1524" s="70"/>
      <c r="U1524" s="70"/>
      <c r="V1524" s="23"/>
      <c r="W1524" s="23">
        <f>(W1522/W1521)*100</f>
        <v>100</v>
      </c>
      <c r="X1524" s="23"/>
      <c r="Y1524" s="23"/>
      <c r="Z1524" s="4"/>
    </row>
    <row r="1525" spans="1:26" ht="23.25">
      <c r="A1525" s="4"/>
      <c r="B1525" s="56"/>
      <c r="C1525" s="56"/>
      <c r="D1525" s="56"/>
      <c r="E1525" s="56"/>
      <c r="F1525" s="56"/>
      <c r="G1525" s="56"/>
      <c r="H1525" s="56"/>
      <c r="I1525" s="61"/>
      <c r="J1525" s="52"/>
      <c r="K1525" s="53"/>
      <c r="L1525" s="70"/>
      <c r="M1525" s="23"/>
      <c r="N1525" s="70"/>
      <c r="O1525" s="70"/>
      <c r="P1525" s="23"/>
      <c r="Q1525" s="23"/>
      <c r="R1525" s="23"/>
      <c r="S1525" s="70"/>
      <c r="T1525" s="70"/>
      <c r="U1525" s="70"/>
      <c r="V1525" s="23"/>
      <c r="W1525" s="23"/>
      <c r="X1525" s="23"/>
      <c r="Y1525" s="23"/>
      <c r="Z1525" s="4"/>
    </row>
    <row r="1526" spans="1:26" ht="23.25">
      <c r="A1526" s="4"/>
      <c r="B1526" s="56"/>
      <c r="C1526" s="56"/>
      <c r="D1526" s="56"/>
      <c r="E1526" s="56"/>
      <c r="F1526" s="56"/>
      <c r="G1526" s="56"/>
      <c r="H1526" s="76" t="s">
        <v>98</v>
      </c>
      <c r="I1526" s="61"/>
      <c r="J1526" s="52" t="s">
        <v>99</v>
      </c>
      <c r="K1526" s="53"/>
      <c r="L1526" s="70"/>
      <c r="M1526" s="23"/>
      <c r="N1526" s="70"/>
      <c r="O1526" s="70"/>
      <c r="P1526" s="23"/>
      <c r="Q1526" s="23"/>
      <c r="R1526" s="23"/>
      <c r="S1526" s="70"/>
      <c r="T1526" s="70"/>
      <c r="U1526" s="70"/>
      <c r="V1526" s="23"/>
      <c r="W1526" s="23"/>
      <c r="X1526" s="23"/>
      <c r="Y1526" s="23"/>
      <c r="Z1526" s="4"/>
    </row>
    <row r="1527" spans="1:26" ht="23.25">
      <c r="A1527" s="4"/>
      <c r="B1527" s="56"/>
      <c r="C1527" s="56"/>
      <c r="D1527" s="56"/>
      <c r="E1527" s="56"/>
      <c r="F1527" s="56"/>
      <c r="G1527" s="56"/>
      <c r="H1527" s="56"/>
      <c r="I1527" s="61"/>
      <c r="J1527" s="52" t="s">
        <v>50</v>
      </c>
      <c r="K1527" s="53"/>
      <c r="L1527" s="70">
        <v>5915</v>
      </c>
      <c r="M1527" s="23"/>
      <c r="N1527" s="70"/>
      <c r="O1527" s="70"/>
      <c r="P1527" s="23"/>
      <c r="Q1527" s="23">
        <f>SUM(L1527:P1527)</f>
        <v>5915</v>
      </c>
      <c r="R1527" s="23"/>
      <c r="S1527" s="70"/>
      <c r="T1527" s="70"/>
      <c r="U1527" s="70"/>
      <c r="V1527" s="23">
        <f>SUM(R1527:U1527)</f>
        <v>0</v>
      </c>
      <c r="W1527" s="23">
        <f>+V1527+Q1527</f>
        <v>5915</v>
      </c>
      <c r="X1527" s="23">
        <f>(Q1527/W1527)*100</f>
        <v>100</v>
      </c>
      <c r="Y1527" s="23">
        <f>(V1527/W1527)*100</f>
        <v>0</v>
      </c>
      <c r="Z1527" s="4"/>
    </row>
    <row r="1528" spans="1:26" ht="23.25">
      <c r="A1528" s="4"/>
      <c r="B1528" s="56"/>
      <c r="C1528" s="56"/>
      <c r="D1528" s="56"/>
      <c r="E1528" s="56"/>
      <c r="F1528" s="56"/>
      <c r="G1528" s="56"/>
      <c r="H1528" s="56"/>
      <c r="I1528" s="61"/>
      <c r="J1528" s="52" t="s">
        <v>51</v>
      </c>
      <c r="K1528" s="53"/>
      <c r="L1528" s="70">
        <v>701.3</v>
      </c>
      <c r="M1528" s="23"/>
      <c r="N1528" s="70"/>
      <c r="O1528" s="70"/>
      <c r="P1528" s="23"/>
      <c r="Q1528" s="23">
        <f>SUM(L1528:P1528)</f>
        <v>701.3</v>
      </c>
      <c r="R1528" s="23"/>
      <c r="S1528" s="70"/>
      <c r="T1528" s="70"/>
      <c r="U1528" s="70"/>
      <c r="V1528" s="23">
        <f>SUM(R1528:U1528)</f>
        <v>0</v>
      </c>
      <c r="W1528" s="23">
        <f>+V1528+Q1528</f>
        <v>701.3</v>
      </c>
      <c r="X1528" s="23">
        <f>(Q1528/W1528)*100</f>
        <v>100</v>
      </c>
      <c r="Y1528" s="23">
        <f>(V1528/W1528)*100</f>
        <v>0</v>
      </c>
      <c r="Z1528" s="4"/>
    </row>
    <row r="1529" spans="1:26" ht="23.25">
      <c r="A1529" s="4"/>
      <c r="B1529" s="56"/>
      <c r="C1529" s="56"/>
      <c r="D1529" s="56"/>
      <c r="E1529" s="56"/>
      <c r="F1529" s="56"/>
      <c r="G1529" s="56"/>
      <c r="H1529" s="56"/>
      <c r="I1529" s="61"/>
      <c r="J1529" s="52" t="s">
        <v>52</v>
      </c>
      <c r="K1529" s="53"/>
      <c r="L1529" s="70">
        <v>701.3</v>
      </c>
      <c r="M1529" s="23"/>
      <c r="N1529" s="70"/>
      <c r="O1529" s="70"/>
      <c r="P1529" s="23"/>
      <c r="Q1529" s="23">
        <f>SUM(L1529:P1529)</f>
        <v>701.3</v>
      </c>
      <c r="R1529" s="23"/>
      <c r="S1529" s="70"/>
      <c r="T1529" s="70"/>
      <c r="U1529" s="70"/>
      <c r="V1529" s="23">
        <f>SUM(R1529:U1529)</f>
        <v>0</v>
      </c>
      <c r="W1529" s="23">
        <f>+V1529+Q1529</f>
        <v>701.3</v>
      </c>
      <c r="X1529" s="23">
        <f>(Q1529/W1529)*100</f>
        <v>100</v>
      </c>
      <c r="Y1529" s="23">
        <f>(V1529/W1529)*100</f>
        <v>0</v>
      </c>
      <c r="Z1529" s="4"/>
    </row>
    <row r="1530" spans="1:26" ht="23.25">
      <c r="A1530" s="4"/>
      <c r="B1530" s="62"/>
      <c r="C1530" s="62"/>
      <c r="D1530" s="62"/>
      <c r="E1530" s="62"/>
      <c r="F1530" s="62"/>
      <c r="G1530" s="62"/>
      <c r="H1530" s="62"/>
      <c r="I1530" s="63"/>
      <c r="J1530" s="59"/>
      <c r="K1530" s="60"/>
      <c r="L1530" s="73"/>
      <c r="M1530" s="71"/>
      <c r="N1530" s="73"/>
      <c r="O1530" s="73"/>
      <c r="P1530" s="71"/>
      <c r="Q1530" s="71"/>
      <c r="R1530" s="71"/>
      <c r="S1530" s="73"/>
      <c r="T1530" s="73"/>
      <c r="U1530" s="73"/>
      <c r="V1530" s="71"/>
      <c r="W1530" s="71"/>
      <c r="X1530" s="71"/>
      <c r="Y1530" s="71"/>
      <c r="Z1530" s="4"/>
    </row>
    <row r="1531" spans="1:26" ht="23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23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6"/>
      <c r="W1532" s="6"/>
      <c r="X1532" s="6"/>
      <c r="Y1532" s="6" t="s">
        <v>408</v>
      </c>
      <c r="Z1532" s="4"/>
    </row>
    <row r="1533" spans="1:26" ht="23.25">
      <c r="A1533" s="4"/>
      <c r="B1533" s="64" t="s">
        <v>37</v>
      </c>
      <c r="C1533" s="65"/>
      <c r="D1533" s="65"/>
      <c r="E1533" s="65"/>
      <c r="F1533" s="65"/>
      <c r="G1533" s="65"/>
      <c r="H1533" s="66"/>
      <c r="I1533" s="10"/>
      <c r="J1533" s="11"/>
      <c r="K1533" s="12"/>
      <c r="L1533" s="13" t="s">
        <v>1</v>
      </c>
      <c r="M1533" s="13"/>
      <c r="N1533" s="13"/>
      <c r="O1533" s="13"/>
      <c r="P1533" s="13"/>
      <c r="Q1533" s="13"/>
      <c r="R1533" s="14" t="s">
        <v>2</v>
      </c>
      <c r="S1533" s="13"/>
      <c r="T1533" s="13"/>
      <c r="U1533" s="13"/>
      <c r="V1533" s="15"/>
      <c r="W1533" s="13" t="s">
        <v>39</v>
      </c>
      <c r="X1533" s="13"/>
      <c r="Y1533" s="16"/>
      <c r="Z1533" s="4"/>
    </row>
    <row r="1534" spans="1:26" ht="23.25">
      <c r="A1534" s="4"/>
      <c r="B1534" s="17" t="s">
        <v>38</v>
      </c>
      <c r="C1534" s="18"/>
      <c r="D1534" s="18"/>
      <c r="E1534" s="18"/>
      <c r="F1534" s="18"/>
      <c r="G1534" s="18"/>
      <c r="H1534" s="67"/>
      <c r="I1534" s="19"/>
      <c r="J1534" s="20"/>
      <c r="K1534" s="21"/>
      <c r="L1534" s="22"/>
      <c r="M1534" s="23"/>
      <c r="N1534" s="24"/>
      <c r="O1534" s="25" t="s">
        <v>3</v>
      </c>
      <c r="P1534" s="26"/>
      <c r="Q1534" s="27"/>
      <c r="R1534" s="28" t="s">
        <v>3</v>
      </c>
      <c r="S1534" s="24"/>
      <c r="T1534" s="22"/>
      <c r="U1534" s="29"/>
      <c r="V1534" s="27"/>
      <c r="W1534" s="27"/>
      <c r="X1534" s="30" t="s">
        <v>4</v>
      </c>
      <c r="Y1534" s="31"/>
      <c r="Z1534" s="4"/>
    </row>
    <row r="1535" spans="1:26" ht="23.25">
      <c r="A1535" s="4"/>
      <c r="B1535" s="19"/>
      <c r="C1535" s="32"/>
      <c r="D1535" s="32"/>
      <c r="E1535" s="32"/>
      <c r="F1535" s="33"/>
      <c r="G1535" s="32"/>
      <c r="H1535" s="19"/>
      <c r="I1535" s="19"/>
      <c r="J1535" s="5" t="s">
        <v>5</v>
      </c>
      <c r="K1535" s="21"/>
      <c r="L1535" s="34" t="s">
        <v>6</v>
      </c>
      <c r="M1535" s="35" t="s">
        <v>7</v>
      </c>
      <c r="N1535" s="36" t="s">
        <v>6</v>
      </c>
      <c r="O1535" s="34" t="s">
        <v>8</v>
      </c>
      <c r="P1535" s="26" t="s">
        <v>9</v>
      </c>
      <c r="Q1535" s="23"/>
      <c r="R1535" s="37" t="s">
        <v>8</v>
      </c>
      <c r="S1535" s="35" t="s">
        <v>10</v>
      </c>
      <c r="T1535" s="34" t="s">
        <v>11</v>
      </c>
      <c r="U1535" s="29" t="s">
        <v>12</v>
      </c>
      <c r="V1535" s="27"/>
      <c r="W1535" s="27"/>
      <c r="X1535" s="27"/>
      <c r="Y1535" s="35"/>
      <c r="Z1535" s="4"/>
    </row>
    <row r="1536" spans="1:26" ht="23.25">
      <c r="A1536" s="4"/>
      <c r="B1536" s="38" t="s">
        <v>30</v>
      </c>
      <c r="C1536" s="38" t="s">
        <v>31</v>
      </c>
      <c r="D1536" s="38" t="s">
        <v>32</v>
      </c>
      <c r="E1536" s="38" t="s">
        <v>33</v>
      </c>
      <c r="F1536" s="38" t="s">
        <v>34</v>
      </c>
      <c r="G1536" s="38" t="s">
        <v>35</v>
      </c>
      <c r="H1536" s="38" t="s">
        <v>36</v>
      </c>
      <c r="I1536" s="19"/>
      <c r="J1536" s="39"/>
      <c r="K1536" s="21"/>
      <c r="L1536" s="34" t="s">
        <v>13</v>
      </c>
      <c r="M1536" s="35" t="s">
        <v>14</v>
      </c>
      <c r="N1536" s="36" t="s">
        <v>15</v>
      </c>
      <c r="O1536" s="34" t="s">
        <v>16</v>
      </c>
      <c r="P1536" s="26" t="s">
        <v>17</v>
      </c>
      <c r="Q1536" s="35" t="s">
        <v>18</v>
      </c>
      <c r="R1536" s="37" t="s">
        <v>16</v>
      </c>
      <c r="S1536" s="35" t="s">
        <v>19</v>
      </c>
      <c r="T1536" s="34" t="s">
        <v>20</v>
      </c>
      <c r="U1536" s="29" t="s">
        <v>21</v>
      </c>
      <c r="V1536" s="26" t="s">
        <v>18</v>
      </c>
      <c r="W1536" s="26" t="s">
        <v>22</v>
      </c>
      <c r="X1536" s="26" t="s">
        <v>23</v>
      </c>
      <c r="Y1536" s="35" t="s">
        <v>24</v>
      </c>
      <c r="Z1536" s="4"/>
    </row>
    <row r="1537" spans="1:26" ht="23.25">
      <c r="A1537" s="4"/>
      <c r="B1537" s="40"/>
      <c r="C1537" s="40"/>
      <c r="D1537" s="40"/>
      <c r="E1537" s="40"/>
      <c r="F1537" s="40"/>
      <c r="G1537" s="40"/>
      <c r="H1537" s="40"/>
      <c r="I1537" s="40"/>
      <c r="J1537" s="41"/>
      <c r="K1537" s="42"/>
      <c r="L1537" s="43"/>
      <c r="M1537" s="44"/>
      <c r="N1537" s="45"/>
      <c r="O1537" s="46" t="s">
        <v>25</v>
      </c>
      <c r="P1537" s="47"/>
      <c r="Q1537" s="48"/>
      <c r="R1537" s="49" t="s">
        <v>25</v>
      </c>
      <c r="S1537" s="44" t="s">
        <v>26</v>
      </c>
      <c r="T1537" s="43"/>
      <c r="U1537" s="50" t="s">
        <v>27</v>
      </c>
      <c r="V1537" s="48"/>
      <c r="W1537" s="48"/>
      <c r="X1537" s="48"/>
      <c r="Y1537" s="49"/>
      <c r="Z1537" s="4"/>
    </row>
    <row r="1538" spans="1:26" ht="23.25">
      <c r="A1538" s="4"/>
      <c r="B1538" s="51"/>
      <c r="C1538" s="51"/>
      <c r="D1538" s="51"/>
      <c r="E1538" s="51"/>
      <c r="F1538" s="51"/>
      <c r="G1538" s="51"/>
      <c r="H1538" s="51"/>
      <c r="I1538" s="61"/>
      <c r="J1538" s="52"/>
      <c r="K1538" s="53"/>
      <c r="L1538" s="22"/>
      <c r="M1538" s="23"/>
      <c r="N1538" s="24"/>
      <c r="O1538" s="3"/>
      <c r="P1538" s="27"/>
      <c r="Q1538" s="27"/>
      <c r="R1538" s="23"/>
      <c r="S1538" s="24"/>
      <c r="T1538" s="22"/>
      <c r="U1538" s="72"/>
      <c r="V1538" s="27"/>
      <c r="W1538" s="27"/>
      <c r="X1538" s="27"/>
      <c r="Y1538" s="23"/>
      <c r="Z1538" s="4"/>
    </row>
    <row r="1539" spans="1:26" ht="23.25">
      <c r="A1539" s="4"/>
      <c r="B1539" s="75" t="s">
        <v>279</v>
      </c>
      <c r="C1539" s="75" t="s">
        <v>281</v>
      </c>
      <c r="D1539" s="76" t="s">
        <v>75</v>
      </c>
      <c r="E1539" s="75" t="s">
        <v>57</v>
      </c>
      <c r="F1539" s="75" t="s">
        <v>285</v>
      </c>
      <c r="G1539" s="75" t="s">
        <v>62</v>
      </c>
      <c r="H1539" s="76" t="s">
        <v>98</v>
      </c>
      <c r="I1539" s="61"/>
      <c r="J1539" s="54" t="s">
        <v>53</v>
      </c>
      <c r="K1539" s="55"/>
      <c r="L1539" s="70">
        <f>(L1529/L1527)*100</f>
        <v>11.85629754860524</v>
      </c>
      <c r="M1539" s="70"/>
      <c r="N1539" s="70"/>
      <c r="O1539" s="70"/>
      <c r="P1539" s="70"/>
      <c r="Q1539" s="70">
        <f>(Q1529/Q1527)*100</f>
        <v>11.85629754860524</v>
      </c>
      <c r="R1539" s="70"/>
      <c r="S1539" s="70"/>
      <c r="T1539" s="70"/>
      <c r="U1539" s="74"/>
      <c r="V1539" s="23"/>
      <c r="W1539" s="23">
        <f>(W1529/W1527)*100</f>
        <v>11.85629754860524</v>
      </c>
      <c r="X1539" s="23"/>
      <c r="Y1539" s="23"/>
      <c r="Z1539" s="4"/>
    </row>
    <row r="1540" spans="1:26" ht="23.25">
      <c r="A1540" s="4"/>
      <c r="B1540" s="51"/>
      <c r="C1540" s="51"/>
      <c r="D1540" s="51"/>
      <c r="E1540" s="51"/>
      <c r="F1540" s="51"/>
      <c r="G1540" s="51"/>
      <c r="H1540" s="51"/>
      <c r="I1540" s="61"/>
      <c r="J1540" s="54" t="s">
        <v>54</v>
      </c>
      <c r="K1540" s="55"/>
      <c r="L1540" s="70">
        <f>(L1529/L1528)*100</f>
        <v>100</v>
      </c>
      <c r="M1540" s="70"/>
      <c r="N1540" s="70"/>
      <c r="O1540" s="70"/>
      <c r="P1540" s="70"/>
      <c r="Q1540" s="70">
        <f>(Q1529/Q1528)*100</f>
        <v>100</v>
      </c>
      <c r="R1540" s="70"/>
      <c r="S1540" s="70"/>
      <c r="T1540" s="70"/>
      <c r="U1540" s="70"/>
      <c r="V1540" s="23"/>
      <c r="W1540" s="23">
        <f>(W1529/W1528)*100</f>
        <v>100</v>
      </c>
      <c r="X1540" s="23"/>
      <c r="Y1540" s="23"/>
      <c r="Z1540" s="4"/>
    </row>
    <row r="1541" spans="1:26" ht="23.25">
      <c r="A1541" s="4"/>
      <c r="B1541" s="51"/>
      <c r="C1541" s="51"/>
      <c r="D1541" s="51"/>
      <c r="E1541" s="51"/>
      <c r="F1541" s="51"/>
      <c r="G1541" s="51"/>
      <c r="H1541" s="51"/>
      <c r="I1541" s="61"/>
      <c r="J1541" s="52"/>
      <c r="K1541" s="53"/>
      <c r="L1541" s="70"/>
      <c r="M1541" s="70"/>
      <c r="N1541" s="70"/>
      <c r="O1541" s="70"/>
      <c r="P1541" s="70"/>
      <c r="Q1541" s="23"/>
      <c r="R1541" s="70"/>
      <c r="S1541" s="70"/>
      <c r="T1541" s="70"/>
      <c r="U1541" s="70"/>
      <c r="V1541" s="23"/>
      <c r="W1541" s="23"/>
      <c r="X1541" s="23"/>
      <c r="Y1541" s="23"/>
      <c r="Z1541" s="4"/>
    </row>
    <row r="1542" spans="1:26" ht="23.25">
      <c r="A1542" s="4"/>
      <c r="B1542" s="51"/>
      <c r="C1542" s="51"/>
      <c r="D1542" s="51"/>
      <c r="E1542" s="51"/>
      <c r="F1542" s="51"/>
      <c r="G1542" s="51"/>
      <c r="H1542" s="75" t="s">
        <v>100</v>
      </c>
      <c r="I1542" s="61"/>
      <c r="J1542" s="52" t="s">
        <v>101</v>
      </c>
      <c r="K1542" s="53"/>
      <c r="L1542" s="70"/>
      <c r="M1542" s="23"/>
      <c r="N1542" s="70"/>
      <c r="O1542" s="70"/>
      <c r="P1542" s="23"/>
      <c r="Q1542" s="23"/>
      <c r="R1542" s="23"/>
      <c r="S1542" s="70"/>
      <c r="T1542" s="70"/>
      <c r="U1542" s="70"/>
      <c r="V1542" s="23"/>
      <c r="W1542" s="23"/>
      <c r="X1542" s="23"/>
      <c r="Y1542" s="23"/>
      <c r="Z1542" s="4"/>
    </row>
    <row r="1543" spans="1:26" ht="23.25">
      <c r="A1543" s="4"/>
      <c r="B1543" s="51"/>
      <c r="C1543" s="51"/>
      <c r="D1543" s="51"/>
      <c r="E1543" s="51"/>
      <c r="F1543" s="51"/>
      <c r="G1543" s="51"/>
      <c r="H1543" s="51"/>
      <c r="I1543" s="61"/>
      <c r="J1543" s="52" t="s">
        <v>50</v>
      </c>
      <c r="K1543" s="53"/>
      <c r="L1543" s="70">
        <v>4733.2</v>
      </c>
      <c r="M1543" s="23"/>
      <c r="N1543" s="70"/>
      <c r="O1543" s="70"/>
      <c r="P1543" s="23"/>
      <c r="Q1543" s="23">
        <f>SUM(L1543:P1543)</f>
        <v>4733.2</v>
      </c>
      <c r="R1543" s="23"/>
      <c r="S1543" s="70"/>
      <c r="T1543" s="70"/>
      <c r="U1543" s="70"/>
      <c r="V1543" s="23">
        <f>SUM(R1543:U1543)</f>
        <v>0</v>
      </c>
      <c r="W1543" s="23">
        <f>+V1543+Q1543</f>
        <v>4733.2</v>
      </c>
      <c r="X1543" s="23">
        <f>(Q1543/W1543)*100</f>
        <v>100</v>
      </c>
      <c r="Y1543" s="23">
        <f>(V1543/W1543)*100</f>
        <v>0</v>
      </c>
      <c r="Z1543" s="4"/>
    </row>
    <row r="1544" spans="1:26" ht="23.25">
      <c r="A1544" s="4"/>
      <c r="B1544" s="51"/>
      <c r="C1544" s="51"/>
      <c r="D1544" s="51"/>
      <c r="E1544" s="51"/>
      <c r="F1544" s="51"/>
      <c r="G1544" s="51"/>
      <c r="H1544" s="51"/>
      <c r="I1544" s="61"/>
      <c r="J1544" s="52" t="s">
        <v>51</v>
      </c>
      <c r="K1544" s="53"/>
      <c r="L1544" s="70">
        <v>490.7</v>
      </c>
      <c r="M1544" s="23"/>
      <c r="N1544" s="70"/>
      <c r="O1544" s="70"/>
      <c r="P1544" s="23"/>
      <c r="Q1544" s="23">
        <f>SUM(L1544:P1544)</f>
        <v>490.7</v>
      </c>
      <c r="R1544" s="23"/>
      <c r="S1544" s="70"/>
      <c r="T1544" s="70"/>
      <c r="U1544" s="70"/>
      <c r="V1544" s="23">
        <f>SUM(R1544:U1544)</f>
        <v>0</v>
      </c>
      <c r="W1544" s="23">
        <f>+V1544+Q1544</f>
        <v>490.7</v>
      </c>
      <c r="X1544" s="23">
        <f>(Q1544/W1544)*100</f>
        <v>100</v>
      </c>
      <c r="Y1544" s="23">
        <f>(V1544/W1544)*100</f>
        <v>0</v>
      </c>
      <c r="Z1544" s="4"/>
    </row>
    <row r="1545" spans="1:26" ht="23.25">
      <c r="A1545" s="4"/>
      <c r="B1545" s="51"/>
      <c r="C1545" s="51"/>
      <c r="D1545" s="51"/>
      <c r="E1545" s="51"/>
      <c r="F1545" s="51"/>
      <c r="G1545" s="51"/>
      <c r="H1545" s="51"/>
      <c r="I1545" s="61"/>
      <c r="J1545" s="52" t="s">
        <v>52</v>
      </c>
      <c r="K1545" s="53"/>
      <c r="L1545" s="70">
        <v>490.7</v>
      </c>
      <c r="M1545" s="23"/>
      <c r="N1545" s="70"/>
      <c r="O1545" s="70"/>
      <c r="P1545" s="23"/>
      <c r="Q1545" s="23">
        <f>SUM(L1545:P1545)</f>
        <v>490.7</v>
      </c>
      <c r="R1545" s="23"/>
      <c r="S1545" s="70"/>
      <c r="T1545" s="70"/>
      <c r="U1545" s="70"/>
      <c r="V1545" s="23">
        <f>SUM(R1545:U1545)</f>
        <v>0</v>
      </c>
      <c r="W1545" s="23">
        <f>+V1545+Q1545</f>
        <v>490.7</v>
      </c>
      <c r="X1545" s="23">
        <f>(Q1545/W1545)*100</f>
        <v>100</v>
      </c>
      <c r="Y1545" s="23">
        <f>(V1545/W1545)*100</f>
        <v>0</v>
      </c>
      <c r="Z1545" s="4"/>
    </row>
    <row r="1546" spans="1:26" ht="23.25">
      <c r="A1546" s="4"/>
      <c r="B1546" s="51"/>
      <c r="C1546" s="51"/>
      <c r="D1546" s="51"/>
      <c r="E1546" s="51"/>
      <c r="F1546" s="51"/>
      <c r="G1546" s="51"/>
      <c r="H1546" s="51"/>
      <c r="I1546" s="61"/>
      <c r="J1546" s="52" t="s">
        <v>53</v>
      </c>
      <c r="K1546" s="53"/>
      <c r="L1546" s="70">
        <f>(L1545/L1543)*100</f>
        <v>10.36719344206879</v>
      </c>
      <c r="M1546" s="23"/>
      <c r="N1546" s="70"/>
      <c r="O1546" s="70"/>
      <c r="P1546" s="23"/>
      <c r="Q1546" s="23">
        <f>(Q1545/Q1543)*100</f>
        <v>10.36719344206879</v>
      </c>
      <c r="R1546" s="23"/>
      <c r="S1546" s="70"/>
      <c r="T1546" s="70"/>
      <c r="U1546" s="70"/>
      <c r="V1546" s="23"/>
      <c r="W1546" s="23">
        <f>(W1545/W1543)*100</f>
        <v>10.36719344206879</v>
      </c>
      <c r="X1546" s="23"/>
      <c r="Y1546" s="23"/>
      <c r="Z1546" s="4"/>
    </row>
    <row r="1547" spans="1:26" ht="23.25">
      <c r="A1547" s="4"/>
      <c r="B1547" s="51"/>
      <c r="C1547" s="51"/>
      <c r="D1547" s="51"/>
      <c r="E1547" s="51"/>
      <c r="F1547" s="51"/>
      <c r="G1547" s="51"/>
      <c r="H1547" s="51"/>
      <c r="I1547" s="61"/>
      <c r="J1547" s="52" t="s">
        <v>54</v>
      </c>
      <c r="K1547" s="53"/>
      <c r="L1547" s="70">
        <f>(L1545/L1544)*100</f>
        <v>100</v>
      </c>
      <c r="M1547" s="23"/>
      <c r="N1547" s="70"/>
      <c r="O1547" s="70"/>
      <c r="P1547" s="23"/>
      <c r="Q1547" s="23">
        <f>(Q1545/Q1544)*100</f>
        <v>100</v>
      </c>
      <c r="R1547" s="23"/>
      <c r="S1547" s="70"/>
      <c r="T1547" s="70"/>
      <c r="U1547" s="70"/>
      <c r="V1547" s="23"/>
      <c r="W1547" s="23">
        <f>(W1545/W1544)*100</f>
        <v>100</v>
      </c>
      <c r="X1547" s="23"/>
      <c r="Y1547" s="23"/>
      <c r="Z1547" s="4"/>
    </row>
    <row r="1548" spans="1:26" ht="23.25">
      <c r="A1548" s="4"/>
      <c r="B1548" s="51"/>
      <c r="C1548" s="51"/>
      <c r="D1548" s="51"/>
      <c r="E1548" s="51"/>
      <c r="F1548" s="51"/>
      <c r="G1548" s="51"/>
      <c r="H1548" s="51"/>
      <c r="I1548" s="61"/>
      <c r="J1548" s="52"/>
      <c r="K1548" s="53"/>
      <c r="L1548" s="70"/>
      <c r="M1548" s="23"/>
      <c r="N1548" s="70"/>
      <c r="O1548" s="70"/>
      <c r="P1548" s="23"/>
      <c r="Q1548" s="23"/>
      <c r="R1548" s="23"/>
      <c r="S1548" s="70"/>
      <c r="T1548" s="70"/>
      <c r="U1548" s="70"/>
      <c r="V1548" s="23"/>
      <c r="W1548" s="23"/>
      <c r="X1548" s="23"/>
      <c r="Y1548" s="23"/>
      <c r="Z1548" s="4"/>
    </row>
    <row r="1549" spans="1:26" ht="23.25">
      <c r="A1549" s="4"/>
      <c r="B1549" s="51"/>
      <c r="C1549" s="51"/>
      <c r="D1549" s="51"/>
      <c r="E1549" s="51"/>
      <c r="F1549" s="51"/>
      <c r="G1549" s="51"/>
      <c r="H1549" s="75" t="s">
        <v>169</v>
      </c>
      <c r="I1549" s="61"/>
      <c r="J1549" s="52" t="s">
        <v>170</v>
      </c>
      <c r="K1549" s="53"/>
      <c r="L1549" s="70"/>
      <c r="M1549" s="23"/>
      <c r="N1549" s="70"/>
      <c r="O1549" s="70"/>
      <c r="P1549" s="23"/>
      <c r="Q1549" s="23"/>
      <c r="R1549" s="23"/>
      <c r="S1549" s="70"/>
      <c r="T1549" s="70"/>
      <c r="U1549" s="70"/>
      <c r="V1549" s="23"/>
      <c r="W1549" s="23"/>
      <c r="X1549" s="23"/>
      <c r="Y1549" s="23"/>
      <c r="Z1549" s="4"/>
    </row>
    <row r="1550" spans="1:26" ht="23.25">
      <c r="A1550" s="4"/>
      <c r="B1550" s="51"/>
      <c r="C1550" s="51"/>
      <c r="D1550" s="51"/>
      <c r="E1550" s="51"/>
      <c r="F1550" s="51"/>
      <c r="G1550" s="51"/>
      <c r="H1550" s="51"/>
      <c r="I1550" s="61"/>
      <c r="J1550" s="52" t="s">
        <v>50</v>
      </c>
      <c r="K1550" s="53"/>
      <c r="L1550" s="70">
        <v>3150.3</v>
      </c>
      <c r="M1550" s="23"/>
      <c r="N1550" s="70"/>
      <c r="O1550" s="70"/>
      <c r="P1550" s="23"/>
      <c r="Q1550" s="23">
        <f>SUM(L1550:P1550)</f>
        <v>3150.3</v>
      </c>
      <c r="R1550" s="23"/>
      <c r="S1550" s="70"/>
      <c r="T1550" s="70"/>
      <c r="U1550" s="70"/>
      <c r="V1550" s="23">
        <f>SUM(R1550:U1550)</f>
        <v>0</v>
      </c>
      <c r="W1550" s="23">
        <f>+V1550+Q1550</f>
        <v>3150.3</v>
      </c>
      <c r="X1550" s="23">
        <f>(Q1550/W1550)*100</f>
        <v>100</v>
      </c>
      <c r="Y1550" s="23">
        <f>(V1550/W1550)*100</f>
        <v>0</v>
      </c>
      <c r="Z1550" s="4"/>
    </row>
    <row r="1551" spans="1:26" ht="23.25">
      <c r="A1551" s="4"/>
      <c r="B1551" s="51"/>
      <c r="C1551" s="51"/>
      <c r="D1551" s="51"/>
      <c r="E1551" s="51"/>
      <c r="F1551" s="51"/>
      <c r="G1551" s="51"/>
      <c r="H1551" s="51"/>
      <c r="I1551" s="61"/>
      <c r="J1551" s="52" t="s">
        <v>51</v>
      </c>
      <c r="K1551" s="53"/>
      <c r="L1551" s="70">
        <v>354.6</v>
      </c>
      <c r="M1551" s="23"/>
      <c r="N1551" s="70"/>
      <c r="O1551" s="70"/>
      <c r="P1551" s="23"/>
      <c r="Q1551" s="23">
        <f>SUM(L1551:P1551)</f>
        <v>354.6</v>
      </c>
      <c r="R1551" s="23"/>
      <c r="S1551" s="70"/>
      <c r="T1551" s="70"/>
      <c r="U1551" s="70"/>
      <c r="V1551" s="23">
        <f>SUM(R1551:U1551)</f>
        <v>0</v>
      </c>
      <c r="W1551" s="23">
        <f>+V1551+Q1551</f>
        <v>354.6</v>
      </c>
      <c r="X1551" s="23">
        <f>(Q1551/W1551)*100</f>
        <v>100</v>
      </c>
      <c r="Y1551" s="23">
        <f>(V1551/W1551)*100</f>
        <v>0</v>
      </c>
      <c r="Z1551" s="4"/>
    </row>
    <row r="1552" spans="1:26" ht="23.25">
      <c r="A1552" s="4"/>
      <c r="B1552" s="51"/>
      <c r="C1552" s="51"/>
      <c r="D1552" s="51"/>
      <c r="E1552" s="51"/>
      <c r="F1552" s="51"/>
      <c r="G1552" s="51"/>
      <c r="H1552" s="51"/>
      <c r="I1552" s="61"/>
      <c r="J1552" s="52" t="s">
        <v>52</v>
      </c>
      <c r="K1552" s="53"/>
      <c r="L1552" s="70">
        <v>354.6</v>
      </c>
      <c r="M1552" s="23"/>
      <c r="N1552" s="70"/>
      <c r="O1552" s="70"/>
      <c r="P1552" s="23"/>
      <c r="Q1552" s="23">
        <f>SUM(L1552:P1552)</f>
        <v>354.6</v>
      </c>
      <c r="R1552" s="23"/>
      <c r="S1552" s="70"/>
      <c r="T1552" s="70"/>
      <c r="U1552" s="70"/>
      <c r="V1552" s="23">
        <f>SUM(R1552:U1552)</f>
        <v>0</v>
      </c>
      <c r="W1552" s="23">
        <f>+V1552+Q1552</f>
        <v>354.6</v>
      </c>
      <c r="X1552" s="23">
        <f>(Q1552/W1552)*100</f>
        <v>100</v>
      </c>
      <c r="Y1552" s="23">
        <f>(V1552/W1552)*100</f>
        <v>0</v>
      </c>
      <c r="Z1552" s="4"/>
    </row>
    <row r="1553" spans="1:26" ht="23.25">
      <c r="A1553" s="4"/>
      <c r="B1553" s="56"/>
      <c r="C1553" s="57"/>
      <c r="D1553" s="57"/>
      <c r="E1553" s="57"/>
      <c r="F1553" s="57"/>
      <c r="G1553" s="57"/>
      <c r="H1553" s="57"/>
      <c r="I1553" s="52"/>
      <c r="J1553" s="52" t="s">
        <v>53</v>
      </c>
      <c r="K1553" s="53"/>
      <c r="L1553" s="21">
        <f>(L1552/L1550)*100</f>
        <v>11.2560708503952</v>
      </c>
      <c r="M1553" s="21"/>
      <c r="N1553" s="21"/>
      <c r="O1553" s="21"/>
      <c r="P1553" s="21"/>
      <c r="Q1553" s="21">
        <f>(Q1552/Q1550)*100</f>
        <v>11.2560708503952</v>
      </c>
      <c r="R1553" s="21"/>
      <c r="S1553" s="21"/>
      <c r="T1553" s="21"/>
      <c r="U1553" s="21"/>
      <c r="V1553" s="21"/>
      <c r="W1553" s="21">
        <f>(W1552/W1550)*100</f>
        <v>11.2560708503952</v>
      </c>
      <c r="X1553" s="21"/>
      <c r="Y1553" s="21"/>
      <c r="Z1553" s="4"/>
    </row>
    <row r="1554" spans="1:26" ht="23.25">
      <c r="A1554" s="4"/>
      <c r="B1554" s="51"/>
      <c r="C1554" s="51"/>
      <c r="D1554" s="51"/>
      <c r="E1554" s="51"/>
      <c r="F1554" s="51"/>
      <c r="G1554" s="51"/>
      <c r="H1554" s="51"/>
      <c r="I1554" s="61"/>
      <c r="J1554" s="52" t="s">
        <v>54</v>
      </c>
      <c r="K1554" s="53"/>
      <c r="L1554" s="70">
        <f>(L1552/L1551)*100</f>
        <v>100</v>
      </c>
      <c r="M1554" s="23"/>
      <c r="N1554" s="70"/>
      <c r="O1554" s="70"/>
      <c r="P1554" s="23"/>
      <c r="Q1554" s="23">
        <f>(Q1552/Q1551)*100</f>
        <v>100</v>
      </c>
      <c r="R1554" s="23"/>
      <c r="S1554" s="70"/>
      <c r="T1554" s="70"/>
      <c r="U1554" s="70"/>
      <c r="V1554" s="23"/>
      <c r="W1554" s="23">
        <f>(W1552/W1551)*100</f>
        <v>100</v>
      </c>
      <c r="X1554" s="23"/>
      <c r="Y1554" s="23"/>
      <c r="Z1554" s="4"/>
    </row>
    <row r="1555" spans="1:26" ht="23.25">
      <c r="A1555" s="4"/>
      <c r="B1555" s="51"/>
      <c r="C1555" s="51"/>
      <c r="D1555" s="51"/>
      <c r="E1555" s="51"/>
      <c r="F1555" s="51"/>
      <c r="G1555" s="51"/>
      <c r="H1555" s="51"/>
      <c r="I1555" s="61"/>
      <c r="J1555" s="52"/>
      <c r="K1555" s="53"/>
      <c r="L1555" s="70"/>
      <c r="M1555" s="23"/>
      <c r="N1555" s="70"/>
      <c r="O1555" s="70"/>
      <c r="P1555" s="23"/>
      <c r="Q1555" s="23"/>
      <c r="R1555" s="23"/>
      <c r="S1555" s="70"/>
      <c r="T1555" s="70"/>
      <c r="U1555" s="70"/>
      <c r="V1555" s="23"/>
      <c r="W1555" s="23"/>
      <c r="X1555" s="23"/>
      <c r="Y1555" s="23"/>
      <c r="Z1555" s="4"/>
    </row>
    <row r="1556" spans="1:26" ht="23.25">
      <c r="A1556" s="4"/>
      <c r="B1556" s="51"/>
      <c r="C1556" s="51"/>
      <c r="D1556" s="51"/>
      <c r="E1556" s="51"/>
      <c r="F1556" s="51"/>
      <c r="G1556" s="51"/>
      <c r="H1556" s="75" t="s">
        <v>171</v>
      </c>
      <c r="I1556" s="61"/>
      <c r="J1556" s="52" t="s">
        <v>172</v>
      </c>
      <c r="K1556" s="53"/>
      <c r="L1556" s="70"/>
      <c r="M1556" s="23"/>
      <c r="N1556" s="70"/>
      <c r="O1556" s="70"/>
      <c r="P1556" s="23"/>
      <c r="Q1556" s="23"/>
      <c r="R1556" s="23"/>
      <c r="S1556" s="70"/>
      <c r="T1556" s="70"/>
      <c r="U1556" s="70"/>
      <c r="V1556" s="23"/>
      <c r="W1556" s="23"/>
      <c r="X1556" s="23"/>
      <c r="Y1556" s="23"/>
      <c r="Z1556" s="4"/>
    </row>
    <row r="1557" spans="1:26" ht="23.25">
      <c r="A1557" s="4"/>
      <c r="B1557" s="51"/>
      <c r="C1557" s="51"/>
      <c r="D1557" s="51"/>
      <c r="E1557" s="51"/>
      <c r="F1557" s="51"/>
      <c r="G1557" s="51"/>
      <c r="H1557" s="51"/>
      <c r="I1557" s="61"/>
      <c r="J1557" s="52" t="s">
        <v>50</v>
      </c>
      <c r="K1557" s="53"/>
      <c r="L1557" s="70">
        <v>3495.2</v>
      </c>
      <c r="M1557" s="23"/>
      <c r="N1557" s="70"/>
      <c r="O1557" s="70"/>
      <c r="P1557" s="23"/>
      <c r="Q1557" s="23">
        <f>SUM(L1557:P1557)</f>
        <v>3495.2</v>
      </c>
      <c r="R1557" s="23"/>
      <c r="S1557" s="70"/>
      <c r="T1557" s="70"/>
      <c r="U1557" s="70"/>
      <c r="V1557" s="23">
        <f>SUM(R1557:U1557)</f>
        <v>0</v>
      </c>
      <c r="W1557" s="23">
        <f>+V1557+Q1557</f>
        <v>3495.2</v>
      </c>
      <c r="X1557" s="23">
        <f>(Q1557/W1557)*100</f>
        <v>100</v>
      </c>
      <c r="Y1557" s="23">
        <f>(V1557/W1557)*100</f>
        <v>0</v>
      </c>
      <c r="Z1557" s="4"/>
    </row>
    <row r="1558" spans="1:26" ht="23.25">
      <c r="A1558" s="4"/>
      <c r="B1558" s="51"/>
      <c r="C1558" s="51"/>
      <c r="D1558" s="51"/>
      <c r="E1558" s="51"/>
      <c r="F1558" s="51"/>
      <c r="G1558" s="51"/>
      <c r="H1558" s="51"/>
      <c r="I1558" s="61"/>
      <c r="J1558" s="52" t="s">
        <v>51</v>
      </c>
      <c r="K1558" s="53"/>
      <c r="L1558" s="70">
        <v>463.9</v>
      </c>
      <c r="M1558" s="23"/>
      <c r="N1558" s="70"/>
      <c r="O1558" s="70"/>
      <c r="P1558" s="23"/>
      <c r="Q1558" s="23">
        <f>SUM(L1558:P1558)</f>
        <v>463.9</v>
      </c>
      <c r="R1558" s="23"/>
      <c r="S1558" s="70"/>
      <c r="T1558" s="70"/>
      <c r="U1558" s="70"/>
      <c r="V1558" s="23">
        <f>SUM(R1558:U1558)</f>
        <v>0</v>
      </c>
      <c r="W1558" s="23">
        <f>+V1558+Q1558</f>
        <v>463.9</v>
      </c>
      <c r="X1558" s="23">
        <f>(Q1558/W1558)*100</f>
        <v>100</v>
      </c>
      <c r="Y1558" s="23">
        <f>(V1558/W1558)*100</f>
        <v>0</v>
      </c>
      <c r="Z1558" s="4"/>
    </row>
    <row r="1559" spans="1:26" ht="23.25">
      <c r="A1559" s="4"/>
      <c r="B1559" s="51"/>
      <c r="C1559" s="51"/>
      <c r="D1559" s="51"/>
      <c r="E1559" s="51"/>
      <c r="F1559" s="51"/>
      <c r="G1559" s="51"/>
      <c r="H1559" s="51"/>
      <c r="I1559" s="61"/>
      <c r="J1559" s="52" t="s">
        <v>52</v>
      </c>
      <c r="K1559" s="53"/>
      <c r="L1559" s="70">
        <v>463.9</v>
      </c>
      <c r="M1559" s="23"/>
      <c r="N1559" s="70"/>
      <c r="O1559" s="70"/>
      <c r="P1559" s="23"/>
      <c r="Q1559" s="23">
        <f>SUM(L1559:P1559)</f>
        <v>463.9</v>
      </c>
      <c r="R1559" s="23"/>
      <c r="S1559" s="70"/>
      <c r="T1559" s="70"/>
      <c r="U1559" s="70"/>
      <c r="V1559" s="23">
        <f>SUM(R1559:U1559)</f>
        <v>0</v>
      </c>
      <c r="W1559" s="23">
        <f>+V1559+Q1559</f>
        <v>463.9</v>
      </c>
      <c r="X1559" s="23">
        <f>(Q1559/W1559)*100</f>
        <v>100</v>
      </c>
      <c r="Y1559" s="23">
        <f>(V1559/W1559)*100</f>
        <v>0</v>
      </c>
      <c r="Z1559" s="4"/>
    </row>
    <row r="1560" spans="1:26" ht="23.25">
      <c r="A1560" s="4"/>
      <c r="B1560" s="51"/>
      <c r="C1560" s="51"/>
      <c r="D1560" s="51"/>
      <c r="E1560" s="51"/>
      <c r="F1560" s="51"/>
      <c r="G1560" s="51"/>
      <c r="H1560" s="51"/>
      <c r="I1560" s="61"/>
      <c r="J1560" s="52" t="s">
        <v>53</v>
      </c>
      <c r="K1560" s="53"/>
      <c r="L1560" s="70">
        <f>(L1559/L1557)*100</f>
        <v>13.272487983520257</v>
      </c>
      <c r="M1560" s="23"/>
      <c r="N1560" s="70"/>
      <c r="O1560" s="70"/>
      <c r="P1560" s="23"/>
      <c r="Q1560" s="23">
        <f>(Q1559/Q1557)*100</f>
        <v>13.272487983520257</v>
      </c>
      <c r="R1560" s="23"/>
      <c r="S1560" s="70"/>
      <c r="T1560" s="70"/>
      <c r="U1560" s="70"/>
      <c r="V1560" s="23"/>
      <c r="W1560" s="23">
        <f>(W1559/W1557)*100</f>
        <v>13.272487983520257</v>
      </c>
      <c r="X1560" s="23"/>
      <c r="Y1560" s="23"/>
      <c r="Z1560" s="4"/>
    </row>
    <row r="1561" spans="1:26" ht="23.25">
      <c r="A1561" s="4"/>
      <c r="B1561" s="51"/>
      <c r="C1561" s="51"/>
      <c r="D1561" s="51"/>
      <c r="E1561" s="51"/>
      <c r="F1561" s="51"/>
      <c r="G1561" s="51"/>
      <c r="H1561" s="51"/>
      <c r="I1561" s="61"/>
      <c r="J1561" s="52" t="s">
        <v>54</v>
      </c>
      <c r="K1561" s="53"/>
      <c r="L1561" s="70">
        <f>(L1559/L1558)*100</f>
        <v>100</v>
      </c>
      <c r="M1561" s="23"/>
      <c r="N1561" s="70"/>
      <c r="O1561" s="70"/>
      <c r="P1561" s="23"/>
      <c r="Q1561" s="23">
        <f>(Q1559/Q1558)*100</f>
        <v>100</v>
      </c>
      <c r="R1561" s="23"/>
      <c r="S1561" s="70"/>
      <c r="T1561" s="70"/>
      <c r="U1561" s="70"/>
      <c r="V1561" s="23"/>
      <c r="W1561" s="23">
        <f>(W1559/W1558)*100</f>
        <v>100</v>
      </c>
      <c r="X1561" s="23"/>
      <c r="Y1561" s="23"/>
      <c r="Z1561" s="4"/>
    </row>
    <row r="1562" spans="1:26" ht="23.25">
      <c r="A1562" s="4"/>
      <c r="B1562" s="56"/>
      <c r="C1562" s="57"/>
      <c r="D1562" s="57"/>
      <c r="E1562" s="57"/>
      <c r="F1562" s="57"/>
      <c r="G1562" s="57"/>
      <c r="H1562" s="57"/>
      <c r="I1562" s="52"/>
      <c r="J1562" s="52"/>
      <c r="K1562" s="53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4"/>
    </row>
    <row r="1563" spans="1:26" ht="23.25">
      <c r="A1563" s="4"/>
      <c r="B1563" s="51"/>
      <c r="C1563" s="51"/>
      <c r="D1563" s="51"/>
      <c r="E1563" s="51"/>
      <c r="F1563" s="51"/>
      <c r="G1563" s="51"/>
      <c r="H1563" s="75" t="s">
        <v>173</v>
      </c>
      <c r="I1563" s="61"/>
      <c r="J1563" s="52" t="s">
        <v>174</v>
      </c>
      <c r="K1563" s="53"/>
      <c r="L1563" s="70"/>
      <c r="M1563" s="23"/>
      <c r="N1563" s="70"/>
      <c r="O1563" s="70"/>
      <c r="P1563" s="23"/>
      <c r="Q1563" s="23"/>
      <c r="R1563" s="23"/>
      <c r="S1563" s="70"/>
      <c r="T1563" s="70"/>
      <c r="U1563" s="70"/>
      <c r="V1563" s="23"/>
      <c r="W1563" s="23"/>
      <c r="X1563" s="23"/>
      <c r="Y1563" s="23"/>
      <c r="Z1563" s="4"/>
    </row>
    <row r="1564" spans="1:26" ht="23.25">
      <c r="A1564" s="4"/>
      <c r="B1564" s="51"/>
      <c r="C1564" s="51"/>
      <c r="D1564" s="51"/>
      <c r="E1564" s="51"/>
      <c r="F1564" s="51"/>
      <c r="G1564" s="51"/>
      <c r="H1564" s="51"/>
      <c r="I1564" s="61"/>
      <c r="J1564" s="52" t="s">
        <v>50</v>
      </c>
      <c r="K1564" s="53"/>
      <c r="L1564" s="70">
        <v>2056.3</v>
      </c>
      <c r="M1564" s="23"/>
      <c r="N1564" s="70"/>
      <c r="O1564" s="70"/>
      <c r="P1564" s="23"/>
      <c r="Q1564" s="23">
        <f>SUM(L1564:P1564)</f>
        <v>2056.3</v>
      </c>
      <c r="R1564" s="23"/>
      <c r="S1564" s="70"/>
      <c r="T1564" s="70"/>
      <c r="U1564" s="70"/>
      <c r="V1564" s="23">
        <f>SUM(R1564:U1564)</f>
        <v>0</v>
      </c>
      <c r="W1564" s="23">
        <f>+V1564+Q1564</f>
        <v>2056.3</v>
      </c>
      <c r="X1564" s="23">
        <f>(Q1564/W1564)*100</f>
        <v>100</v>
      </c>
      <c r="Y1564" s="23">
        <f>(V1564/W1564)*100</f>
        <v>0</v>
      </c>
      <c r="Z1564" s="4"/>
    </row>
    <row r="1565" spans="1:26" ht="23.25">
      <c r="A1565" s="4"/>
      <c r="B1565" s="51"/>
      <c r="C1565" s="51"/>
      <c r="D1565" s="51"/>
      <c r="E1565" s="51"/>
      <c r="F1565" s="51"/>
      <c r="G1565" s="51"/>
      <c r="H1565" s="51"/>
      <c r="I1565" s="61"/>
      <c r="J1565" s="52" t="s">
        <v>51</v>
      </c>
      <c r="K1565" s="53"/>
      <c r="L1565" s="70">
        <v>251.7</v>
      </c>
      <c r="M1565" s="23"/>
      <c r="N1565" s="70"/>
      <c r="O1565" s="70"/>
      <c r="P1565" s="23"/>
      <c r="Q1565" s="23">
        <f>SUM(L1565:P1565)</f>
        <v>251.7</v>
      </c>
      <c r="R1565" s="23"/>
      <c r="S1565" s="70"/>
      <c r="T1565" s="70"/>
      <c r="U1565" s="70"/>
      <c r="V1565" s="23">
        <f>SUM(R1565:U1565)</f>
        <v>0</v>
      </c>
      <c r="W1565" s="23">
        <f>+V1565+Q1565</f>
        <v>251.7</v>
      </c>
      <c r="X1565" s="23">
        <f>(Q1565/W1565)*100</f>
        <v>100</v>
      </c>
      <c r="Y1565" s="23">
        <f>(V1565/W1565)*100</f>
        <v>0</v>
      </c>
      <c r="Z1565" s="4"/>
    </row>
    <row r="1566" spans="1:26" ht="23.25">
      <c r="A1566" s="4"/>
      <c r="B1566" s="51"/>
      <c r="C1566" s="51"/>
      <c r="D1566" s="51"/>
      <c r="E1566" s="51"/>
      <c r="F1566" s="51"/>
      <c r="G1566" s="51"/>
      <c r="H1566" s="51"/>
      <c r="I1566" s="61"/>
      <c r="J1566" s="52" t="s">
        <v>52</v>
      </c>
      <c r="K1566" s="53"/>
      <c r="L1566" s="70">
        <v>251.7</v>
      </c>
      <c r="M1566" s="23"/>
      <c r="N1566" s="70"/>
      <c r="O1566" s="70"/>
      <c r="P1566" s="23"/>
      <c r="Q1566" s="23">
        <f>SUM(L1566:P1566)</f>
        <v>251.7</v>
      </c>
      <c r="R1566" s="23"/>
      <c r="S1566" s="70"/>
      <c r="T1566" s="70"/>
      <c r="U1566" s="70"/>
      <c r="V1566" s="23">
        <f>SUM(R1566:U1566)</f>
        <v>0</v>
      </c>
      <c r="W1566" s="23">
        <f>+V1566+Q1566</f>
        <v>251.7</v>
      </c>
      <c r="X1566" s="23">
        <f>(Q1566/W1566)*100</f>
        <v>100</v>
      </c>
      <c r="Y1566" s="23">
        <f>(V1566/W1566)*100</f>
        <v>0</v>
      </c>
      <c r="Z1566" s="4"/>
    </row>
    <row r="1567" spans="1:26" ht="23.25">
      <c r="A1567" s="4"/>
      <c r="B1567" s="56"/>
      <c r="C1567" s="56"/>
      <c r="D1567" s="56"/>
      <c r="E1567" s="56"/>
      <c r="F1567" s="56"/>
      <c r="G1567" s="56"/>
      <c r="H1567" s="56"/>
      <c r="I1567" s="61"/>
      <c r="J1567" s="52" t="s">
        <v>53</v>
      </c>
      <c r="K1567" s="53"/>
      <c r="L1567" s="70">
        <f>(L1566/L1564)*100</f>
        <v>12.240431843602586</v>
      </c>
      <c r="M1567" s="23"/>
      <c r="N1567" s="70"/>
      <c r="O1567" s="70"/>
      <c r="P1567" s="23"/>
      <c r="Q1567" s="23">
        <f>(Q1566/Q1564)*100</f>
        <v>12.240431843602586</v>
      </c>
      <c r="R1567" s="23"/>
      <c r="S1567" s="70"/>
      <c r="T1567" s="70"/>
      <c r="U1567" s="70"/>
      <c r="V1567" s="23"/>
      <c r="W1567" s="23">
        <f>(W1566/W1564)*100</f>
        <v>12.240431843602586</v>
      </c>
      <c r="X1567" s="23"/>
      <c r="Y1567" s="23"/>
      <c r="Z1567" s="4"/>
    </row>
    <row r="1568" spans="1:26" ht="23.25">
      <c r="A1568" s="4"/>
      <c r="B1568" s="56"/>
      <c r="C1568" s="57"/>
      <c r="D1568" s="57"/>
      <c r="E1568" s="57"/>
      <c r="F1568" s="57"/>
      <c r="G1568" s="57"/>
      <c r="H1568" s="57"/>
      <c r="I1568" s="52"/>
      <c r="J1568" s="52" t="s">
        <v>54</v>
      </c>
      <c r="K1568" s="53"/>
      <c r="L1568" s="21">
        <f>(L1566/L1565)*100</f>
        <v>100</v>
      </c>
      <c r="M1568" s="21"/>
      <c r="N1568" s="21"/>
      <c r="O1568" s="21"/>
      <c r="P1568" s="21"/>
      <c r="Q1568" s="21">
        <f>(Q1566/Q1565)*100</f>
        <v>100</v>
      </c>
      <c r="R1568" s="21"/>
      <c r="S1568" s="21"/>
      <c r="T1568" s="21"/>
      <c r="U1568" s="21"/>
      <c r="V1568" s="21"/>
      <c r="W1568" s="21">
        <f>(W1566/W1565)*100</f>
        <v>100</v>
      </c>
      <c r="X1568" s="21"/>
      <c r="Y1568" s="21"/>
      <c r="Z1568" s="4"/>
    </row>
    <row r="1569" spans="1:26" ht="23.25">
      <c r="A1569" s="4"/>
      <c r="B1569" s="56"/>
      <c r="C1569" s="56"/>
      <c r="D1569" s="56"/>
      <c r="E1569" s="56"/>
      <c r="F1569" s="56"/>
      <c r="G1569" s="56"/>
      <c r="H1569" s="56"/>
      <c r="I1569" s="61"/>
      <c r="J1569" s="52"/>
      <c r="K1569" s="53"/>
      <c r="L1569" s="70"/>
      <c r="M1569" s="23"/>
      <c r="N1569" s="70"/>
      <c r="O1569" s="70"/>
      <c r="P1569" s="23"/>
      <c r="Q1569" s="23"/>
      <c r="R1569" s="23"/>
      <c r="S1569" s="70"/>
      <c r="T1569" s="70"/>
      <c r="U1569" s="70"/>
      <c r="V1569" s="23"/>
      <c r="W1569" s="23"/>
      <c r="X1569" s="23"/>
      <c r="Y1569" s="23"/>
      <c r="Z1569" s="4"/>
    </row>
    <row r="1570" spans="1:26" ht="23.25">
      <c r="A1570" s="4"/>
      <c r="B1570" s="56"/>
      <c r="C1570" s="56"/>
      <c r="D1570" s="56"/>
      <c r="E1570" s="56"/>
      <c r="F1570" s="56"/>
      <c r="G1570" s="56"/>
      <c r="H1570" s="76" t="s">
        <v>157</v>
      </c>
      <c r="I1570" s="61"/>
      <c r="J1570" s="52" t="s">
        <v>290</v>
      </c>
      <c r="K1570" s="53"/>
      <c r="L1570" s="70"/>
      <c r="M1570" s="23"/>
      <c r="N1570" s="70"/>
      <c r="O1570" s="70"/>
      <c r="P1570" s="23"/>
      <c r="Q1570" s="23"/>
      <c r="R1570" s="23"/>
      <c r="S1570" s="70"/>
      <c r="T1570" s="70"/>
      <c r="U1570" s="70"/>
      <c r="V1570" s="23"/>
      <c r="W1570" s="23"/>
      <c r="X1570" s="23"/>
      <c r="Y1570" s="23"/>
      <c r="Z1570" s="4"/>
    </row>
    <row r="1571" spans="1:26" ht="23.25">
      <c r="A1571" s="4"/>
      <c r="B1571" s="56"/>
      <c r="C1571" s="56"/>
      <c r="D1571" s="56"/>
      <c r="E1571" s="56"/>
      <c r="F1571" s="56"/>
      <c r="G1571" s="56"/>
      <c r="H1571" s="56"/>
      <c r="I1571" s="61"/>
      <c r="J1571" s="52" t="s">
        <v>159</v>
      </c>
      <c r="K1571" s="53"/>
      <c r="L1571" s="70"/>
      <c r="M1571" s="23"/>
      <c r="N1571" s="70"/>
      <c r="O1571" s="70"/>
      <c r="P1571" s="23"/>
      <c r="Q1571" s="23"/>
      <c r="R1571" s="23"/>
      <c r="S1571" s="70"/>
      <c r="T1571" s="70"/>
      <c r="U1571" s="70"/>
      <c r="V1571" s="23"/>
      <c r="W1571" s="23"/>
      <c r="X1571" s="23"/>
      <c r="Y1571" s="23"/>
      <c r="Z1571" s="4"/>
    </row>
    <row r="1572" spans="1:26" ht="23.25">
      <c r="A1572" s="4"/>
      <c r="B1572" s="56"/>
      <c r="C1572" s="56"/>
      <c r="D1572" s="56"/>
      <c r="E1572" s="56"/>
      <c r="F1572" s="56"/>
      <c r="G1572" s="56"/>
      <c r="H1572" s="56"/>
      <c r="I1572" s="61"/>
      <c r="J1572" s="52" t="s">
        <v>50</v>
      </c>
      <c r="K1572" s="53"/>
      <c r="L1572" s="70">
        <v>2333</v>
      </c>
      <c r="M1572" s="23"/>
      <c r="N1572" s="70"/>
      <c r="O1572" s="70"/>
      <c r="P1572" s="23"/>
      <c r="Q1572" s="23">
        <f>SUM(L1572:P1572)</f>
        <v>2333</v>
      </c>
      <c r="R1572" s="23"/>
      <c r="S1572" s="70"/>
      <c r="T1572" s="70"/>
      <c r="U1572" s="70"/>
      <c r="V1572" s="23">
        <f>SUM(R1572:U1572)</f>
        <v>0</v>
      </c>
      <c r="W1572" s="23">
        <f>+V1572+Q1572</f>
        <v>2333</v>
      </c>
      <c r="X1572" s="23">
        <f>(Q1572/W1572)*100</f>
        <v>100</v>
      </c>
      <c r="Y1572" s="23">
        <f>(V1572/W1572)*100</f>
        <v>0</v>
      </c>
      <c r="Z1572" s="4"/>
    </row>
    <row r="1573" spans="1:26" ht="23.25">
      <c r="A1573" s="4"/>
      <c r="B1573" s="56"/>
      <c r="C1573" s="56"/>
      <c r="D1573" s="56"/>
      <c r="E1573" s="56"/>
      <c r="F1573" s="56"/>
      <c r="G1573" s="56"/>
      <c r="H1573" s="56"/>
      <c r="I1573" s="61"/>
      <c r="J1573" s="52" t="s">
        <v>51</v>
      </c>
      <c r="K1573" s="53"/>
      <c r="L1573" s="70">
        <v>247.6</v>
      </c>
      <c r="M1573" s="23"/>
      <c r="N1573" s="70"/>
      <c r="O1573" s="70"/>
      <c r="P1573" s="23"/>
      <c r="Q1573" s="23">
        <f>SUM(L1573:P1573)</f>
        <v>247.6</v>
      </c>
      <c r="R1573" s="23"/>
      <c r="S1573" s="70"/>
      <c r="T1573" s="70"/>
      <c r="U1573" s="70"/>
      <c r="V1573" s="23">
        <f>SUM(R1573:U1573)</f>
        <v>0</v>
      </c>
      <c r="W1573" s="23">
        <f>+V1573+Q1573</f>
        <v>247.6</v>
      </c>
      <c r="X1573" s="23">
        <f>(Q1573/W1573)*100</f>
        <v>100</v>
      </c>
      <c r="Y1573" s="23">
        <f>(V1573/W1573)*100</f>
        <v>0</v>
      </c>
      <c r="Z1573" s="4"/>
    </row>
    <row r="1574" spans="1:26" ht="23.25">
      <c r="A1574" s="4"/>
      <c r="B1574" s="56"/>
      <c r="C1574" s="56"/>
      <c r="D1574" s="56"/>
      <c r="E1574" s="56"/>
      <c r="F1574" s="56"/>
      <c r="G1574" s="56"/>
      <c r="H1574" s="56"/>
      <c r="I1574" s="61"/>
      <c r="J1574" s="52" t="s">
        <v>52</v>
      </c>
      <c r="K1574" s="53"/>
      <c r="L1574" s="70">
        <v>247.6</v>
      </c>
      <c r="M1574" s="23"/>
      <c r="N1574" s="70"/>
      <c r="O1574" s="70"/>
      <c r="P1574" s="23"/>
      <c r="Q1574" s="23">
        <f>SUM(L1574:P1574)</f>
        <v>247.6</v>
      </c>
      <c r="R1574" s="23"/>
      <c r="S1574" s="70"/>
      <c r="T1574" s="70"/>
      <c r="U1574" s="70"/>
      <c r="V1574" s="23">
        <f>SUM(R1574:U1574)</f>
        <v>0</v>
      </c>
      <c r="W1574" s="23">
        <f>+V1574+Q1574</f>
        <v>247.6</v>
      </c>
      <c r="X1574" s="23">
        <f>(Q1574/W1574)*100</f>
        <v>100</v>
      </c>
      <c r="Y1574" s="23">
        <f>(V1574/W1574)*100</f>
        <v>0</v>
      </c>
      <c r="Z1574" s="4"/>
    </row>
    <row r="1575" spans="1:26" ht="23.25">
      <c r="A1575" s="4"/>
      <c r="B1575" s="62"/>
      <c r="C1575" s="62"/>
      <c r="D1575" s="62"/>
      <c r="E1575" s="62"/>
      <c r="F1575" s="62"/>
      <c r="G1575" s="62"/>
      <c r="H1575" s="62"/>
      <c r="I1575" s="63"/>
      <c r="J1575" s="59"/>
      <c r="K1575" s="60"/>
      <c r="L1575" s="73"/>
      <c r="M1575" s="71"/>
      <c r="N1575" s="73"/>
      <c r="O1575" s="73"/>
      <c r="P1575" s="71"/>
      <c r="Q1575" s="71"/>
      <c r="R1575" s="71"/>
      <c r="S1575" s="73"/>
      <c r="T1575" s="73"/>
      <c r="U1575" s="73"/>
      <c r="V1575" s="71"/>
      <c r="W1575" s="71"/>
      <c r="X1575" s="71"/>
      <c r="Y1575" s="71"/>
      <c r="Z1575" s="4"/>
    </row>
    <row r="1576" spans="1:26" ht="23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23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6"/>
      <c r="W1577" s="6"/>
      <c r="X1577" s="6"/>
      <c r="Y1577" s="6" t="s">
        <v>409</v>
      </c>
      <c r="Z1577" s="4"/>
    </row>
    <row r="1578" spans="1:26" ht="23.25">
      <c r="A1578" s="4"/>
      <c r="B1578" s="64" t="s">
        <v>37</v>
      </c>
      <c r="C1578" s="65"/>
      <c r="D1578" s="65"/>
      <c r="E1578" s="65"/>
      <c r="F1578" s="65"/>
      <c r="G1578" s="65"/>
      <c r="H1578" s="66"/>
      <c r="I1578" s="10"/>
      <c r="J1578" s="11"/>
      <c r="K1578" s="12"/>
      <c r="L1578" s="13" t="s">
        <v>1</v>
      </c>
      <c r="M1578" s="13"/>
      <c r="N1578" s="13"/>
      <c r="O1578" s="13"/>
      <c r="P1578" s="13"/>
      <c r="Q1578" s="13"/>
      <c r="R1578" s="14" t="s">
        <v>2</v>
      </c>
      <c r="S1578" s="13"/>
      <c r="T1578" s="13"/>
      <c r="U1578" s="13"/>
      <c r="V1578" s="15"/>
      <c r="W1578" s="13" t="s">
        <v>39</v>
      </c>
      <c r="X1578" s="13"/>
      <c r="Y1578" s="16"/>
      <c r="Z1578" s="4"/>
    </row>
    <row r="1579" spans="1:26" ht="23.25">
      <c r="A1579" s="4"/>
      <c r="B1579" s="17" t="s">
        <v>38</v>
      </c>
      <c r="C1579" s="18"/>
      <c r="D1579" s="18"/>
      <c r="E1579" s="18"/>
      <c r="F1579" s="18"/>
      <c r="G1579" s="18"/>
      <c r="H1579" s="67"/>
      <c r="I1579" s="19"/>
      <c r="J1579" s="20"/>
      <c r="K1579" s="21"/>
      <c r="L1579" s="22"/>
      <c r="M1579" s="23"/>
      <c r="N1579" s="24"/>
      <c r="O1579" s="25" t="s">
        <v>3</v>
      </c>
      <c r="P1579" s="26"/>
      <c r="Q1579" s="27"/>
      <c r="R1579" s="28" t="s">
        <v>3</v>
      </c>
      <c r="S1579" s="24"/>
      <c r="T1579" s="22"/>
      <c r="U1579" s="29"/>
      <c r="V1579" s="27"/>
      <c r="W1579" s="27"/>
      <c r="X1579" s="30" t="s">
        <v>4</v>
      </c>
      <c r="Y1579" s="31"/>
      <c r="Z1579" s="4"/>
    </row>
    <row r="1580" spans="1:26" ht="23.25">
      <c r="A1580" s="4"/>
      <c r="B1580" s="19"/>
      <c r="C1580" s="32"/>
      <c r="D1580" s="32"/>
      <c r="E1580" s="32"/>
      <c r="F1580" s="33"/>
      <c r="G1580" s="32"/>
      <c r="H1580" s="19"/>
      <c r="I1580" s="19"/>
      <c r="J1580" s="5" t="s">
        <v>5</v>
      </c>
      <c r="K1580" s="21"/>
      <c r="L1580" s="34" t="s">
        <v>6</v>
      </c>
      <c r="M1580" s="35" t="s">
        <v>7</v>
      </c>
      <c r="N1580" s="36" t="s">
        <v>6</v>
      </c>
      <c r="O1580" s="34" t="s">
        <v>8</v>
      </c>
      <c r="P1580" s="26" t="s">
        <v>9</v>
      </c>
      <c r="Q1580" s="23"/>
      <c r="R1580" s="37" t="s">
        <v>8</v>
      </c>
      <c r="S1580" s="35" t="s">
        <v>10</v>
      </c>
      <c r="T1580" s="34" t="s">
        <v>11</v>
      </c>
      <c r="U1580" s="29" t="s">
        <v>12</v>
      </c>
      <c r="V1580" s="27"/>
      <c r="W1580" s="27"/>
      <c r="X1580" s="27"/>
      <c r="Y1580" s="35"/>
      <c r="Z1580" s="4"/>
    </row>
    <row r="1581" spans="1:26" ht="23.25">
      <c r="A1581" s="4"/>
      <c r="B1581" s="38" t="s">
        <v>30</v>
      </c>
      <c r="C1581" s="38" t="s">
        <v>31</v>
      </c>
      <c r="D1581" s="38" t="s">
        <v>32</v>
      </c>
      <c r="E1581" s="38" t="s">
        <v>33</v>
      </c>
      <c r="F1581" s="38" t="s">
        <v>34</v>
      </c>
      <c r="G1581" s="38" t="s">
        <v>35</v>
      </c>
      <c r="H1581" s="38" t="s">
        <v>36</v>
      </c>
      <c r="I1581" s="19"/>
      <c r="J1581" s="39"/>
      <c r="K1581" s="21"/>
      <c r="L1581" s="34" t="s">
        <v>13</v>
      </c>
      <c r="M1581" s="35" t="s">
        <v>14</v>
      </c>
      <c r="N1581" s="36" t="s">
        <v>15</v>
      </c>
      <c r="O1581" s="34" t="s">
        <v>16</v>
      </c>
      <c r="P1581" s="26" t="s">
        <v>17</v>
      </c>
      <c r="Q1581" s="35" t="s">
        <v>18</v>
      </c>
      <c r="R1581" s="37" t="s">
        <v>16</v>
      </c>
      <c r="S1581" s="35" t="s">
        <v>19</v>
      </c>
      <c r="T1581" s="34" t="s">
        <v>20</v>
      </c>
      <c r="U1581" s="29" t="s">
        <v>21</v>
      </c>
      <c r="V1581" s="26" t="s">
        <v>18</v>
      </c>
      <c r="W1581" s="26" t="s">
        <v>22</v>
      </c>
      <c r="X1581" s="26" t="s">
        <v>23</v>
      </c>
      <c r="Y1581" s="35" t="s">
        <v>24</v>
      </c>
      <c r="Z1581" s="4"/>
    </row>
    <row r="1582" spans="1:26" ht="23.25">
      <c r="A1582" s="4"/>
      <c r="B1582" s="40"/>
      <c r="C1582" s="40"/>
      <c r="D1582" s="40"/>
      <c r="E1582" s="40"/>
      <c r="F1582" s="40"/>
      <c r="G1582" s="40"/>
      <c r="H1582" s="40"/>
      <c r="I1582" s="40"/>
      <c r="J1582" s="41"/>
      <c r="K1582" s="42"/>
      <c r="L1582" s="43"/>
      <c r="M1582" s="44"/>
      <c r="N1582" s="45"/>
      <c r="O1582" s="46" t="s">
        <v>25</v>
      </c>
      <c r="P1582" s="47"/>
      <c r="Q1582" s="48"/>
      <c r="R1582" s="49" t="s">
        <v>25</v>
      </c>
      <c r="S1582" s="44" t="s">
        <v>26</v>
      </c>
      <c r="T1582" s="43"/>
      <c r="U1582" s="50" t="s">
        <v>27</v>
      </c>
      <c r="V1582" s="48"/>
      <c r="W1582" s="48"/>
      <c r="X1582" s="48"/>
      <c r="Y1582" s="49"/>
      <c r="Z1582" s="4"/>
    </row>
    <row r="1583" spans="1:26" ht="23.25">
      <c r="A1583" s="4"/>
      <c r="B1583" s="51"/>
      <c r="C1583" s="51"/>
      <c r="D1583" s="51"/>
      <c r="E1583" s="51"/>
      <c r="F1583" s="51"/>
      <c r="G1583" s="51"/>
      <c r="H1583" s="51"/>
      <c r="I1583" s="61"/>
      <c r="J1583" s="52"/>
      <c r="K1583" s="53"/>
      <c r="L1583" s="22"/>
      <c r="M1583" s="23"/>
      <c r="N1583" s="24"/>
      <c r="O1583" s="3"/>
      <c r="P1583" s="27"/>
      <c r="Q1583" s="27"/>
      <c r="R1583" s="23"/>
      <c r="S1583" s="24"/>
      <c r="T1583" s="22"/>
      <c r="U1583" s="72"/>
      <c r="V1583" s="27"/>
      <c r="W1583" s="27"/>
      <c r="X1583" s="27"/>
      <c r="Y1583" s="23"/>
      <c r="Z1583" s="4"/>
    </row>
    <row r="1584" spans="1:26" ht="23.25">
      <c r="A1584" s="4"/>
      <c r="B1584" s="75" t="s">
        <v>279</v>
      </c>
      <c r="C1584" s="75" t="s">
        <v>281</v>
      </c>
      <c r="D1584" s="76" t="s">
        <v>75</v>
      </c>
      <c r="E1584" s="75" t="s">
        <v>57</v>
      </c>
      <c r="F1584" s="75" t="s">
        <v>285</v>
      </c>
      <c r="G1584" s="75" t="s">
        <v>62</v>
      </c>
      <c r="H1584" s="76" t="s">
        <v>157</v>
      </c>
      <c r="I1584" s="61"/>
      <c r="J1584" s="54" t="s">
        <v>53</v>
      </c>
      <c r="K1584" s="55"/>
      <c r="L1584" s="70">
        <f>(L1574/L1572)*100</f>
        <v>10.612944706386626</v>
      </c>
      <c r="M1584" s="70"/>
      <c r="N1584" s="70"/>
      <c r="O1584" s="70"/>
      <c r="P1584" s="70"/>
      <c r="Q1584" s="70">
        <f>(Q1574/Q1572)*100</f>
        <v>10.612944706386626</v>
      </c>
      <c r="R1584" s="70"/>
      <c r="S1584" s="70"/>
      <c r="T1584" s="70"/>
      <c r="U1584" s="74"/>
      <c r="V1584" s="23"/>
      <c r="W1584" s="23">
        <f>(W1574/W1572)*100</f>
        <v>10.612944706386626</v>
      </c>
      <c r="X1584" s="23"/>
      <c r="Y1584" s="23"/>
      <c r="Z1584" s="4"/>
    </row>
    <row r="1585" spans="1:26" ht="23.25">
      <c r="A1585" s="4"/>
      <c r="B1585" s="51"/>
      <c r="C1585" s="51"/>
      <c r="D1585" s="51"/>
      <c r="E1585" s="51"/>
      <c r="F1585" s="51"/>
      <c r="G1585" s="51"/>
      <c r="H1585" s="51"/>
      <c r="I1585" s="61"/>
      <c r="J1585" s="54" t="s">
        <v>54</v>
      </c>
      <c r="K1585" s="55"/>
      <c r="L1585" s="70">
        <f>(L1574/L1573)*100</f>
        <v>100</v>
      </c>
      <c r="M1585" s="70"/>
      <c r="N1585" s="70"/>
      <c r="O1585" s="70"/>
      <c r="P1585" s="70"/>
      <c r="Q1585" s="70">
        <f>(Q1574/Q1573)*100</f>
        <v>100</v>
      </c>
      <c r="R1585" s="70"/>
      <c r="S1585" s="70"/>
      <c r="T1585" s="70"/>
      <c r="U1585" s="70"/>
      <c r="V1585" s="23"/>
      <c r="W1585" s="23">
        <f>(W1574/W1573)*100</f>
        <v>100</v>
      </c>
      <c r="X1585" s="23"/>
      <c r="Y1585" s="23"/>
      <c r="Z1585" s="4"/>
    </row>
    <row r="1586" spans="1:26" ht="23.25">
      <c r="A1586" s="4"/>
      <c r="B1586" s="51"/>
      <c r="C1586" s="51"/>
      <c r="D1586" s="51"/>
      <c r="E1586" s="51"/>
      <c r="F1586" s="51"/>
      <c r="G1586" s="51"/>
      <c r="H1586" s="51"/>
      <c r="I1586" s="61"/>
      <c r="J1586" s="52"/>
      <c r="K1586" s="53"/>
      <c r="L1586" s="70"/>
      <c r="M1586" s="70"/>
      <c r="N1586" s="70"/>
      <c r="O1586" s="70"/>
      <c r="P1586" s="70"/>
      <c r="Q1586" s="23"/>
      <c r="R1586" s="70"/>
      <c r="S1586" s="70"/>
      <c r="T1586" s="70"/>
      <c r="U1586" s="70"/>
      <c r="V1586" s="23"/>
      <c r="W1586" s="23"/>
      <c r="X1586" s="23"/>
      <c r="Y1586" s="23"/>
      <c r="Z1586" s="4"/>
    </row>
    <row r="1587" spans="1:26" ht="23.25">
      <c r="A1587" s="4"/>
      <c r="B1587" s="51"/>
      <c r="C1587" s="51"/>
      <c r="D1587" s="51"/>
      <c r="E1587" s="51"/>
      <c r="F1587" s="51"/>
      <c r="G1587" s="51"/>
      <c r="H1587" s="75" t="s">
        <v>102</v>
      </c>
      <c r="I1587" s="61"/>
      <c r="J1587" s="52" t="s">
        <v>103</v>
      </c>
      <c r="K1587" s="53"/>
      <c r="L1587" s="70"/>
      <c r="M1587" s="23"/>
      <c r="N1587" s="70"/>
      <c r="O1587" s="70"/>
      <c r="P1587" s="23"/>
      <c r="Q1587" s="23"/>
      <c r="R1587" s="23"/>
      <c r="S1587" s="70"/>
      <c r="T1587" s="70"/>
      <c r="U1587" s="70"/>
      <c r="V1587" s="23"/>
      <c r="W1587" s="23"/>
      <c r="X1587" s="23"/>
      <c r="Y1587" s="23"/>
      <c r="Z1587" s="4"/>
    </row>
    <row r="1588" spans="1:26" ht="23.25">
      <c r="A1588" s="4"/>
      <c r="B1588" s="51"/>
      <c r="C1588" s="51"/>
      <c r="D1588" s="51"/>
      <c r="E1588" s="51"/>
      <c r="F1588" s="51"/>
      <c r="G1588" s="51"/>
      <c r="H1588" s="51"/>
      <c r="I1588" s="61"/>
      <c r="J1588" s="52" t="s">
        <v>50</v>
      </c>
      <c r="K1588" s="53"/>
      <c r="L1588" s="70">
        <v>3144.9</v>
      </c>
      <c r="M1588" s="23"/>
      <c r="N1588" s="70"/>
      <c r="O1588" s="70"/>
      <c r="P1588" s="23"/>
      <c r="Q1588" s="23">
        <f>SUM(L1588:P1588)</f>
        <v>3144.9</v>
      </c>
      <c r="R1588" s="23"/>
      <c r="S1588" s="70"/>
      <c r="T1588" s="70"/>
      <c r="U1588" s="70"/>
      <c r="V1588" s="23">
        <f>SUM(R1588:U1588)</f>
        <v>0</v>
      </c>
      <c r="W1588" s="23">
        <f>+V1588+Q1588</f>
        <v>3144.9</v>
      </c>
      <c r="X1588" s="23">
        <f>(Q1588/W1588)*100</f>
        <v>100</v>
      </c>
      <c r="Y1588" s="23">
        <f>(V1588/W1588)*100</f>
        <v>0</v>
      </c>
      <c r="Z1588" s="4"/>
    </row>
    <row r="1589" spans="1:26" ht="23.25">
      <c r="A1589" s="4"/>
      <c r="B1589" s="51"/>
      <c r="C1589" s="51"/>
      <c r="D1589" s="51"/>
      <c r="E1589" s="51"/>
      <c r="F1589" s="51"/>
      <c r="G1589" s="51"/>
      <c r="H1589" s="51"/>
      <c r="I1589" s="61"/>
      <c r="J1589" s="52" t="s">
        <v>51</v>
      </c>
      <c r="K1589" s="53"/>
      <c r="L1589" s="70">
        <v>326.3</v>
      </c>
      <c r="M1589" s="23"/>
      <c r="N1589" s="70"/>
      <c r="O1589" s="70"/>
      <c r="P1589" s="23"/>
      <c r="Q1589" s="23">
        <f>SUM(L1589:P1589)</f>
        <v>326.3</v>
      </c>
      <c r="R1589" s="23"/>
      <c r="S1589" s="70"/>
      <c r="T1589" s="70"/>
      <c r="U1589" s="70"/>
      <c r="V1589" s="23">
        <f>SUM(R1589:U1589)</f>
        <v>0</v>
      </c>
      <c r="W1589" s="23">
        <f>+V1589+Q1589</f>
        <v>326.3</v>
      </c>
      <c r="X1589" s="23">
        <f>(Q1589/W1589)*100</f>
        <v>100</v>
      </c>
      <c r="Y1589" s="23">
        <f>(V1589/W1589)*100</f>
        <v>0</v>
      </c>
      <c r="Z1589" s="4"/>
    </row>
    <row r="1590" spans="1:26" ht="23.25">
      <c r="A1590" s="4"/>
      <c r="B1590" s="51"/>
      <c r="C1590" s="51"/>
      <c r="D1590" s="51"/>
      <c r="E1590" s="51"/>
      <c r="F1590" s="51"/>
      <c r="G1590" s="51"/>
      <c r="H1590" s="51"/>
      <c r="I1590" s="61"/>
      <c r="J1590" s="52" t="s">
        <v>52</v>
      </c>
      <c r="K1590" s="53"/>
      <c r="L1590" s="70">
        <v>326.3</v>
      </c>
      <c r="M1590" s="23"/>
      <c r="N1590" s="70"/>
      <c r="O1590" s="70"/>
      <c r="P1590" s="23"/>
      <c r="Q1590" s="23">
        <f>SUM(L1590:P1590)</f>
        <v>326.3</v>
      </c>
      <c r="R1590" s="23"/>
      <c r="S1590" s="70"/>
      <c r="T1590" s="70"/>
      <c r="U1590" s="70"/>
      <c r="V1590" s="23">
        <f>SUM(R1590:U1590)</f>
        <v>0</v>
      </c>
      <c r="W1590" s="23">
        <f>+V1590+Q1590</f>
        <v>326.3</v>
      </c>
      <c r="X1590" s="23">
        <f>(Q1590/W1590)*100</f>
        <v>100</v>
      </c>
      <c r="Y1590" s="23">
        <f>(V1590/W1590)*100</f>
        <v>0</v>
      </c>
      <c r="Z1590" s="4"/>
    </row>
    <row r="1591" spans="1:26" ht="23.25">
      <c r="A1591" s="4"/>
      <c r="B1591" s="51"/>
      <c r="C1591" s="51"/>
      <c r="D1591" s="51"/>
      <c r="E1591" s="51"/>
      <c r="F1591" s="51"/>
      <c r="G1591" s="51"/>
      <c r="H1591" s="51"/>
      <c r="I1591" s="61"/>
      <c r="J1591" s="52" t="s">
        <v>53</v>
      </c>
      <c r="K1591" s="53"/>
      <c r="L1591" s="70">
        <f>(L1590/L1588)*100</f>
        <v>10.375528633660847</v>
      </c>
      <c r="M1591" s="23"/>
      <c r="N1591" s="70"/>
      <c r="O1591" s="70"/>
      <c r="P1591" s="23"/>
      <c r="Q1591" s="23">
        <f>(Q1590/Q1588)*100</f>
        <v>10.375528633660847</v>
      </c>
      <c r="R1591" s="23"/>
      <c r="S1591" s="70"/>
      <c r="T1591" s="70"/>
      <c r="U1591" s="70"/>
      <c r="V1591" s="23"/>
      <c r="W1591" s="23">
        <f>(W1590/W1588)*100</f>
        <v>10.375528633660847</v>
      </c>
      <c r="X1591" s="23"/>
      <c r="Y1591" s="23"/>
      <c r="Z1591" s="4"/>
    </row>
    <row r="1592" spans="1:26" ht="23.25">
      <c r="A1592" s="4"/>
      <c r="B1592" s="51"/>
      <c r="C1592" s="51"/>
      <c r="D1592" s="51"/>
      <c r="E1592" s="51"/>
      <c r="F1592" s="51"/>
      <c r="G1592" s="51"/>
      <c r="H1592" s="51"/>
      <c r="I1592" s="61"/>
      <c r="J1592" s="52" t="s">
        <v>54</v>
      </c>
      <c r="K1592" s="53"/>
      <c r="L1592" s="70">
        <f>(L1590/L1589)*100</f>
        <v>100</v>
      </c>
      <c r="M1592" s="23"/>
      <c r="N1592" s="70"/>
      <c r="O1592" s="70"/>
      <c r="P1592" s="23"/>
      <c r="Q1592" s="23">
        <f>(Q1590/Q1589)*100</f>
        <v>100</v>
      </c>
      <c r="R1592" s="23"/>
      <c r="S1592" s="70"/>
      <c r="T1592" s="70"/>
      <c r="U1592" s="70"/>
      <c r="V1592" s="23"/>
      <c r="W1592" s="23">
        <f>(W1590/W1589)*100</f>
        <v>100</v>
      </c>
      <c r="X1592" s="23"/>
      <c r="Y1592" s="23"/>
      <c r="Z1592" s="4"/>
    </row>
    <row r="1593" spans="1:26" ht="23.25">
      <c r="A1593" s="4"/>
      <c r="B1593" s="51"/>
      <c r="C1593" s="51"/>
      <c r="D1593" s="51"/>
      <c r="E1593" s="51"/>
      <c r="F1593" s="51"/>
      <c r="G1593" s="51"/>
      <c r="H1593" s="51"/>
      <c r="I1593" s="61"/>
      <c r="J1593" s="52"/>
      <c r="K1593" s="53"/>
      <c r="L1593" s="70"/>
      <c r="M1593" s="23"/>
      <c r="N1593" s="70"/>
      <c r="O1593" s="70"/>
      <c r="P1593" s="23"/>
      <c r="Q1593" s="23"/>
      <c r="R1593" s="23"/>
      <c r="S1593" s="70"/>
      <c r="T1593" s="70"/>
      <c r="U1593" s="70"/>
      <c r="V1593" s="23"/>
      <c r="W1593" s="23"/>
      <c r="X1593" s="23"/>
      <c r="Y1593" s="23"/>
      <c r="Z1593" s="4"/>
    </row>
    <row r="1594" spans="1:26" ht="23.25">
      <c r="A1594" s="4"/>
      <c r="B1594" s="51"/>
      <c r="C1594" s="51"/>
      <c r="D1594" s="51"/>
      <c r="E1594" s="51"/>
      <c r="F1594" s="51"/>
      <c r="G1594" s="51"/>
      <c r="H1594" s="75" t="s">
        <v>104</v>
      </c>
      <c r="I1594" s="61"/>
      <c r="J1594" s="52" t="s">
        <v>105</v>
      </c>
      <c r="K1594" s="53"/>
      <c r="L1594" s="70"/>
      <c r="M1594" s="23"/>
      <c r="N1594" s="70"/>
      <c r="O1594" s="70"/>
      <c r="P1594" s="23"/>
      <c r="Q1594" s="23"/>
      <c r="R1594" s="23"/>
      <c r="S1594" s="70"/>
      <c r="T1594" s="70"/>
      <c r="U1594" s="70"/>
      <c r="V1594" s="23"/>
      <c r="W1594" s="23"/>
      <c r="X1594" s="23"/>
      <c r="Y1594" s="23"/>
      <c r="Z1594" s="4"/>
    </row>
    <row r="1595" spans="1:26" ht="23.25">
      <c r="A1595" s="4"/>
      <c r="B1595" s="51"/>
      <c r="C1595" s="51"/>
      <c r="D1595" s="51"/>
      <c r="E1595" s="51"/>
      <c r="F1595" s="51"/>
      <c r="G1595" s="51"/>
      <c r="H1595" s="51"/>
      <c r="I1595" s="61"/>
      <c r="J1595" s="52" t="s">
        <v>106</v>
      </c>
      <c r="K1595" s="53"/>
      <c r="L1595" s="70"/>
      <c r="M1595" s="23"/>
      <c r="N1595" s="70"/>
      <c r="O1595" s="70"/>
      <c r="P1595" s="23"/>
      <c r="Q1595" s="23"/>
      <c r="R1595" s="23"/>
      <c r="S1595" s="70"/>
      <c r="T1595" s="70"/>
      <c r="U1595" s="70"/>
      <c r="V1595" s="23"/>
      <c r="W1595" s="23"/>
      <c r="X1595" s="23"/>
      <c r="Y1595" s="23"/>
      <c r="Z1595" s="4"/>
    </row>
    <row r="1596" spans="1:26" ht="23.25">
      <c r="A1596" s="4"/>
      <c r="B1596" s="51"/>
      <c r="C1596" s="51"/>
      <c r="D1596" s="51"/>
      <c r="E1596" s="51"/>
      <c r="F1596" s="51"/>
      <c r="G1596" s="51"/>
      <c r="H1596" s="51"/>
      <c r="I1596" s="61"/>
      <c r="J1596" s="52" t="s">
        <v>50</v>
      </c>
      <c r="K1596" s="53"/>
      <c r="L1596" s="70">
        <v>803.5</v>
      </c>
      <c r="M1596" s="23"/>
      <c r="N1596" s="70"/>
      <c r="O1596" s="70"/>
      <c r="P1596" s="23"/>
      <c r="Q1596" s="23">
        <f>SUM(L1596:P1596)</f>
        <v>803.5</v>
      </c>
      <c r="R1596" s="23"/>
      <c r="S1596" s="70"/>
      <c r="T1596" s="70"/>
      <c r="U1596" s="70"/>
      <c r="V1596" s="23">
        <f>SUM(R1596:U1596)</f>
        <v>0</v>
      </c>
      <c r="W1596" s="23">
        <f>+V1596+Q1596</f>
        <v>803.5</v>
      </c>
      <c r="X1596" s="23">
        <f>(Q1596/W1596)*100</f>
        <v>100</v>
      </c>
      <c r="Y1596" s="23">
        <f>(V1596/W1596)*100</f>
        <v>0</v>
      </c>
      <c r="Z1596" s="4"/>
    </row>
    <row r="1597" spans="1:26" ht="23.25">
      <c r="A1597" s="4"/>
      <c r="B1597" s="51"/>
      <c r="C1597" s="51"/>
      <c r="D1597" s="51"/>
      <c r="E1597" s="51"/>
      <c r="F1597" s="51"/>
      <c r="G1597" s="51"/>
      <c r="H1597" s="51"/>
      <c r="I1597" s="61"/>
      <c r="J1597" s="52" t="s">
        <v>51</v>
      </c>
      <c r="K1597" s="53"/>
      <c r="L1597" s="70">
        <v>78.5</v>
      </c>
      <c r="M1597" s="23"/>
      <c r="N1597" s="70"/>
      <c r="O1597" s="70"/>
      <c r="P1597" s="23"/>
      <c r="Q1597" s="23">
        <f>SUM(L1597:P1597)</f>
        <v>78.5</v>
      </c>
      <c r="R1597" s="23"/>
      <c r="S1597" s="70"/>
      <c r="T1597" s="70"/>
      <c r="U1597" s="70"/>
      <c r="V1597" s="23">
        <f>SUM(R1597:U1597)</f>
        <v>0</v>
      </c>
      <c r="W1597" s="23">
        <f>+V1597+Q1597</f>
        <v>78.5</v>
      </c>
      <c r="X1597" s="23">
        <f>(Q1597/W1597)*100</f>
        <v>100</v>
      </c>
      <c r="Y1597" s="23">
        <f>(V1597/W1597)*100</f>
        <v>0</v>
      </c>
      <c r="Z1597" s="4"/>
    </row>
    <row r="1598" spans="1:26" ht="23.25">
      <c r="A1598" s="4"/>
      <c r="B1598" s="56"/>
      <c r="C1598" s="57"/>
      <c r="D1598" s="57"/>
      <c r="E1598" s="57"/>
      <c r="F1598" s="57"/>
      <c r="G1598" s="57"/>
      <c r="H1598" s="57"/>
      <c r="I1598" s="52"/>
      <c r="J1598" s="52" t="s">
        <v>52</v>
      </c>
      <c r="K1598" s="53"/>
      <c r="L1598" s="21">
        <v>78.5</v>
      </c>
      <c r="M1598" s="21"/>
      <c r="N1598" s="21"/>
      <c r="O1598" s="21"/>
      <c r="P1598" s="21"/>
      <c r="Q1598" s="21">
        <f>SUM(L1598:P1598)</f>
        <v>78.5</v>
      </c>
      <c r="R1598" s="21"/>
      <c r="S1598" s="21"/>
      <c r="T1598" s="21"/>
      <c r="U1598" s="21"/>
      <c r="V1598" s="21">
        <f>SUM(R1598:U1598)</f>
        <v>0</v>
      </c>
      <c r="W1598" s="21">
        <f>+V1598+Q1598</f>
        <v>78.5</v>
      </c>
      <c r="X1598" s="21">
        <f>(Q1598/W1598)*100</f>
        <v>100</v>
      </c>
      <c r="Y1598" s="21">
        <f>(V1598/W1598)*100</f>
        <v>0</v>
      </c>
      <c r="Z1598" s="4"/>
    </row>
    <row r="1599" spans="1:26" ht="23.25">
      <c r="A1599" s="4"/>
      <c r="B1599" s="51"/>
      <c r="C1599" s="51"/>
      <c r="D1599" s="51"/>
      <c r="E1599" s="51"/>
      <c r="F1599" s="51"/>
      <c r="G1599" s="51"/>
      <c r="H1599" s="51"/>
      <c r="I1599" s="61"/>
      <c r="J1599" s="52" t="s">
        <v>53</v>
      </c>
      <c r="K1599" s="53"/>
      <c r="L1599" s="70">
        <f>(L1598/L1596)*100</f>
        <v>9.769757311761046</v>
      </c>
      <c r="M1599" s="23"/>
      <c r="N1599" s="70"/>
      <c r="O1599" s="70"/>
      <c r="P1599" s="23"/>
      <c r="Q1599" s="23">
        <f>(Q1598/Q1596)*100</f>
        <v>9.769757311761046</v>
      </c>
      <c r="R1599" s="23"/>
      <c r="S1599" s="70"/>
      <c r="T1599" s="70"/>
      <c r="U1599" s="70"/>
      <c r="V1599" s="23"/>
      <c r="W1599" s="23">
        <f>(W1598/W1596)*100</f>
        <v>9.769757311761046</v>
      </c>
      <c r="X1599" s="23"/>
      <c r="Y1599" s="23"/>
      <c r="Z1599" s="4"/>
    </row>
    <row r="1600" spans="1:26" ht="23.25">
      <c r="A1600" s="4"/>
      <c r="B1600" s="51"/>
      <c r="C1600" s="51"/>
      <c r="D1600" s="51"/>
      <c r="E1600" s="51"/>
      <c r="F1600" s="51"/>
      <c r="G1600" s="51"/>
      <c r="H1600" s="51"/>
      <c r="I1600" s="61"/>
      <c r="J1600" s="52" t="s">
        <v>54</v>
      </c>
      <c r="K1600" s="53"/>
      <c r="L1600" s="70">
        <f>(L1598/L1597)*100</f>
        <v>100</v>
      </c>
      <c r="M1600" s="23"/>
      <c r="N1600" s="70"/>
      <c r="O1600" s="70"/>
      <c r="P1600" s="23"/>
      <c r="Q1600" s="23">
        <f>(Q1598/Q1597)*100</f>
        <v>100</v>
      </c>
      <c r="R1600" s="23"/>
      <c r="S1600" s="70"/>
      <c r="T1600" s="70"/>
      <c r="U1600" s="70"/>
      <c r="V1600" s="23"/>
      <c r="W1600" s="23">
        <f>(W1598/W1597)*100</f>
        <v>100</v>
      </c>
      <c r="X1600" s="23"/>
      <c r="Y1600" s="23"/>
      <c r="Z1600" s="4"/>
    </row>
    <row r="1601" spans="1:26" ht="23.25">
      <c r="A1601" s="4"/>
      <c r="B1601" s="51"/>
      <c r="C1601" s="51"/>
      <c r="D1601" s="51"/>
      <c r="E1601" s="51"/>
      <c r="F1601" s="51"/>
      <c r="G1601" s="51"/>
      <c r="H1601" s="51"/>
      <c r="I1601" s="61"/>
      <c r="J1601" s="52"/>
      <c r="K1601" s="53"/>
      <c r="L1601" s="70"/>
      <c r="M1601" s="23"/>
      <c r="N1601" s="70"/>
      <c r="O1601" s="70"/>
      <c r="P1601" s="23"/>
      <c r="Q1601" s="23"/>
      <c r="R1601" s="23"/>
      <c r="S1601" s="70"/>
      <c r="T1601" s="70"/>
      <c r="U1601" s="70"/>
      <c r="V1601" s="23"/>
      <c r="W1601" s="23"/>
      <c r="X1601" s="23"/>
      <c r="Y1601" s="23"/>
      <c r="Z1601" s="4"/>
    </row>
    <row r="1602" spans="1:26" ht="23.25">
      <c r="A1602" s="4"/>
      <c r="B1602" s="51"/>
      <c r="C1602" s="51"/>
      <c r="D1602" s="51"/>
      <c r="E1602" s="51"/>
      <c r="F1602" s="51"/>
      <c r="G1602" s="51"/>
      <c r="H1602" s="75" t="s">
        <v>107</v>
      </c>
      <c r="I1602" s="61"/>
      <c r="J1602" s="52" t="s">
        <v>108</v>
      </c>
      <c r="K1602" s="53"/>
      <c r="L1602" s="70"/>
      <c r="M1602" s="23"/>
      <c r="N1602" s="70"/>
      <c r="O1602" s="70"/>
      <c r="P1602" s="23"/>
      <c r="Q1602" s="23"/>
      <c r="R1602" s="23"/>
      <c r="S1602" s="70"/>
      <c r="T1602" s="70"/>
      <c r="U1602" s="70"/>
      <c r="V1602" s="23"/>
      <c r="W1602" s="23"/>
      <c r="X1602" s="23"/>
      <c r="Y1602" s="23"/>
      <c r="Z1602" s="4"/>
    </row>
    <row r="1603" spans="1:26" ht="23.25">
      <c r="A1603" s="4"/>
      <c r="B1603" s="51"/>
      <c r="C1603" s="51"/>
      <c r="D1603" s="51"/>
      <c r="E1603" s="51"/>
      <c r="F1603" s="51"/>
      <c r="G1603" s="51"/>
      <c r="H1603" s="51"/>
      <c r="I1603" s="61"/>
      <c r="J1603" s="52" t="s">
        <v>109</v>
      </c>
      <c r="K1603" s="53"/>
      <c r="L1603" s="70"/>
      <c r="M1603" s="23"/>
      <c r="N1603" s="70"/>
      <c r="O1603" s="70"/>
      <c r="P1603" s="23"/>
      <c r="Q1603" s="23"/>
      <c r="R1603" s="23"/>
      <c r="S1603" s="70"/>
      <c r="T1603" s="70"/>
      <c r="U1603" s="70"/>
      <c r="V1603" s="23"/>
      <c r="W1603" s="23"/>
      <c r="X1603" s="23"/>
      <c r="Y1603" s="23"/>
      <c r="Z1603" s="4"/>
    </row>
    <row r="1604" spans="1:26" ht="23.25">
      <c r="A1604" s="4"/>
      <c r="B1604" s="51"/>
      <c r="C1604" s="51"/>
      <c r="D1604" s="51"/>
      <c r="E1604" s="51"/>
      <c r="F1604" s="51"/>
      <c r="G1604" s="51"/>
      <c r="H1604" s="51"/>
      <c r="I1604" s="61"/>
      <c r="J1604" s="52" t="s">
        <v>50</v>
      </c>
      <c r="K1604" s="53"/>
      <c r="L1604" s="70">
        <v>4421.5</v>
      </c>
      <c r="M1604" s="23"/>
      <c r="N1604" s="70"/>
      <c r="O1604" s="70"/>
      <c r="P1604" s="23"/>
      <c r="Q1604" s="23">
        <f>SUM(L1604:P1604)</f>
        <v>4421.5</v>
      </c>
      <c r="R1604" s="23"/>
      <c r="S1604" s="70"/>
      <c r="T1604" s="70"/>
      <c r="U1604" s="70"/>
      <c r="V1604" s="23">
        <f>SUM(R1604:U1604)</f>
        <v>0</v>
      </c>
      <c r="W1604" s="23">
        <f>+V1604+Q1604</f>
        <v>4421.5</v>
      </c>
      <c r="X1604" s="23">
        <f>(Q1604/W1604)*100</f>
        <v>100</v>
      </c>
      <c r="Y1604" s="23">
        <f>(V1604/W1604)*100</f>
        <v>0</v>
      </c>
      <c r="Z1604" s="4"/>
    </row>
    <row r="1605" spans="1:26" ht="23.25">
      <c r="A1605" s="4"/>
      <c r="B1605" s="51"/>
      <c r="C1605" s="51"/>
      <c r="D1605" s="51"/>
      <c r="E1605" s="51"/>
      <c r="F1605" s="51"/>
      <c r="G1605" s="51"/>
      <c r="H1605" s="51"/>
      <c r="I1605" s="61"/>
      <c r="J1605" s="52" t="s">
        <v>51</v>
      </c>
      <c r="K1605" s="53"/>
      <c r="L1605" s="70">
        <v>462.7</v>
      </c>
      <c r="M1605" s="23"/>
      <c r="N1605" s="70"/>
      <c r="O1605" s="70"/>
      <c r="P1605" s="23"/>
      <c r="Q1605" s="23">
        <f>SUM(L1605:P1605)</f>
        <v>462.7</v>
      </c>
      <c r="R1605" s="23"/>
      <c r="S1605" s="70"/>
      <c r="T1605" s="70"/>
      <c r="U1605" s="70"/>
      <c r="V1605" s="23">
        <f>SUM(R1605:U1605)</f>
        <v>0</v>
      </c>
      <c r="W1605" s="23">
        <f>+V1605+Q1605</f>
        <v>462.7</v>
      </c>
      <c r="X1605" s="23">
        <f>(Q1605/W1605)*100</f>
        <v>100</v>
      </c>
      <c r="Y1605" s="23">
        <f>(V1605/W1605)*100</f>
        <v>0</v>
      </c>
      <c r="Z1605" s="4"/>
    </row>
    <row r="1606" spans="1:26" ht="23.25">
      <c r="A1606" s="4"/>
      <c r="B1606" s="51"/>
      <c r="C1606" s="51"/>
      <c r="D1606" s="51"/>
      <c r="E1606" s="51"/>
      <c r="F1606" s="51"/>
      <c r="G1606" s="51"/>
      <c r="H1606" s="51"/>
      <c r="I1606" s="61"/>
      <c r="J1606" s="52" t="s">
        <v>52</v>
      </c>
      <c r="K1606" s="53"/>
      <c r="L1606" s="70">
        <v>462.7</v>
      </c>
      <c r="M1606" s="23"/>
      <c r="N1606" s="70"/>
      <c r="O1606" s="70"/>
      <c r="P1606" s="23"/>
      <c r="Q1606" s="23">
        <f>SUM(L1606:P1606)</f>
        <v>462.7</v>
      </c>
      <c r="R1606" s="23"/>
      <c r="S1606" s="70"/>
      <c r="T1606" s="70"/>
      <c r="U1606" s="70"/>
      <c r="V1606" s="23">
        <f>SUM(R1606:U1606)</f>
        <v>0</v>
      </c>
      <c r="W1606" s="23">
        <f>+V1606+Q1606</f>
        <v>462.7</v>
      </c>
      <c r="X1606" s="23">
        <f>(Q1606/W1606)*100</f>
        <v>100</v>
      </c>
      <c r="Y1606" s="23">
        <f>(V1606/W1606)*100</f>
        <v>0</v>
      </c>
      <c r="Z1606" s="4"/>
    </row>
    <row r="1607" spans="1:26" ht="23.25">
      <c r="A1607" s="4"/>
      <c r="B1607" s="56"/>
      <c r="C1607" s="57"/>
      <c r="D1607" s="57"/>
      <c r="E1607" s="57"/>
      <c r="F1607" s="57"/>
      <c r="G1607" s="57"/>
      <c r="H1607" s="57"/>
      <c r="I1607" s="52"/>
      <c r="J1607" s="52" t="s">
        <v>53</v>
      </c>
      <c r="K1607" s="53"/>
      <c r="L1607" s="21">
        <f>(L1606/L1604)*100</f>
        <v>10.46477439782879</v>
      </c>
      <c r="M1607" s="21"/>
      <c r="N1607" s="21"/>
      <c r="O1607" s="21"/>
      <c r="P1607" s="21"/>
      <c r="Q1607" s="21">
        <f>(Q1606/Q1604)*100</f>
        <v>10.46477439782879</v>
      </c>
      <c r="R1607" s="21"/>
      <c r="S1607" s="21"/>
      <c r="T1607" s="21"/>
      <c r="U1607" s="21"/>
      <c r="V1607" s="21"/>
      <c r="W1607" s="21">
        <f>(W1606/W1604)*100</f>
        <v>10.46477439782879</v>
      </c>
      <c r="X1607" s="21"/>
      <c r="Y1607" s="21"/>
      <c r="Z1607" s="4"/>
    </row>
    <row r="1608" spans="1:26" ht="23.25">
      <c r="A1608" s="4"/>
      <c r="B1608" s="51"/>
      <c r="C1608" s="51"/>
      <c r="D1608" s="51"/>
      <c r="E1608" s="51"/>
      <c r="F1608" s="51"/>
      <c r="G1608" s="51"/>
      <c r="H1608" s="51"/>
      <c r="I1608" s="61"/>
      <c r="J1608" s="52" t="s">
        <v>54</v>
      </c>
      <c r="K1608" s="53"/>
      <c r="L1608" s="70">
        <f>(L1606/L1605)*100</f>
        <v>100</v>
      </c>
      <c r="M1608" s="23"/>
      <c r="N1608" s="70"/>
      <c r="O1608" s="70"/>
      <c r="P1608" s="23"/>
      <c r="Q1608" s="23">
        <f>(Q1606/Q1605)*100</f>
        <v>100</v>
      </c>
      <c r="R1608" s="23"/>
      <c r="S1608" s="70"/>
      <c r="T1608" s="70"/>
      <c r="U1608" s="70"/>
      <c r="V1608" s="23"/>
      <c r="W1608" s="23">
        <f>(W1606/W1605)*100</f>
        <v>100</v>
      </c>
      <c r="X1608" s="23"/>
      <c r="Y1608" s="23"/>
      <c r="Z1608" s="4"/>
    </row>
    <row r="1609" spans="1:26" ht="23.25">
      <c r="A1609" s="4"/>
      <c r="B1609" s="51"/>
      <c r="C1609" s="51"/>
      <c r="D1609" s="51"/>
      <c r="E1609" s="51"/>
      <c r="F1609" s="51"/>
      <c r="G1609" s="51"/>
      <c r="H1609" s="51"/>
      <c r="I1609" s="61"/>
      <c r="J1609" s="52"/>
      <c r="K1609" s="53"/>
      <c r="L1609" s="70"/>
      <c r="M1609" s="23"/>
      <c r="N1609" s="70"/>
      <c r="O1609" s="70"/>
      <c r="P1609" s="23"/>
      <c r="Q1609" s="23"/>
      <c r="R1609" s="23"/>
      <c r="S1609" s="70"/>
      <c r="T1609" s="70"/>
      <c r="U1609" s="70"/>
      <c r="V1609" s="23"/>
      <c r="W1609" s="23"/>
      <c r="X1609" s="23"/>
      <c r="Y1609" s="23"/>
      <c r="Z1609" s="4"/>
    </row>
    <row r="1610" spans="1:26" ht="23.25">
      <c r="A1610" s="4"/>
      <c r="B1610" s="51"/>
      <c r="C1610" s="51"/>
      <c r="D1610" s="51"/>
      <c r="E1610" s="51"/>
      <c r="F1610" s="51"/>
      <c r="G1610" s="51"/>
      <c r="H1610" s="75" t="s">
        <v>110</v>
      </c>
      <c r="I1610" s="61"/>
      <c r="J1610" s="52" t="s">
        <v>291</v>
      </c>
      <c r="K1610" s="53"/>
      <c r="L1610" s="70"/>
      <c r="M1610" s="23"/>
      <c r="N1610" s="70"/>
      <c r="O1610" s="70"/>
      <c r="P1610" s="23"/>
      <c r="Q1610" s="23"/>
      <c r="R1610" s="23"/>
      <c r="S1610" s="70"/>
      <c r="T1610" s="70"/>
      <c r="U1610" s="70"/>
      <c r="V1610" s="23"/>
      <c r="W1610" s="23"/>
      <c r="X1610" s="23"/>
      <c r="Y1610" s="23"/>
      <c r="Z1610" s="4"/>
    </row>
    <row r="1611" spans="1:26" ht="23.25">
      <c r="A1611" s="4"/>
      <c r="B1611" s="51"/>
      <c r="C1611" s="51"/>
      <c r="D1611" s="51"/>
      <c r="E1611" s="51"/>
      <c r="F1611" s="51"/>
      <c r="G1611" s="51"/>
      <c r="H1611" s="51"/>
      <c r="I1611" s="61"/>
      <c r="J1611" s="52" t="s">
        <v>112</v>
      </c>
      <c r="K1611" s="53"/>
      <c r="L1611" s="70"/>
      <c r="M1611" s="23"/>
      <c r="N1611" s="70"/>
      <c r="O1611" s="70"/>
      <c r="P1611" s="23"/>
      <c r="Q1611" s="23"/>
      <c r="R1611" s="23"/>
      <c r="S1611" s="70"/>
      <c r="T1611" s="70"/>
      <c r="U1611" s="70"/>
      <c r="V1611" s="23"/>
      <c r="W1611" s="23"/>
      <c r="X1611" s="23"/>
      <c r="Y1611" s="23"/>
      <c r="Z1611" s="4"/>
    </row>
    <row r="1612" spans="1:26" ht="23.25">
      <c r="A1612" s="4"/>
      <c r="B1612" s="56"/>
      <c r="C1612" s="56"/>
      <c r="D1612" s="56"/>
      <c r="E1612" s="56"/>
      <c r="F1612" s="56"/>
      <c r="G1612" s="56"/>
      <c r="H1612" s="56"/>
      <c r="I1612" s="61"/>
      <c r="J1612" s="52" t="s">
        <v>50</v>
      </c>
      <c r="K1612" s="53"/>
      <c r="L1612" s="70">
        <v>2637.3</v>
      </c>
      <c r="M1612" s="23"/>
      <c r="N1612" s="70"/>
      <c r="O1612" s="70"/>
      <c r="P1612" s="23"/>
      <c r="Q1612" s="23">
        <f>SUM(L1612:P1612)</f>
        <v>2637.3</v>
      </c>
      <c r="R1612" s="23"/>
      <c r="S1612" s="70"/>
      <c r="T1612" s="70"/>
      <c r="U1612" s="70"/>
      <c r="V1612" s="23">
        <f>SUM(R1612:U1612)</f>
        <v>0</v>
      </c>
      <c r="W1612" s="23">
        <f>+V1612+Q1612</f>
        <v>2637.3</v>
      </c>
      <c r="X1612" s="23">
        <f>(Q1612/W1612)*100</f>
        <v>100</v>
      </c>
      <c r="Y1612" s="23">
        <f>(V1612/W1612)*100</f>
        <v>0</v>
      </c>
      <c r="Z1612" s="4"/>
    </row>
    <row r="1613" spans="1:26" ht="23.25">
      <c r="A1613" s="4"/>
      <c r="B1613" s="56"/>
      <c r="C1613" s="57"/>
      <c r="D1613" s="57"/>
      <c r="E1613" s="57"/>
      <c r="F1613" s="57"/>
      <c r="G1613" s="57"/>
      <c r="H1613" s="57"/>
      <c r="I1613" s="52"/>
      <c r="J1613" s="52" t="s">
        <v>51</v>
      </c>
      <c r="K1613" s="53"/>
      <c r="L1613" s="21">
        <v>319</v>
      </c>
      <c r="M1613" s="21"/>
      <c r="N1613" s="21"/>
      <c r="O1613" s="21"/>
      <c r="P1613" s="21"/>
      <c r="Q1613" s="21">
        <f>SUM(L1613:P1613)</f>
        <v>319</v>
      </c>
      <c r="R1613" s="21"/>
      <c r="S1613" s="21"/>
      <c r="T1613" s="21"/>
      <c r="U1613" s="21"/>
      <c r="V1613" s="21">
        <f>SUM(R1613:U1613)</f>
        <v>0</v>
      </c>
      <c r="W1613" s="21">
        <f>+V1613+Q1613</f>
        <v>319</v>
      </c>
      <c r="X1613" s="21">
        <f>(Q1613/W1613)*100</f>
        <v>100</v>
      </c>
      <c r="Y1613" s="21">
        <f>(V1613/W1613)*100</f>
        <v>0</v>
      </c>
      <c r="Z1613" s="4"/>
    </row>
    <row r="1614" spans="1:26" ht="23.25">
      <c r="A1614" s="4"/>
      <c r="B1614" s="56"/>
      <c r="C1614" s="56"/>
      <c r="D1614" s="56"/>
      <c r="E1614" s="56"/>
      <c r="F1614" s="56"/>
      <c r="G1614" s="56"/>
      <c r="H1614" s="56"/>
      <c r="I1614" s="61"/>
      <c r="J1614" s="52" t="s">
        <v>52</v>
      </c>
      <c r="K1614" s="53"/>
      <c r="L1614" s="70">
        <v>319</v>
      </c>
      <c r="M1614" s="23"/>
      <c r="N1614" s="70"/>
      <c r="O1614" s="70"/>
      <c r="P1614" s="23"/>
      <c r="Q1614" s="23">
        <f>SUM(L1614:P1614)</f>
        <v>319</v>
      </c>
      <c r="R1614" s="23"/>
      <c r="S1614" s="70"/>
      <c r="T1614" s="70"/>
      <c r="U1614" s="70"/>
      <c r="V1614" s="23">
        <f>SUM(R1614:U1614)</f>
        <v>0</v>
      </c>
      <c r="W1614" s="23">
        <f>+V1614+Q1614</f>
        <v>319</v>
      </c>
      <c r="X1614" s="23">
        <f>(Q1614/W1614)*100</f>
        <v>100</v>
      </c>
      <c r="Y1614" s="23">
        <f>(V1614/W1614)*100</f>
        <v>0</v>
      </c>
      <c r="Z1614" s="4"/>
    </row>
    <row r="1615" spans="1:26" ht="23.25">
      <c r="A1615" s="4"/>
      <c r="B1615" s="56"/>
      <c r="C1615" s="56"/>
      <c r="D1615" s="56"/>
      <c r="E1615" s="56"/>
      <c r="F1615" s="56"/>
      <c r="G1615" s="56"/>
      <c r="H1615" s="56"/>
      <c r="I1615" s="61"/>
      <c r="J1615" s="52" t="s">
        <v>53</v>
      </c>
      <c r="K1615" s="53"/>
      <c r="L1615" s="70">
        <f>(L1614/L1612)*100</f>
        <v>12.095703939635232</v>
      </c>
      <c r="M1615" s="23"/>
      <c r="N1615" s="70"/>
      <c r="O1615" s="70"/>
      <c r="P1615" s="23"/>
      <c r="Q1615" s="23">
        <f>(Q1614/Q1612)*100</f>
        <v>12.095703939635232</v>
      </c>
      <c r="R1615" s="23"/>
      <c r="S1615" s="70"/>
      <c r="T1615" s="70"/>
      <c r="U1615" s="70"/>
      <c r="V1615" s="23"/>
      <c r="W1615" s="23">
        <f>(W1614/W1612)*100</f>
        <v>12.095703939635232</v>
      </c>
      <c r="X1615" s="23"/>
      <c r="Y1615" s="23"/>
      <c r="Z1615" s="4"/>
    </row>
    <row r="1616" spans="1:26" ht="23.25">
      <c r="A1616" s="4"/>
      <c r="B1616" s="56"/>
      <c r="C1616" s="56"/>
      <c r="D1616" s="56"/>
      <c r="E1616" s="56"/>
      <c r="F1616" s="56"/>
      <c r="G1616" s="56"/>
      <c r="H1616" s="56"/>
      <c r="I1616" s="61"/>
      <c r="J1616" s="52" t="s">
        <v>54</v>
      </c>
      <c r="K1616" s="53"/>
      <c r="L1616" s="70">
        <f>(L1614/L1613)*100</f>
        <v>100</v>
      </c>
      <c r="M1616" s="23"/>
      <c r="N1616" s="70"/>
      <c r="O1616" s="70"/>
      <c r="P1616" s="23"/>
      <c r="Q1616" s="23">
        <f>(Q1614/Q1613)*100</f>
        <v>100</v>
      </c>
      <c r="R1616" s="23"/>
      <c r="S1616" s="70"/>
      <c r="T1616" s="70"/>
      <c r="U1616" s="70"/>
      <c r="V1616" s="23"/>
      <c r="W1616" s="23">
        <f>(W1614/W1613)*100</f>
        <v>100</v>
      </c>
      <c r="X1616" s="23"/>
      <c r="Y1616" s="23"/>
      <c r="Z1616" s="4"/>
    </row>
    <row r="1617" spans="1:26" ht="23.25">
      <c r="A1617" s="4"/>
      <c r="B1617" s="56"/>
      <c r="C1617" s="56"/>
      <c r="D1617" s="56"/>
      <c r="E1617" s="56"/>
      <c r="F1617" s="56"/>
      <c r="G1617" s="56"/>
      <c r="H1617" s="56"/>
      <c r="I1617" s="61"/>
      <c r="J1617" s="52"/>
      <c r="K1617" s="53"/>
      <c r="L1617" s="70"/>
      <c r="M1617" s="23"/>
      <c r="N1617" s="70"/>
      <c r="O1617" s="70"/>
      <c r="P1617" s="23"/>
      <c r="Q1617" s="23"/>
      <c r="R1617" s="23"/>
      <c r="S1617" s="70"/>
      <c r="T1617" s="70"/>
      <c r="U1617" s="70"/>
      <c r="V1617" s="23"/>
      <c r="W1617" s="23"/>
      <c r="X1617" s="23"/>
      <c r="Y1617" s="23"/>
      <c r="Z1617" s="4"/>
    </row>
    <row r="1618" spans="1:26" ht="23.25">
      <c r="A1618" s="4"/>
      <c r="B1618" s="56"/>
      <c r="C1618" s="56"/>
      <c r="D1618" s="56"/>
      <c r="E1618" s="56"/>
      <c r="F1618" s="56"/>
      <c r="G1618" s="56"/>
      <c r="H1618" s="76" t="s">
        <v>113</v>
      </c>
      <c r="I1618" s="61"/>
      <c r="J1618" s="52" t="s">
        <v>108</v>
      </c>
      <c r="K1618" s="53"/>
      <c r="L1618" s="70"/>
      <c r="M1618" s="23"/>
      <c r="N1618" s="70"/>
      <c r="O1618" s="70"/>
      <c r="P1618" s="23"/>
      <c r="Q1618" s="23"/>
      <c r="R1618" s="23"/>
      <c r="S1618" s="70"/>
      <c r="T1618" s="70"/>
      <c r="U1618" s="70"/>
      <c r="V1618" s="23"/>
      <c r="W1618" s="23"/>
      <c r="X1618" s="23"/>
      <c r="Y1618" s="23"/>
      <c r="Z1618" s="4"/>
    </row>
    <row r="1619" spans="1:26" ht="23.25">
      <c r="A1619" s="4"/>
      <c r="B1619" s="56"/>
      <c r="C1619" s="56"/>
      <c r="D1619" s="56"/>
      <c r="E1619" s="56"/>
      <c r="F1619" s="56"/>
      <c r="G1619" s="56"/>
      <c r="H1619" s="56"/>
      <c r="I1619" s="61"/>
      <c r="J1619" s="52" t="s">
        <v>292</v>
      </c>
      <c r="K1619" s="53"/>
      <c r="L1619" s="70"/>
      <c r="M1619" s="23"/>
      <c r="N1619" s="70"/>
      <c r="O1619" s="70"/>
      <c r="P1619" s="23"/>
      <c r="Q1619" s="23"/>
      <c r="R1619" s="23"/>
      <c r="S1619" s="70"/>
      <c r="T1619" s="70"/>
      <c r="U1619" s="70"/>
      <c r="V1619" s="23"/>
      <c r="W1619" s="23"/>
      <c r="X1619" s="23"/>
      <c r="Y1619" s="23"/>
      <c r="Z1619" s="4"/>
    </row>
    <row r="1620" spans="1:26" ht="23.25">
      <c r="A1620" s="4"/>
      <c r="B1620" s="62"/>
      <c r="C1620" s="62"/>
      <c r="D1620" s="62"/>
      <c r="E1620" s="62"/>
      <c r="F1620" s="62"/>
      <c r="G1620" s="62"/>
      <c r="H1620" s="62"/>
      <c r="I1620" s="63"/>
      <c r="J1620" s="59"/>
      <c r="K1620" s="60"/>
      <c r="L1620" s="73"/>
      <c r="M1620" s="71"/>
      <c r="N1620" s="73"/>
      <c r="O1620" s="73"/>
      <c r="P1620" s="71"/>
      <c r="Q1620" s="71"/>
      <c r="R1620" s="71"/>
      <c r="S1620" s="73"/>
      <c r="T1620" s="73"/>
      <c r="U1620" s="73"/>
      <c r="V1620" s="71"/>
      <c r="W1620" s="71"/>
      <c r="X1620" s="71"/>
      <c r="Y1620" s="71"/>
      <c r="Z1620" s="4"/>
    </row>
    <row r="1621" spans="1:26" ht="23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23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6"/>
      <c r="W1622" s="6"/>
      <c r="X1622" s="6"/>
      <c r="Y1622" s="6" t="s">
        <v>410</v>
      </c>
      <c r="Z1622" s="4"/>
    </row>
    <row r="1623" spans="1:26" ht="23.25">
      <c r="A1623" s="4"/>
      <c r="B1623" s="64" t="s">
        <v>37</v>
      </c>
      <c r="C1623" s="65"/>
      <c r="D1623" s="65"/>
      <c r="E1623" s="65"/>
      <c r="F1623" s="65"/>
      <c r="G1623" s="65"/>
      <c r="H1623" s="66"/>
      <c r="I1623" s="10"/>
      <c r="J1623" s="11"/>
      <c r="K1623" s="12"/>
      <c r="L1623" s="13" t="s">
        <v>1</v>
      </c>
      <c r="M1623" s="13"/>
      <c r="N1623" s="13"/>
      <c r="O1623" s="13"/>
      <c r="P1623" s="13"/>
      <c r="Q1623" s="13"/>
      <c r="R1623" s="14" t="s">
        <v>2</v>
      </c>
      <c r="S1623" s="13"/>
      <c r="T1623" s="13"/>
      <c r="U1623" s="13"/>
      <c r="V1623" s="15"/>
      <c r="W1623" s="13" t="s">
        <v>39</v>
      </c>
      <c r="X1623" s="13"/>
      <c r="Y1623" s="16"/>
      <c r="Z1623" s="4"/>
    </row>
    <row r="1624" spans="1:26" ht="23.25">
      <c r="A1624" s="4"/>
      <c r="B1624" s="17" t="s">
        <v>38</v>
      </c>
      <c r="C1624" s="18"/>
      <c r="D1624" s="18"/>
      <c r="E1624" s="18"/>
      <c r="F1624" s="18"/>
      <c r="G1624" s="18"/>
      <c r="H1624" s="67"/>
      <c r="I1624" s="19"/>
      <c r="J1624" s="20"/>
      <c r="K1624" s="21"/>
      <c r="L1624" s="22"/>
      <c r="M1624" s="23"/>
      <c r="N1624" s="24"/>
      <c r="O1624" s="25" t="s">
        <v>3</v>
      </c>
      <c r="P1624" s="26"/>
      <c r="Q1624" s="27"/>
      <c r="R1624" s="28" t="s">
        <v>3</v>
      </c>
      <c r="S1624" s="24"/>
      <c r="T1624" s="22"/>
      <c r="U1624" s="29"/>
      <c r="V1624" s="27"/>
      <c r="W1624" s="27"/>
      <c r="X1624" s="30" t="s">
        <v>4</v>
      </c>
      <c r="Y1624" s="31"/>
      <c r="Z1624" s="4"/>
    </row>
    <row r="1625" spans="1:26" ht="23.25">
      <c r="A1625" s="4"/>
      <c r="B1625" s="19"/>
      <c r="C1625" s="32"/>
      <c r="D1625" s="32"/>
      <c r="E1625" s="32"/>
      <c r="F1625" s="33"/>
      <c r="G1625" s="32"/>
      <c r="H1625" s="19"/>
      <c r="I1625" s="19"/>
      <c r="J1625" s="5" t="s">
        <v>5</v>
      </c>
      <c r="K1625" s="21"/>
      <c r="L1625" s="34" t="s">
        <v>6</v>
      </c>
      <c r="M1625" s="35" t="s">
        <v>7</v>
      </c>
      <c r="N1625" s="36" t="s">
        <v>6</v>
      </c>
      <c r="O1625" s="34" t="s">
        <v>8</v>
      </c>
      <c r="P1625" s="26" t="s">
        <v>9</v>
      </c>
      <c r="Q1625" s="23"/>
      <c r="R1625" s="37" t="s">
        <v>8</v>
      </c>
      <c r="S1625" s="35" t="s">
        <v>10</v>
      </c>
      <c r="T1625" s="34" t="s">
        <v>11</v>
      </c>
      <c r="U1625" s="29" t="s">
        <v>12</v>
      </c>
      <c r="V1625" s="27"/>
      <c r="W1625" s="27"/>
      <c r="X1625" s="27"/>
      <c r="Y1625" s="35"/>
      <c r="Z1625" s="4"/>
    </row>
    <row r="1626" spans="1:26" ht="23.25">
      <c r="A1626" s="4"/>
      <c r="B1626" s="38" t="s">
        <v>30</v>
      </c>
      <c r="C1626" s="38" t="s">
        <v>31</v>
      </c>
      <c r="D1626" s="38" t="s">
        <v>32</v>
      </c>
      <c r="E1626" s="38" t="s">
        <v>33</v>
      </c>
      <c r="F1626" s="38" t="s">
        <v>34</v>
      </c>
      <c r="G1626" s="38" t="s">
        <v>35</v>
      </c>
      <c r="H1626" s="38" t="s">
        <v>36</v>
      </c>
      <c r="I1626" s="19"/>
      <c r="J1626" s="39"/>
      <c r="K1626" s="21"/>
      <c r="L1626" s="34" t="s">
        <v>13</v>
      </c>
      <c r="M1626" s="35" t="s">
        <v>14</v>
      </c>
      <c r="N1626" s="36" t="s">
        <v>15</v>
      </c>
      <c r="O1626" s="34" t="s">
        <v>16</v>
      </c>
      <c r="P1626" s="26" t="s">
        <v>17</v>
      </c>
      <c r="Q1626" s="35" t="s">
        <v>18</v>
      </c>
      <c r="R1626" s="37" t="s">
        <v>16</v>
      </c>
      <c r="S1626" s="35" t="s">
        <v>19</v>
      </c>
      <c r="T1626" s="34" t="s">
        <v>20</v>
      </c>
      <c r="U1626" s="29" t="s">
        <v>21</v>
      </c>
      <c r="V1626" s="26" t="s">
        <v>18</v>
      </c>
      <c r="W1626" s="26" t="s">
        <v>22</v>
      </c>
      <c r="X1626" s="26" t="s">
        <v>23</v>
      </c>
      <c r="Y1626" s="35" t="s">
        <v>24</v>
      </c>
      <c r="Z1626" s="4"/>
    </row>
    <row r="1627" spans="1:26" ht="23.25">
      <c r="A1627" s="4"/>
      <c r="B1627" s="40"/>
      <c r="C1627" s="40"/>
      <c r="D1627" s="40"/>
      <c r="E1627" s="40"/>
      <c r="F1627" s="40"/>
      <c r="G1627" s="40"/>
      <c r="H1627" s="40"/>
      <c r="I1627" s="40"/>
      <c r="J1627" s="41"/>
      <c r="K1627" s="42"/>
      <c r="L1627" s="43"/>
      <c r="M1627" s="44"/>
      <c r="N1627" s="45"/>
      <c r="O1627" s="46" t="s">
        <v>25</v>
      </c>
      <c r="P1627" s="47"/>
      <c r="Q1627" s="48"/>
      <c r="R1627" s="49" t="s">
        <v>25</v>
      </c>
      <c r="S1627" s="44" t="s">
        <v>26</v>
      </c>
      <c r="T1627" s="43"/>
      <c r="U1627" s="50" t="s">
        <v>27</v>
      </c>
      <c r="V1627" s="48"/>
      <c r="W1627" s="48"/>
      <c r="X1627" s="48"/>
      <c r="Y1627" s="49"/>
      <c r="Z1627" s="4"/>
    </row>
    <row r="1628" spans="1:26" ht="23.25">
      <c r="A1628" s="4"/>
      <c r="B1628" s="51"/>
      <c r="C1628" s="51"/>
      <c r="D1628" s="51"/>
      <c r="E1628" s="51"/>
      <c r="F1628" s="51"/>
      <c r="G1628" s="51"/>
      <c r="H1628" s="51"/>
      <c r="I1628" s="61"/>
      <c r="J1628" s="52"/>
      <c r="K1628" s="53"/>
      <c r="L1628" s="22"/>
      <c r="M1628" s="23"/>
      <c r="N1628" s="24"/>
      <c r="O1628" s="3"/>
      <c r="P1628" s="27"/>
      <c r="Q1628" s="27"/>
      <c r="R1628" s="23"/>
      <c r="S1628" s="24"/>
      <c r="T1628" s="22"/>
      <c r="U1628" s="72"/>
      <c r="V1628" s="27"/>
      <c r="W1628" s="27"/>
      <c r="X1628" s="27"/>
      <c r="Y1628" s="23"/>
      <c r="Z1628" s="4"/>
    </row>
    <row r="1629" spans="1:26" ht="23.25">
      <c r="A1629" s="4"/>
      <c r="B1629" s="75" t="s">
        <v>279</v>
      </c>
      <c r="C1629" s="75" t="s">
        <v>281</v>
      </c>
      <c r="D1629" s="76" t="s">
        <v>75</v>
      </c>
      <c r="E1629" s="75" t="s">
        <v>57</v>
      </c>
      <c r="F1629" s="75" t="s">
        <v>285</v>
      </c>
      <c r="G1629" s="75" t="s">
        <v>62</v>
      </c>
      <c r="H1629" s="76" t="s">
        <v>113</v>
      </c>
      <c r="I1629" s="61"/>
      <c r="J1629" s="54" t="s">
        <v>116</v>
      </c>
      <c r="K1629" s="55"/>
      <c r="L1629" s="70"/>
      <c r="M1629" s="70"/>
      <c r="N1629" s="70"/>
      <c r="O1629" s="70"/>
      <c r="P1629" s="70"/>
      <c r="Q1629" s="70"/>
      <c r="R1629" s="70"/>
      <c r="S1629" s="70"/>
      <c r="T1629" s="70"/>
      <c r="U1629" s="74"/>
      <c r="V1629" s="23"/>
      <c r="W1629" s="23"/>
      <c r="X1629" s="23"/>
      <c r="Y1629" s="23"/>
      <c r="Z1629" s="4"/>
    </row>
    <row r="1630" spans="1:26" ht="23.25">
      <c r="A1630" s="4"/>
      <c r="B1630" s="51"/>
      <c r="C1630" s="51"/>
      <c r="D1630" s="51"/>
      <c r="E1630" s="51"/>
      <c r="F1630" s="51"/>
      <c r="G1630" s="51"/>
      <c r="H1630" s="51"/>
      <c r="I1630" s="61"/>
      <c r="J1630" s="54" t="s">
        <v>50</v>
      </c>
      <c r="K1630" s="55"/>
      <c r="L1630" s="70">
        <v>2709.3</v>
      </c>
      <c r="M1630" s="70"/>
      <c r="N1630" s="70"/>
      <c r="O1630" s="70"/>
      <c r="P1630" s="70"/>
      <c r="Q1630" s="70">
        <f>SUM(L1630:P1630)</f>
        <v>2709.3</v>
      </c>
      <c r="R1630" s="70"/>
      <c r="S1630" s="70"/>
      <c r="T1630" s="70"/>
      <c r="U1630" s="70"/>
      <c r="V1630" s="23">
        <f>SUM(R1630:U1630)</f>
        <v>0</v>
      </c>
      <c r="W1630" s="23">
        <f>+V1630+Q1630</f>
        <v>2709.3</v>
      </c>
      <c r="X1630" s="23">
        <f>(Q1630/W1630)*100</f>
        <v>100</v>
      </c>
      <c r="Y1630" s="23">
        <f>(V1630/W1630)*100</f>
        <v>0</v>
      </c>
      <c r="Z1630" s="4"/>
    </row>
    <row r="1631" spans="1:26" ht="23.25">
      <c r="A1631" s="4"/>
      <c r="B1631" s="51"/>
      <c r="C1631" s="51"/>
      <c r="D1631" s="51"/>
      <c r="E1631" s="51"/>
      <c r="F1631" s="51"/>
      <c r="G1631" s="51"/>
      <c r="H1631" s="51"/>
      <c r="I1631" s="61"/>
      <c r="J1631" s="52" t="s">
        <v>51</v>
      </c>
      <c r="K1631" s="53"/>
      <c r="L1631" s="70">
        <v>311.3</v>
      </c>
      <c r="M1631" s="70"/>
      <c r="N1631" s="70"/>
      <c r="O1631" s="70"/>
      <c r="P1631" s="70"/>
      <c r="Q1631" s="23">
        <f>SUM(L1631:P1631)</f>
        <v>311.3</v>
      </c>
      <c r="R1631" s="70"/>
      <c r="S1631" s="70"/>
      <c r="T1631" s="70"/>
      <c r="U1631" s="70"/>
      <c r="V1631" s="23">
        <f>SUM(R1631:U1631)</f>
        <v>0</v>
      </c>
      <c r="W1631" s="23">
        <f>+V1631+Q1631</f>
        <v>311.3</v>
      </c>
      <c r="X1631" s="23">
        <f>(Q1631/W1631)*100</f>
        <v>100</v>
      </c>
      <c r="Y1631" s="23">
        <f>(V1631/W1631)*100</f>
        <v>0</v>
      </c>
      <c r="Z1631" s="4"/>
    </row>
    <row r="1632" spans="1:26" ht="23.25">
      <c r="A1632" s="4"/>
      <c r="B1632" s="51"/>
      <c r="C1632" s="51"/>
      <c r="D1632" s="51"/>
      <c r="E1632" s="51"/>
      <c r="F1632" s="51"/>
      <c r="G1632" s="51"/>
      <c r="H1632" s="51"/>
      <c r="I1632" s="61"/>
      <c r="J1632" s="52" t="s">
        <v>52</v>
      </c>
      <c r="K1632" s="53"/>
      <c r="L1632" s="70">
        <v>311.3</v>
      </c>
      <c r="M1632" s="23"/>
      <c r="N1632" s="70"/>
      <c r="O1632" s="70"/>
      <c r="P1632" s="23"/>
      <c r="Q1632" s="23">
        <f>SUM(L1632:P1632)</f>
        <v>311.3</v>
      </c>
      <c r="R1632" s="23"/>
      <c r="S1632" s="70"/>
      <c r="T1632" s="70"/>
      <c r="U1632" s="70"/>
      <c r="V1632" s="23">
        <f>SUM(R1632:U1632)</f>
        <v>0</v>
      </c>
      <c r="W1632" s="23">
        <f>+V1632+Q1632</f>
        <v>311.3</v>
      </c>
      <c r="X1632" s="23">
        <f>(Q1632/W1632)*100</f>
        <v>100</v>
      </c>
      <c r="Y1632" s="23">
        <f>(V1632/W1632)*100</f>
        <v>0</v>
      </c>
      <c r="Z1632" s="4"/>
    </row>
    <row r="1633" spans="1:26" ht="23.25">
      <c r="A1633" s="4"/>
      <c r="B1633" s="51"/>
      <c r="C1633" s="51"/>
      <c r="D1633" s="51"/>
      <c r="E1633" s="51"/>
      <c r="F1633" s="51"/>
      <c r="G1633" s="51"/>
      <c r="H1633" s="51"/>
      <c r="I1633" s="61"/>
      <c r="J1633" s="52" t="s">
        <v>53</v>
      </c>
      <c r="K1633" s="53"/>
      <c r="L1633" s="70">
        <f>(L1632/L1630)*100</f>
        <v>11.490052781161184</v>
      </c>
      <c r="M1633" s="23"/>
      <c r="N1633" s="70"/>
      <c r="O1633" s="70"/>
      <c r="P1633" s="23"/>
      <c r="Q1633" s="23">
        <f>(Q1632/Q1630)*100</f>
        <v>11.490052781161184</v>
      </c>
      <c r="R1633" s="23"/>
      <c r="S1633" s="70"/>
      <c r="T1633" s="70"/>
      <c r="U1633" s="70"/>
      <c r="V1633" s="23"/>
      <c r="W1633" s="23">
        <f>(W1632/W1630)*100</f>
        <v>11.490052781161184</v>
      </c>
      <c r="X1633" s="23"/>
      <c r="Y1633" s="23"/>
      <c r="Z1633" s="4"/>
    </row>
    <row r="1634" spans="1:26" ht="23.25">
      <c r="A1634" s="4"/>
      <c r="B1634" s="51"/>
      <c r="C1634" s="51"/>
      <c r="D1634" s="51"/>
      <c r="E1634" s="51"/>
      <c r="F1634" s="51"/>
      <c r="G1634" s="51"/>
      <c r="H1634" s="51"/>
      <c r="I1634" s="61"/>
      <c r="J1634" s="52" t="s">
        <v>54</v>
      </c>
      <c r="K1634" s="53"/>
      <c r="L1634" s="70">
        <f>(L1632/L1631)*100</f>
        <v>100</v>
      </c>
      <c r="M1634" s="23"/>
      <c r="N1634" s="70"/>
      <c r="O1634" s="70"/>
      <c r="P1634" s="23"/>
      <c r="Q1634" s="23">
        <f>(Q1632/Q1631)*100</f>
        <v>100</v>
      </c>
      <c r="R1634" s="23"/>
      <c r="S1634" s="70"/>
      <c r="T1634" s="70"/>
      <c r="U1634" s="70"/>
      <c r="V1634" s="23"/>
      <c r="W1634" s="23">
        <f>(W1632/W1631)*100</f>
        <v>100</v>
      </c>
      <c r="X1634" s="23"/>
      <c r="Y1634" s="23"/>
      <c r="Z1634" s="4"/>
    </row>
    <row r="1635" spans="1:26" ht="23.25">
      <c r="A1635" s="4"/>
      <c r="B1635" s="51"/>
      <c r="C1635" s="51"/>
      <c r="D1635" s="51"/>
      <c r="E1635" s="51"/>
      <c r="F1635" s="51"/>
      <c r="G1635" s="51"/>
      <c r="H1635" s="51"/>
      <c r="I1635" s="61"/>
      <c r="J1635" s="52"/>
      <c r="K1635" s="53"/>
      <c r="L1635" s="70"/>
      <c r="M1635" s="23"/>
      <c r="N1635" s="70"/>
      <c r="O1635" s="70"/>
      <c r="P1635" s="23"/>
      <c r="Q1635" s="23"/>
      <c r="R1635" s="23"/>
      <c r="S1635" s="70"/>
      <c r="T1635" s="70"/>
      <c r="U1635" s="70"/>
      <c r="V1635" s="23"/>
      <c r="W1635" s="23"/>
      <c r="X1635" s="23"/>
      <c r="Y1635" s="23"/>
      <c r="Z1635" s="4"/>
    </row>
    <row r="1636" spans="1:26" ht="23.25">
      <c r="A1636" s="4"/>
      <c r="B1636" s="51"/>
      <c r="C1636" s="51"/>
      <c r="D1636" s="51"/>
      <c r="E1636" s="51"/>
      <c r="F1636" s="51"/>
      <c r="G1636" s="51"/>
      <c r="H1636" s="75" t="s">
        <v>165</v>
      </c>
      <c r="I1636" s="61"/>
      <c r="J1636" s="52" t="s">
        <v>166</v>
      </c>
      <c r="K1636" s="53"/>
      <c r="L1636" s="70"/>
      <c r="M1636" s="23"/>
      <c r="N1636" s="70"/>
      <c r="O1636" s="70"/>
      <c r="P1636" s="23"/>
      <c r="Q1636" s="23"/>
      <c r="R1636" s="23"/>
      <c r="S1636" s="70"/>
      <c r="T1636" s="70"/>
      <c r="U1636" s="70"/>
      <c r="V1636" s="23"/>
      <c r="W1636" s="23"/>
      <c r="X1636" s="23"/>
      <c r="Y1636" s="23"/>
      <c r="Z1636" s="4"/>
    </row>
    <row r="1637" spans="1:26" ht="23.25">
      <c r="A1637" s="4"/>
      <c r="B1637" s="51"/>
      <c r="C1637" s="51"/>
      <c r="D1637" s="51"/>
      <c r="E1637" s="51"/>
      <c r="F1637" s="51"/>
      <c r="G1637" s="51"/>
      <c r="H1637" s="51"/>
      <c r="I1637" s="61"/>
      <c r="J1637" s="52" t="s">
        <v>167</v>
      </c>
      <c r="K1637" s="53"/>
      <c r="L1637" s="70"/>
      <c r="M1637" s="23"/>
      <c r="N1637" s="70"/>
      <c r="O1637" s="70"/>
      <c r="P1637" s="23"/>
      <c r="Q1637" s="23"/>
      <c r="R1637" s="23"/>
      <c r="S1637" s="70"/>
      <c r="T1637" s="70"/>
      <c r="U1637" s="70"/>
      <c r="V1637" s="23"/>
      <c r="W1637" s="23"/>
      <c r="X1637" s="23"/>
      <c r="Y1637" s="23"/>
      <c r="Z1637" s="4"/>
    </row>
    <row r="1638" spans="1:26" ht="23.25">
      <c r="A1638" s="4"/>
      <c r="B1638" s="51"/>
      <c r="C1638" s="51"/>
      <c r="D1638" s="51"/>
      <c r="E1638" s="51"/>
      <c r="F1638" s="51"/>
      <c r="G1638" s="51"/>
      <c r="H1638" s="51"/>
      <c r="I1638" s="61"/>
      <c r="J1638" s="52" t="s">
        <v>50</v>
      </c>
      <c r="K1638" s="53"/>
      <c r="L1638" s="70">
        <v>2927.1</v>
      </c>
      <c r="M1638" s="23"/>
      <c r="N1638" s="70"/>
      <c r="O1638" s="70"/>
      <c r="P1638" s="23"/>
      <c r="Q1638" s="23">
        <f>SUM(L1638:P1638)</f>
        <v>2927.1</v>
      </c>
      <c r="R1638" s="23"/>
      <c r="S1638" s="70"/>
      <c r="T1638" s="70"/>
      <c r="U1638" s="70"/>
      <c r="V1638" s="23">
        <f>SUM(R1638:U1638)</f>
        <v>0</v>
      </c>
      <c r="W1638" s="23">
        <f>+V1638+Q1638</f>
        <v>2927.1</v>
      </c>
      <c r="X1638" s="23">
        <f>(Q1638/W1638)*100</f>
        <v>100</v>
      </c>
      <c r="Y1638" s="23">
        <f>(V1638/W1638)*100</f>
        <v>0</v>
      </c>
      <c r="Z1638" s="4"/>
    </row>
    <row r="1639" spans="1:26" ht="23.25">
      <c r="A1639" s="4"/>
      <c r="B1639" s="51"/>
      <c r="C1639" s="51"/>
      <c r="D1639" s="51"/>
      <c r="E1639" s="51"/>
      <c r="F1639" s="51"/>
      <c r="G1639" s="51"/>
      <c r="H1639" s="51"/>
      <c r="I1639" s="61"/>
      <c r="J1639" s="52" t="s">
        <v>51</v>
      </c>
      <c r="K1639" s="53"/>
      <c r="L1639" s="70">
        <v>366</v>
      </c>
      <c r="M1639" s="23"/>
      <c r="N1639" s="70"/>
      <c r="O1639" s="70"/>
      <c r="P1639" s="23"/>
      <c r="Q1639" s="23">
        <f>SUM(L1639:P1639)</f>
        <v>366</v>
      </c>
      <c r="R1639" s="23"/>
      <c r="S1639" s="70"/>
      <c r="T1639" s="70"/>
      <c r="U1639" s="70"/>
      <c r="V1639" s="23">
        <f>SUM(R1639:U1639)</f>
        <v>0</v>
      </c>
      <c r="W1639" s="23">
        <f>+V1639+Q1639</f>
        <v>366</v>
      </c>
      <c r="X1639" s="23">
        <f>(Q1639/W1639)*100</f>
        <v>100</v>
      </c>
      <c r="Y1639" s="23">
        <f>(V1639/W1639)*100</f>
        <v>0</v>
      </c>
      <c r="Z1639" s="4"/>
    </row>
    <row r="1640" spans="1:26" ht="23.25">
      <c r="A1640" s="4"/>
      <c r="B1640" s="51"/>
      <c r="C1640" s="51"/>
      <c r="D1640" s="51"/>
      <c r="E1640" s="51"/>
      <c r="F1640" s="51"/>
      <c r="G1640" s="51"/>
      <c r="H1640" s="51"/>
      <c r="I1640" s="61"/>
      <c r="J1640" s="52" t="s">
        <v>52</v>
      </c>
      <c r="K1640" s="53"/>
      <c r="L1640" s="70">
        <v>366</v>
      </c>
      <c r="M1640" s="23"/>
      <c r="N1640" s="70"/>
      <c r="O1640" s="70"/>
      <c r="P1640" s="23"/>
      <c r="Q1640" s="23">
        <f>SUM(L1640:P1640)</f>
        <v>366</v>
      </c>
      <c r="R1640" s="23"/>
      <c r="S1640" s="70"/>
      <c r="T1640" s="70"/>
      <c r="U1640" s="70"/>
      <c r="V1640" s="23">
        <f>SUM(R1640:U1640)</f>
        <v>0</v>
      </c>
      <c r="W1640" s="23">
        <f>+V1640+Q1640</f>
        <v>366</v>
      </c>
      <c r="X1640" s="23">
        <f>(Q1640/W1640)*100</f>
        <v>100</v>
      </c>
      <c r="Y1640" s="23">
        <f>(V1640/W1640)*100</f>
        <v>0</v>
      </c>
      <c r="Z1640" s="4"/>
    </row>
    <row r="1641" spans="1:26" ht="23.25">
      <c r="A1641" s="4"/>
      <c r="B1641" s="51"/>
      <c r="C1641" s="51"/>
      <c r="D1641" s="51"/>
      <c r="E1641" s="51"/>
      <c r="F1641" s="51"/>
      <c r="G1641" s="51"/>
      <c r="H1641" s="51"/>
      <c r="I1641" s="61"/>
      <c r="J1641" s="52" t="s">
        <v>53</v>
      </c>
      <c r="K1641" s="53"/>
      <c r="L1641" s="70">
        <f>(L1640/L1638)*100</f>
        <v>12.503843394486012</v>
      </c>
      <c r="M1641" s="23"/>
      <c r="N1641" s="70"/>
      <c r="O1641" s="70"/>
      <c r="P1641" s="23"/>
      <c r="Q1641" s="23">
        <f>(Q1640/Q1638)*100</f>
        <v>12.503843394486012</v>
      </c>
      <c r="R1641" s="23"/>
      <c r="S1641" s="70"/>
      <c r="T1641" s="70"/>
      <c r="U1641" s="70"/>
      <c r="V1641" s="23"/>
      <c r="W1641" s="23">
        <f>(W1640/W1638)*100</f>
        <v>12.503843394486012</v>
      </c>
      <c r="X1641" s="23"/>
      <c r="Y1641" s="23"/>
      <c r="Z1641" s="4"/>
    </row>
    <row r="1642" spans="1:26" ht="23.25">
      <c r="A1642" s="4"/>
      <c r="B1642" s="51"/>
      <c r="C1642" s="51"/>
      <c r="D1642" s="51"/>
      <c r="E1642" s="51"/>
      <c r="F1642" s="51"/>
      <c r="G1642" s="51"/>
      <c r="H1642" s="51"/>
      <c r="I1642" s="61"/>
      <c r="J1642" s="52" t="s">
        <v>54</v>
      </c>
      <c r="K1642" s="53"/>
      <c r="L1642" s="70">
        <f>(L1640/L1639)*100</f>
        <v>100</v>
      </c>
      <c r="M1642" s="23"/>
      <c r="N1642" s="70"/>
      <c r="O1642" s="70"/>
      <c r="P1642" s="23"/>
      <c r="Q1642" s="23">
        <f>(Q1640/Q1639)*100</f>
        <v>100</v>
      </c>
      <c r="R1642" s="23"/>
      <c r="S1642" s="70"/>
      <c r="T1642" s="70"/>
      <c r="U1642" s="70"/>
      <c r="V1642" s="23"/>
      <c r="W1642" s="23">
        <f>(W1640/W1639)*100</f>
        <v>100</v>
      </c>
      <c r="X1642" s="23"/>
      <c r="Y1642" s="23"/>
      <c r="Z1642" s="4"/>
    </row>
    <row r="1643" spans="1:26" ht="23.25">
      <c r="A1643" s="4"/>
      <c r="B1643" s="56"/>
      <c r="C1643" s="57"/>
      <c r="D1643" s="57"/>
      <c r="E1643" s="57"/>
      <c r="F1643" s="57"/>
      <c r="G1643" s="57"/>
      <c r="H1643" s="57"/>
      <c r="I1643" s="52"/>
      <c r="J1643" s="52"/>
      <c r="K1643" s="53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4"/>
    </row>
    <row r="1644" spans="1:26" ht="23.25">
      <c r="A1644" s="4"/>
      <c r="B1644" s="51"/>
      <c r="C1644" s="51"/>
      <c r="D1644" s="51"/>
      <c r="E1644" s="51"/>
      <c r="F1644" s="51"/>
      <c r="G1644" s="51"/>
      <c r="H1644" s="75" t="s">
        <v>117</v>
      </c>
      <c r="I1644" s="61"/>
      <c r="J1644" s="52" t="s">
        <v>118</v>
      </c>
      <c r="K1644" s="53"/>
      <c r="L1644" s="70"/>
      <c r="M1644" s="23"/>
      <c r="N1644" s="70"/>
      <c r="O1644" s="70"/>
      <c r="P1644" s="23"/>
      <c r="Q1644" s="23"/>
      <c r="R1644" s="23"/>
      <c r="S1644" s="70"/>
      <c r="T1644" s="70"/>
      <c r="U1644" s="70"/>
      <c r="V1644" s="23"/>
      <c r="W1644" s="23"/>
      <c r="X1644" s="23"/>
      <c r="Y1644" s="23"/>
      <c r="Z1644" s="4"/>
    </row>
    <row r="1645" spans="1:26" ht="23.25">
      <c r="A1645" s="4"/>
      <c r="B1645" s="51"/>
      <c r="C1645" s="51"/>
      <c r="D1645" s="51"/>
      <c r="E1645" s="51"/>
      <c r="F1645" s="51"/>
      <c r="G1645" s="51"/>
      <c r="H1645" s="51"/>
      <c r="I1645" s="61"/>
      <c r="J1645" s="52" t="s">
        <v>50</v>
      </c>
      <c r="K1645" s="53"/>
      <c r="L1645" s="70">
        <v>4518.5</v>
      </c>
      <c r="M1645" s="23"/>
      <c r="N1645" s="70"/>
      <c r="O1645" s="70"/>
      <c r="P1645" s="23"/>
      <c r="Q1645" s="23">
        <f>SUM(L1645:P1645)</f>
        <v>4518.5</v>
      </c>
      <c r="R1645" s="23"/>
      <c r="S1645" s="70"/>
      <c r="T1645" s="70"/>
      <c r="U1645" s="70"/>
      <c r="V1645" s="23">
        <f>SUM(R1645:U1645)</f>
        <v>0</v>
      </c>
      <c r="W1645" s="23">
        <f>+V1645+Q1645</f>
        <v>4518.5</v>
      </c>
      <c r="X1645" s="23">
        <f>(Q1645/W1645)*100</f>
        <v>100</v>
      </c>
      <c r="Y1645" s="23">
        <f>(V1645/W1645)*100</f>
        <v>0</v>
      </c>
      <c r="Z1645" s="4"/>
    </row>
    <row r="1646" spans="1:26" ht="23.25">
      <c r="A1646" s="4"/>
      <c r="B1646" s="51"/>
      <c r="C1646" s="51"/>
      <c r="D1646" s="51"/>
      <c r="E1646" s="51"/>
      <c r="F1646" s="51"/>
      <c r="G1646" s="51"/>
      <c r="H1646" s="51"/>
      <c r="I1646" s="61"/>
      <c r="J1646" s="52" t="s">
        <v>51</v>
      </c>
      <c r="K1646" s="53"/>
      <c r="L1646" s="70">
        <v>633.2</v>
      </c>
      <c r="M1646" s="23"/>
      <c r="N1646" s="70"/>
      <c r="O1646" s="70"/>
      <c r="P1646" s="23"/>
      <c r="Q1646" s="23">
        <f>SUM(L1646:P1646)</f>
        <v>633.2</v>
      </c>
      <c r="R1646" s="23"/>
      <c r="S1646" s="70"/>
      <c r="T1646" s="70"/>
      <c r="U1646" s="70"/>
      <c r="V1646" s="23">
        <f>SUM(R1646:U1646)</f>
        <v>0</v>
      </c>
      <c r="W1646" s="23">
        <f>+V1646+Q1646</f>
        <v>633.2</v>
      </c>
      <c r="X1646" s="23">
        <f>(Q1646/W1646)*100</f>
        <v>100</v>
      </c>
      <c r="Y1646" s="23">
        <f>(V1646/W1646)*100</f>
        <v>0</v>
      </c>
      <c r="Z1646" s="4"/>
    </row>
    <row r="1647" spans="1:26" ht="23.25">
      <c r="A1647" s="4"/>
      <c r="B1647" s="51"/>
      <c r="C1647" s="51"/>
      <c r="D1647" s="51"/>
      <c r="E1647" s="51"/>
      <c r="F1647" s="51"/>
      <c r="G1647" s="51"/>
      <c r="H1647" s="51"/>
      <c r="I1647" s="61"/>
      <c r="J1647" s="52" t="s">
        <v>52</v>
      </c>
      <c r="K1647" s="53"/>
      <c r="L1647" s="70">
        <v>633.2</v>
      </c>
      <c r="M1647" s="23"/>
      <c r="N1647" s="70"/>
      <c r="O1647" s="70"/>
      <c r="P1647" s="23"/>
      <c r="Q1647" s="23">
        <f>SUM(L1647:P1647)</f>
        <v>633.2</v>
      </c>
      <c r="R1647" s="23"/>
      <c r="S1647" s="70"/>
      <c r="T1647" s="70"/>
      <c r="U1647" s="70"/>
      <c r="V1647" s="23">
        <f>SUM(R1647:U1647)</f>
        <v>0</v>
      </c>
      <c r="W1647" s="23">
        <f>+V1647+Q1647</f>
        <v>633.2</v>
      </c>
      <c r="X1647" s="23">
        <f>(Q1647/W1647)*100</f>
        <v>100</v>
      </c>
      <c r="Y1647" s="23">
        <f>(V1647/W1647)*100</f>
        <v>0</v>
      </c>
      <c r="Z1647" s="4"/>
    </row>
    <row r="1648" spans="1:26" ht="23.25">
      <c r="A1648" s="4"/>
      <c r="B1648" s="51"/>
      <c r="C1648" s="51"/>
      <c r="D1648" s="51"/>
      <c r="E1648" s="51"/>
      <c r="F1648" s="51"/>
      <c r="G1648" s="51"/>
      <c r="H1648" s="51"/>
      <c r="I1648" s="61"/>
      <c r="J1648" s="52" t="s">
        <v>53</v>
      </c>
      <c r="K1648" s="53"/>
      <c r="L1648" s="70">
        <f>(L1647/L1645)*100</f>
        <v>14.013500055328096</v>
      </c>
      <c r="M1648" s="23"/>
      <c r="N1648" s="70"/>
      <c r="O1648" s="70"/>
      <c r="P1648" s="23"/>
      <c r="Q1648" s="23">
        <f>(Q1647/Q1645)*100</f>
        <v>14.013500055328096</v>
      </c>
      <c r="R1648" s="23"/>
      <c r="S1648" s="70"/>
      <c r="T1648" s="70"/>
      <c r="U1648" s="70"/>
      <c r="V1648" s="23"/>
      <c r="W1648" s="23">
        <f>(W1647/W1645)*100</f>
        <v>14.013500055328096</v>
      </c>
      <c r="X1648" s="23"/>
      <c r="Y1648" s="23"/>
      <c r="Z1648" s="4"/>
    </row>
    <row r="1649" spans="1:26" ht="23.25">
      <c r="A1649" s="4"/>
      <c r="B1649" s="51"/>
      <c r="C1649" s="51"/>
      <c r="D1649" s="51"/>
      <c r="E1649" s="51"/>
      <c r="F1649" s="51"/>
      <c r="G1649" s="51"/>
      <c r="H1649" s="51"/>
      <c r="I1649" s="61"/>
      <c r="J1649" s="52" t="s">
        <v>54</v>
      </c>
      <c r="K1649" s="53"/>
      <c r="L1649" s="70">
        <f>(L1647/L1646)*100</f>
        <v>100</v>
      </c>
      <c r="M1649" s="23"/>
      <c r="N1649" s="70"/>
      <c r="O1649" s="70"/>
      <c r="P1649" s="23"/>
      <c r="Q1649" s="23">
        <f>(Q1647/Q1646)*100</f>
        <v>100</v>
      </c>
      <c r="R1649" s="23"/>
      <c r="S1649" s="70"/>
      <c r="T1649" s="70"/>
      <c r="U1649" s="70"/>
      <c r="V1649" s="23"/>
      <c r="W1649" s="23">
        <f>(W1647/W1646)*100</f>
        <v>100</v>
      </c>
      <c r="X1649" s="23"/>
      <c r="Y1649" s="23"/>
      <c r="Z1649" s="4"/>
    </row>
    <row r="1650" spans="1:26" ht="23.25">
      <c r="A1650" s="4"/>
      <c r="B1650" s="51"/>
      <c r="C1650" s="51"/>
      <c r="D1650" s="51"/>
      <c r="E1650" s="51"/>
      <c r="F1650" s="51"/>
      <c r="G1650" s="51"/>
      <c r="H1650" s="51"/>
      <c r="I1650" s="61"/>
      <c r="J1650" s="52"/>
      <c r="K1650" s="53"/>
      <c r="L1650" s="70"/>
      <c r="M1650" s="23"/>
      <c r="N1650" s="70"/>
      <c r="O1650" s="70"/>
      <c r="P1650" s="23"/>
      <c r="Q1650" s="23"/>
      <c r="R1650" s="23"/>
      <c r="S1650" s="70"/>
      <c r="T1650" s="70"/>
      <c r="U1650" s="70"/>
      <c r="V1650" s="23"/>
      <c r="W1650" s="23"/>
      <c r="X1650" s="23"/>
      <c r="Y1650" s="23"/>
      <c r="Z1650" s="4"/>
    </row>
    <row r="1651" spans="1:26" ht="23.25">
      <c r="A1651" s="4"/>
      <c r="B1651" s="51"/>
      <c r="C1651" s="51"/>
      <c r="D1651" s="51"/>
      <c r="E1651" s="51"/>
      <c r="F1651" s="51"/>
      <c r="G1651" s="51"/>
      <c r="H1651" s="75" t="s">
        <v>119</v>
      </c>
      <c r="I1651" s="61"/>
      <c r="J1651" s="52" t="s">
        <v>120</v>
      </c>
      <c r="K1651" s="53"/>
      <c r="L1651" s="70"/>
      <c r="M1651" s="23"/>
      <c r="N1651" s="70"/>
      <c r="O1651" s="70"/>
      <c r="P1651" s="23"/>
      <c r="Q1651" s="23"/>
      <c r="R1651" s="23"/>
      <c r="S1651" s="70"/>
      <c r="T1651" s="70"/>
      <c r="U1651" s="70"/>
      <c r="V1651" s="23"/>
      <c r="W1651" s="23"/>
      <c r="X1651" s="23"/>
      <c r="Y1651" s="23"/>
      <c r="Z1651" s="4"/>
    </row>
    <row r="1652" spans="1:26" ht="23.25">
      <c r="A1652" s="4"/>
      <c r="B1652" s="56"/>
      <c r="C1652" s="57"/>
      <c r="D1652" s="57"/>
      <c r="E1652" s="57"/>
      <c r="F1652" s="57"/>
      <c r="G1652" s="57"/>
      <c r="H1652" s="57"/>
      <c r="I1652" s="52"/>
      <c r="J1652" s="52" t="s">
        <v>121</v>
      </c>
      <c r="K1652" s="53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4"/>
    </row>
    <row r="1653" spans="1:26" ht="23.25">
      <c r="A1653" s="4"/>
      <c r="B1653" s="51"/>
      <c r="C1653" s="51"/>
      <c r="D1653" s="51"/>
      <c r="E1653" s="51"/>
      <c r="F1653" s="51"/>
      <c r="G1653" s="51"/>
      <c r="H1653" s="51"/>
      <c r="I1653" s="61"/>
      <c r="J1653" s="52" t="s">
        <v>50</v>
      </c>
      <c r="K1653" s="53"/>
      <c r="L1653" s="70">
        <v>3298.7</v>
      </c>
      <c r="M1653" s="23"/>
      <c r="N1653" s="70"/>
      <c r="O1653" s="70"/>
      <c r="P1653" s="23"/>
      <c r="Q1653" s="23">
        <f>SUM(L1653:P1653)</f>
        <v>3298.7</v>
      </c>
      <c r="R1653" s="23"/>
      <c r="S1653" s="70"/>
      <c r="T1653" s="70"/>
      <c r="U1653" s="70"/>
      <c r="V1653" s="23">
        <f>SUM(R1653:U1653)</f>
        <v>0</v>
      </c>
      <c r="W1653" s="23">
        <f>+V1653+Q1653</f>
        <v>3298.7</v>
      </c>
      <c r="X1653" s="23">
        <f>(Q1653/W1653)*100</f>
        <v>100</v>
      </c>
      <c r="Y1653" s="23">
        <f>(V1653/W1653)*100</f>
        <v>0</v>
      </c>
      <c r="Z1653" s="4"/>
    </row>
    <row r="1654" spans="1:26" ht="23.25">
      <c r="A1654" s="4"/>
      <c r="B1654" s="51"/>
      <c r="C1654" s="51"/>
      <c r="D1654" s="51"/>
      <c r="E1654" s="51"/>
      <c r="F1654" s="51"/>
      <c r="G1654" s="51"/>
      <c r="H1654" s="51"/>
      <c r="I1654" s="61"/>
      <c r="J1654" s="52" t="s">
        <v>51</v>
      </c>
      <c r="K1654" s="53"/>
      <c r="L1654" s="70">
        <v>466.3</v>
      </c>
      <c r="M1654" s="23"/>
      <c r="N1654" s="70"/>
      <c r="O1654" s="70"/>
      <c r="P1654" s="23"/>
      <c r="Q1654" s="23">
        <f>SUM(L1654:P1654)</f>
        <v>466.3</v>
      </c>
      <c r="R1654" s="23"/>
      <c r="S1654" s="70"/>
      <c r="T1654" s="70"/>
      <c r="U1654" s="70"/>
      <c r="V1654" s="23">
        <f>SUM(R1654:U1654)</f>
        <v>0</v>
      </c>
      <c r="W1654" s="23">
        <f>+V1654+Q1654</f>
        <v>466.3</v>
      </c>
      <c r="X1654" s="23">
        <f>(Q1654/W1654)*100</f>
        <v>100</v>
      </c>
      <c r="Y1654" s="23">
        <f>(V1654/W1654)*100</f>
        <v>0</v>
      </c>
      <c r="Z1654" s="4"/>
    </row>
    <row r="1655" spans="1:26" ht="23.25">
      <c r="A1655" s="4"/>
      <c r="B1655" s="51"/>
      <c r="C1655" s="51"/>
      <c r="D1655" s="51"/>
      <c r="E1655" s="51"/>
      <c r="F1655" s="51"/>
      <c r="G1655" s="51"/>
      <c r="H1655" s="51"/>
      <c r="I1655" s="61"/>
      <c r="J1655" s="52" t="s">
        <v>52</v>
      </c>
      <c r="K1655" s="53"/>
      <c r="L1655" s="70">
        <v>466.3</v>
      </c>
      <c r="M1655" s="23"/>
      <c r="N1655" s="70"/>
      <c r="O1655" s="70"/>
      <c r="P1655" s="23"/>
      <c r="Q1655" s="23">
        <f>SUM(L1655:P1655)</f>
        <v>466.3</v>
      </c>
      <c r="R1655" s="23"/>
      <c r="S1655" s="70"/>
      <c r="T1655" s="70"/>
      <c r="U1655" s="70"/>
      <c r="V1655" s="23">
        <f>SUM(R1655:U1655)</f>
        <v>0</v>
      </c>
      <c r="W1655" s="23">
        <f>+V1655+Q1655</f>
        <v>466.3</v>
      </c>
      <c r="X1655" s="23">
        <f>(Q1655/W1655)*100</f>
        <v>100</v>
      </c>
      <c r="Y1655" s="23">
        <f>(V1655/W1655)*100</f>
        <v>0</v>
      </c>
      <c r="Z1655" s="4"/>
    </row>
    <row r="1656" spans="1:26" ht="23.25">
      <c r="A1656" s="4"/>
      <c r="B1656" s="51"/>
      <c r="C1656" s="51"/>
      <c r="D1656" s="51"/>
      <c r="E1656" s="51"/>
      <c r="F1656" s="51"/>
      <c r="G1656" s="51"/>
      <c r="H1656" s="51"/>
      <c r="I1656" s="61"/>
      <c r="J1656" s="52" t="s">
        <v>53</v>
      </c>
      <c r="K1656" s="53"/>
      <c r="L1656" s="70">
        <f>(L1655/L1653)*100</f>
        <v>14.135871707036108</v>
      </c>
      <c r="M1656" s="23"/>
      <c r="N1656" s="70"/>
      <c r="O1656" s="70"/>
      <c r="P1656" s="23"/>
      <c r="Q1656" s="23">
        <f>(Q1655/Q1653)*100</f>
        <v>14.135871707036108</v>
      </c>
      <c r="R1656" s="23"/>
      <c r="S1656" s="70"/>
      <c r="T1656" s="70"/>
      <c r="U1656" s="70"/>
      <c r="V1656" s="23"/>
      <c r="W1656" s="23">
        <f>(W1655/W1653)*100</f>
        <v>14.135871707036108</v>
      </c>
      <c r="X1656" s="23"/>
      <c r="Y1656" s="23"/>
      <c r="Z1656" s="4"/>
    </row>
    <row r="1657" spans="1:26" ht="23.25">
      <c r="A1657" s="4"/>
      <c r="B1657" s="56"/>
      <c r="C1657" s="56"/>
      <c r="D1657" s="56"/>
      <c r="E1657" s="56"/>
      <c r="F1657" s="56"/>
      <c r="G1657" s="56"/>
      <c r="H1657" s="56"/>
      <c r="I1657" s="61"/>
      <c r="J1657" s="52" t="s">
        <v>54</v>
      </c>
      <c r="K1657" s="53"/>
      <c r="L1657" s="70">
        <f>(L1655/L1654)*100</f>
        <v>100</v>
      </c>
      <c r="M1657" s="23"/>
      <c r="N1657" s="70"/>
      <c r="O1657" s="70"/>
      <c r="P1657" s="23"/>
      <c r="Q1657" s="23">
        <f>(Q1655/Q1654)*100</f>
        <v>100</v>
      </c>
      <c r="R1657" s="23"/>
      <c r="S1657" s="70"/>
      <c r="T1657" s="70"/>
      <c r="U1657" s="70"/>
      <c r="V1657" s="23"/>
      <c r="W1657" s="23">
        <f>(W1655/W1654)*100</f>
        <v>100</v>
      </c>
      <c r="X1657" s="23"/>
      <c r="Y1657" s="23"/>
      <c r="Z1657" s="4"/>
    </row>
    <row r="1658" spans="1:26" ht="23.25">
      <c r="A1658" s="4"/>
      <c r="B1658" s="56"/>
      <c r="C1658" s="57"/>
      <c r="D1658" s="57"/>
      <c r="E1658" s="57"/>
      <c r="F1658" s="57"/>
      <c r="G1658" s="57"/>
      <c r="H1658" s="57"/>
      <c r="I1658" s="52"/>
      <c r="J1658" s="52"/>
      <c r="K1658" s="53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  <c r="Z1658" s="4"/>
    </row>
    <row r="1659" spans="1:26" ht="23.25">
      <c r="A1659" s="4"/>
      <c r="B1659" s="56"/>
      <c r="C1659" s="56"/>
      <c r="D1659" s="56"/>
      <c r="E1659" s="56"/>
      <c r="F1659" s="56"/>
      <c r="G1659" s="56"/>
      <c r="H1659" s="76" t="s">
        <v>92</v>
      </c>
      <c r="I1659" s="61"/>
      <c r="J1659" s="52" t="s">
        <v>93</v>
      </c>
      <c r="K1659" s="53"/>
      <c r="L1659" s="70"/>
      <c r="M1659" s="23"/>
      <c r="N1659" s="70"/>
      <c r="O1659" s="70"/>
      <c r="P1659" s="23"/>
      <c r="Q1659" s="23"/>
      <c r="R1659" s="23"/>
      <c r="S1659" s="70"/>
      <c r="T1659" s="70"/>
      <c r="U1659" s="70"/>
      <c r="V1659" s="23"/>
      <c r="W1659" s="23"/>
      <c r="X1659" s="23"/>
      <c r="Y1659" s="23"/>
      <c r="Z1659" s="4"/>
    </row>
    <row r="1660" spans="1:26" ht="23.25">
      <c r="A1660" s="4"/>
      <c r="B1660" s="56"/>
      <c r="C1660" s="56"/>
      <c r="D1660" s="56"/>
      <c r="E1660" s="56"/>
      <c r="F1660" s="56"/>
      <c r="G1660" s="56"/>
      <c r="H1660" s="56"/>
      <c r="I1660" s="61"/>
      <c r="J1660" s="52" t="s">
        <v>50</v>
      </c>
      <c r="K1660" s="53"/>
      <c r="L1660" s="70">
        <v>5046.4</v>
      </c>
      <c r="M1660" s="23"/>
      <c r="N1660" s="70"/>
      <c r="O1660" s="70"/>
      <c r="P1660" s="23"/>
      <c r="Q1660" s="23">
        <f>SUM(L1660:P1660)</f>
        <v>5046.4</v>
      </c>
      <c r="R1660" s="23"/>
      <c r="S1660" s="70"/>
      <c r="T1660" s="70"/>
      <c r="U1660" s="70"/>
      <c r="V1660" s="23">
        <f>SUM(R1660:U1660)</f>
        <v>0</v>
      </c>
      <c r="W1660" s="23">
        <f>+V1660+Q1660</f>
        <v>5046.4</v>
      </c>
      <c r="X1660" s="23">
        <f>(Q1660/W1660)*100</f>
        <v>100</v>
      </c>
      <c r="Y1660" s="23">
        <f>(V1660/W1660)*100</f>
        <v>0</v>
      </c>
      <c r="Z1660" s="4"/>
    </row>
    <row r="1661" spans="1:26" ht="23.25">
      <c r="A1661" s="4"/>
      <c r="B1661" s="56"/>
      <c r="C1661" s="56"/>
      <c r="D1661" s="56"/>
      <c r="E1661" s="56"/>
      <c r="F1661" s="56"/>
      <c r="G1661" s="56"/>
      <c r="H1661" s="56"/>
      <c r="I1661" s="61"/>
      <c r="J1661" s="52" t="s">
        <v>51</v>
      </c>
      <c r="K1661" s="53"/>
      <c r="L1661" s="70">
        <v>702.5</v>
      </c>
      <c r="M1661" s="23"/>
      <c r="N1661" s="70"/>
      <c r="O1661" s="70"/>
      <c r="P1661" s="23"/>
      <c r="Q1661" s="23">
        <f>SUM(L1661:P1661)</f>
        <v>702.5</v>
      </c>
      <c r="R1661" s="23"/>
      <c r="S1661" s="70"/>
      <c r="T1661" s="70"/>
      <c r="U1661" s="70"/>
      <c r="V1661" s="23">
        <f>SUM(R1661:U1661)</f>
        <v>0</v>
      </c>
      <c r="W1661" s="23">
        <f>+V1661+Q1661</f>
        <v>702.5</v>
      </c>
      <c r="X1661" s="23">
        <f>(Q1661/W1661)*100</f>
        <v>100</v>
      </c>
      <c r="Y1661" s="23">
        <f>(V1661/W1661)*100</f>
        <v>0</v>
      </c>
      <c r="Z1661" s="4"/>
    </row>
    <row r="1662" spans="1:26" ht="23.25">
      <c r="A1662" s="4"/>
      <c r="B1662" s="56"/>
      <c r="C1662" s="56"/>
      <c r="D1662" s="56"/>
      <c r="E1662" s="56"/>
      <c r="F1662" s="56"/>
      <c r="G1662" s="56"/>
      <c r="H1662" s="56"/>
      <c r="I1662" s="61"/>
      <c r="J1662" s="52" t="s">
        <v>52</v>
      </c>
      <c r="K1662" s="53"/>
      <c r="L1662" s="70">
        <v>702.5</v>
      </c>
      <c r="M1662" s="23"/>
      <c r="N1662" s="70"/>
      <c r="O1662" s="70"/>
      <c r="P1662" s="23"/>
      <c r="Q1662" s="23">
        <f>SUM(L1662:P1662)</f>
        <v>702.5</v>
      </c>
      <c r="R1662" s="23"/>
      <c r="S1662" s="70"/>
      <c r="T1662" s="70"/>
      <c r="U1662" s="70"/>
      <c r="V1662" s="23">
        <f>SUM(R1662:U1662)</f>
        <v>0</v>
      </c>
      <c r="W1662" s="23">
        <f>+V1662+Q1662</f>
        <v>702.5</v>
      </c>
      <c r="X1662" s="23">
        <f>(Q1662/W1662)*100</f>
        <v>100</v>
      </c>
      <c r="Y1662" s="23">
        <f>(V1662/W1662)*100</f>
        <v>0</v>
      </c>
      <c r="Z1662" s="4"/>
    </row>
    <row r="1663" spans="1:26" ht="23.25">
      <c r="A1663" s="4"/>
      <c r="B1663" s="56"/>
      <c r="C1663" s="56"/>
      <c r="D1663" s="56"/>
      <c r="E1663" s="56"/>
      <c r="F1663" s="56"/>
      <c r="G1663" s="56"/>
      <c r="H1663" s="56"/>
      <c r="I1663" s="61"/>
      <c r="J1663" s="52" t="s">
        <v>53</v>
      </c>
      <c r="K1663" s="53"/>
      <c r="L1663" s="70">
        <f>(L1662/L1660)*100</f>
        <v>13.920814838300572</v>
      </c>
      <c r="M1663" s="23"/>
      <c r="N1663" s="70"/>
      <c r="O1663" s="70"/>
      <c r="P1663" s="23"/>
      <c r="Q1663" s="23">
        <f>(Q1662/Q1660)*100</f>
        <v>13.920814838300572</v>
      </c>
      <c r="R1663" s="23"/>
      <c r="S1663" s="70"/>
      <c r="T1663" s="70"/>
      <c r="U1663" s="70"/>
      <c r="V1663" s="23"/>
      <c r="W1663" s="23">
        <f>(W1662/W1660)*100</f>
        <v>13.920814838300572</v>
      </c>
      <c r="X1663" s="23"/>
      <c r="Y1663" s="23"/>
      <c r="Z1663" s="4"/>
    </row>
    <row r="1664" spans="1:26" ht="23.25">
      <c r="A1664" s="4"/>
      <c r="B1664" s="56"/>
      <c r="C1664" s="56"/>
      <c r="D1664" s="56"/>
      <c r="E1664" s="56"/>
      <c r="F1664" s="56"/>
      <c r="G1664" s="56"/>
      <c r="H1664" s="56"/>
      <c r="I1664" s="61"/>
      <c r="J1664" s="52" t="s">
        <v>54</v>
      </c>
      <c r="K1664" s="53"/>
      <c r="L1664" s="70">
        <f>(L1662/L1661)*100</f>
        <v>100</v>
      </c>
      <c r="M1664" s="23"/>
      <c r="N1664" s="70"/>
      <c r="O1664" s="70"/>
      <c r="P1664" s="23"/>
      <c r="Q1664" s="23">
        <f>(Q1662/Q1661)*100</f>
        <v>100</v>
      </c>
      <c r="R1664" s="23"/>
      <c r="S1664" s="70"/>
      <c r="T1664" s="70"/>
      <c r="U1664" s="70"/>
      <c r="V1664" s="23"/>
      <c r="W1664" s="23">
        <f>(W1662/W1661)*100</f>
        <v>100</v>
      </c>
      <c r="X1664" s="23"/>
      <c r="Y1664" s="23"/>
      <c r="Z1664" s="4"/>
    </row>
    <row r="1665" spans="1:26" ht="23.25">
      <c r="A1665" s="4"/>
      <c r="B1665" s="62"/>
      <c r="C1665" s="62"/>
      <c r="D1665" s="62"/>
      <c r="E1665" s="62"/>
      <c r="F1665" s="62"/>
      <c r="G1665" s="62"/>
      <c r="H1665" s="62"/>
      <c r="I1665" s="63"/>
      <c r="J1665" s="59"/>
      <c r="K1665" s="60"/>
      <c r="L1665" s="73"/>
      <c r="M1665" s="71"/>
      <c r="N1665" s="73"/>
      <c r="O1665" s="73"/>
      <c r="P1665" s="71"/>
      <c r="Q1665" s="71"/>
      <c r="R1665" s="71"/>
      <c r="S1665" s="73"/>
      <c r="T1665" s="73"/>
      <c r="U1665" s="73"/>
      <c r="V1665" s="71"/>
      <c r="W1665" s="71"/>
      <c r="X1665" s="71"/>
      <c r="Y1665" s="71"/>
      <c r="Z1665" s="4"/>
    </row>
    <row r="1666" spans="1:26" ht="23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23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6"/>
      <c r="W1667" s="6"/>
      <c r="X1667" s="6"/>
      <c r="Y1667" s="6" t="s">
        <v>411</v>
      </c>
      <c r="Z1667" s="4"/>
    </row>
    <row r="1668" spans="1:26" ht="23.25">
      <c r="A1668" s="4"/>
      <c r="B1668" s="64" t="s">
        <v>37</v>
      </c>
      <c r="C1668" s="65"/>
      <c r="D1668" s="65"/>
      <c r="E1668" s="65"/>
      <c r="F1668" s="65"/>
      <c r="G1668" s="65"/>
      <c r="H1668" s="66"/>
      <c r="I1668" s="10"/>
      <c r="J1668" s="11"/>
      <c r="K1668" s="12"/>
      <c r="L1668" s="13" t="s">
        <v>1</v>
      </c>
      <c r="M1668" s="13"/>
      <c r="N1668" s="13"/>
      <c r="O1668" s="13"/>
      <c r="P1668" s="13"/>
      <c r="Q1668" s="13"/>
      <c r="R1668" s="14" t="s">
        <v>2</v>
      </c>
      <c r="S1668" s="13"/>
      <c r="T1668" s="13"/>
      <c r="U1668" s="13"/>
      <c r="V1668" s="15"/>
      <c r="W1668" s="13" t="s">
        <v>39</v>
      </c>
      <c r="X1668" s="13"/>
      <c r="Y1668" s="16"/>
      <c r="Z1668" s="4"/>
    </row>
    <row r="1669" spans="1:26" ht="23.25">
      <c r="A1669" s="4"/>
      <c r="B1669" s="17" t="s">
        <v>38</v>
      </c>
      <c r="C1669" s="18"/>
      <c r="D1669" s="18"/>
      <c r="E1669" s="18"/>
      <c r="F1669" s="18"/>
      <c r="G1669" s="18"/>
      <c r="H1669" s="67"/>
      <c r="I1669" s="19"/>
      <c r="J1669" s="20"/>
      <c r="K1669" s="21"/>
      <c r="L1669" s="22"/>
      <c r="M1669" s="23"/>
      <c r="N1669" s="24"/>
      <c r="O1669" s="25" t="s">
        <v>3</v>
      </c>
      <c r="P1669" s="26"/>
      <c r="Q1669" s="27"/>
      <c r="R1669" s="28" t="s">
        <v>3</v>
      </c>
      <c r="S1669" s="24"/>
      <c r="T1669" s="22"/>
      <c r="U1669" s="29"/>
      <c r="V1669" s="27"/>
      <c r="W1669" s="27"/>
      <c r="X1669" s="30" t="s">
        <v>4</v>
      </c>
      <c r="Y1669" s="31"/>
      <c r="Z1669" s="4"/>
    </row>
    <row r="1670" spans="1:26" ht="23.25">
      <c r="A1670" s="4"/>
      <c r="B1670" s="19"/>
      <c r="C1670" s="32"/>
      <c r="D1670" s="32"/>
      <c r="E1670" s="32"/>
      <c r="F1670" s="33"/>
      <c r="G1670" s="32"/>
      <c r="H1670" s="19"/>
      <c r="I1670" s="19"/>
      <c r="J1670" s="5" t="s">
        <v>5</v>
      </c>
      <c r="K1670" s="21"/>
      <c r="L1670" s="34" t="s">
        <v>6</v>
      </c>
      <c r="M1670" s="35" t="s">
        <v>7</v>
      </c>
      <c r="N1670" s="36" t="s">
        <v>6</v>
      </c>
      <c r="O1670" s="34" t="s">
        <v>8</v>
      </c>
      <c r="P1670" s="26" t="s">
        <v>9</v>
      </c>
      <c r="Q1670" s="23"/>
      <c r="R1670" s="37" t="s">
        <v>8</v>
      </c>
      <c r="S1670" s="35" t="s">
        <v>10</v>
      </c>
      <c r="T1670" s="34" t="s">
        <v>11</v>
      </c>
      <c r="U1670" s="29" t="s">
        <v>12</v>
      </c>
      <c r="V1670" s="27"/>
      <c r="W1670" s="27"/>
      <c r="X1670" s="27"/>
      <c r="Y1670" s="35"/>
      <c r="Z1670" s="4"/>
    </row>
    <row r="1671" spans="1:26" ht="23.25">
      <c r="A1671" s="4"/>
      <c r="B1671" s="38" t="s">
        <v>30</v>
      </c>
      <c r="C1671" s="38" t="s">
        <v>31</v>
      </c>
      <c r="D1671" s="38" t="s">
        <v>32</v>
      </c>
      <c r="E1671" s="38" t="s">
        <v>33</v>
      </c>
      <c r="F1671" s="38" t="s">
        <v>34</v>
      </c>
      <c r="G1671" s="38" t="s">
        <v>35</v>
      </c>
      <c r="H1671" s="38" t="s">
        <v>36</v>
      </c>
      <c r="I1671" s="19"/>
      <c r="J1671" s="39"/>
      <c r="K1671" s="21"/>
      <c r="L1671" s="34" t="s">
        <v>13</v>
      </c>
      <c r="M1671" s="35" t="s">
        <v>14</v>
      </c>
      <c r="N1671" s="36" t="s">
        <v>15</v>
      </c>
      <c r="O1671" s="34" t="s">
        <v>16</v>
      </c>
      <c r="P1671" s="26" t="s">
        <v>17</v>
      </c>
      <c r="Q1671" s="35" t="s">
        <v>18</v>
      </c>
      <c r="R1671" s="37" t="s">
        <v>16</v>
      </c>
      <c r="S1671" s="35" t="s">
        <v>19</v>
      </c>
      <c r="T1671" s="34" t="s">
        <v>20</v>
      </c>
      <c r="U1671" s="29" t="s">
        <v>21</v>
      </c>
      <c r="V1671" s="26" t="s">
        <v>18</v>
      </c>
      <c r="W1671" s="26" t="s">
        <v>22</v>
      </c>
      <c r="X1671" s="26" t="s">
        <v>23</v>
      </c>
      <c r="Y1671" s="35" t="s">
        <v>24</v>
      </c>
      <c r="Z1671" s="4"/>
    </row>
    <row r="1672" spans="1:26" ht="23.25">
      <c r="A1672" s="4"/>
      <c r="B1672" s="40"/>
      <c r="C1672" s="40"/>
      <c r="D1672" s="40"/>
      <c r="E1672" s="40"/>
      <c r="F1672" s="40"/>
      <c r="G1672" s="40"/>
      <c r="H1672" s="40"/>
      <c r="I1672" s="40"/>
      <c r="J1672" s="41"/>
      <c r="K1672" s="42"/>
      <c r="L1672" s="43"/>
      <c r="M1672" s="44"/>
      <c r="N1672" s="45"/>
      <c r="O1672" s="46" t="s">
        <v>25</v>
      </c>
      <c r="P1672" s="47"/>
      <c r="Q1672" s="48"/>
      <c r="R1672" s="49" t="s">
        <v>25</v>
      </c>
      <c r="S1672" s="44" t="s">
        <v>26</v>
      </c>
      <c r="T1672" s="43"/>
      <c r="U1672" s="50" t="s">
        <v>27</v>
      </c>
      <c r="V1672" s="48"/>
      <c r="W1672" s="48"/>
      <c r="X1672" s="48"/>
      <c r="Y1672" s="49"/>
      <c r="Z1672" s="4"/>
    </row>
    <row r="1673" spans="1:26" ht="23.25">
      <c r="A1673" s="4"/>
      <c r="B1673" s="51"/>
      <c r="C1673" s="51"/>
      <c r="D1673" s="51"/>
      <c r="E1673" s="51"/>
      <c r="F1673" s="51"/>
      <c r="G1673" s="51"/>
      <c r="H1673" s="51"/>
      <c r="I1673" s="61"/>
      <c r="J1673" s="52"/>
      <c r="K1673" s="53"/>
      <c r="L1673" s="22"/>
      <c r="M1673" s="23"/>
      <c r="N1673" s="24"/>
      <c r="O1673" s="3"/>
      <c r="P1673" s="27"/>
      <c r="Q1673" s="27"/>
      <c r="R1673" s="23"/>
      <c r="S1673" s="24"/>
      <c r="T1673" s="22"/>
      <c r="U1673" s="72"/>
      <c r="V1673" s="27"/>
      <c r="W1673" s="27"/>
      <c r="X1673" s="27"/>
      <c r="Y1673" s="23"/>
      <c r="Z1673" s="4"/>
    </row>
    <row r="1674" spans="1:26" ht="23.25">
      <c r="A1674" s="4"/>
      <c r="B1674" s="75" t="s">
        <v>279</v>
      </c>
      <c r="C1674" s="75" t="s">
        <v>281</v>
      </c>
      <c r="D1674" s="76" t="s">
        <v>75</v>
      </c>
      <c r="E1674" s="75" t="s">
        <v>57</v>
      </c>
      <c r="F1674" s="75" t="s">
        <v>285</v>
      </c>
      <c r="G1674" s="75" t="s">
        <v>62</v>
      </c>
      <c r="H1674" s="75" t="s">
        <v>122</v>
      </c>
      <c r="I1674" s="61"/>
      <c r="J1674" s="54" t="s">
        <v>293</v>
      </c>
      <c r="K1674" s="55"/>
      <c r="L1674" s="70"/>
      <c r="M1674" s="70"/>
      <c r="N1674" s="70"/>
      <c r="O1674" s="70"/>
      <c r="P1674" s="70"/>
      <c r="Q1674" s="70"/>
      <c r="R1674" s="70"/>
      <c r="S1674" s="70"/>
      <c r="T1674" s="70"/>
      <c r="U1674" s="74"/>
      <c r="V1674" s="23"/>
      <c r="W1674" s="23"/>
      <c r="X1674" s="23"/>
      <c r="Y1674" s="23"/>
      <c r="Z1674" s="4"/>
    </row>
    <row r="1675" spans="1:26" ht="23.25">
      <c r="A1675" s="4"/>
      <c r="B1675" s="51"/>
      <c r="C1675" s="51"/>
      <c r="D1675" s="51"/>
      <c r="E1675" s="51"/>
      <c r="F1675" s="51"/>
      <c r="G1675" s="51"/>
      <c r="H1675" s="51"/>
      <c r="I1675" s="61"/>
      <c r="J1675" s="54" t="s">
        <v>124</v>
      </c>
      <c r="K1675" s="55"/>
      <c r="L1675" s="70"/>
      <c r="M1675" s="70"/>
      <c r="N1675" s="70"/>
      <c r="O1675" s="70"/>
      <c r="P1675" s="70"/>
      <c r="Q1675" s="70"/>
      <c r="R1675" s="70"/>
      <c r="S1675" s="70"/>
      <c r="T1675" s="70"/>
      <c r="U1675" s="70"/>
      <c r="V1675" s="23"/>
      <c r="W1675" s="23"/>
      <c r="X1675" s="23"/>
      <c r="Y1675" s="23"/>
      <c r="Z1675" s="4"/>
    </row>
    <row r="1676" spans="1:26" ht="23.25">
      <c r="A1676" s="4"/>
      <c r="B1676" s="51"/>
      <c r="C1676" s="51"/>
      <c r="D1676" s="51"/>
      <c r="E1676" s="51"/>
      <c r="F1676" s="51"/>
      <c r="G1676" s="51"/>
      <c r="H1676" s="51"/>
      <c r="I1676" s="61"/>
      <c r="J1676" s="52" t="s">
        <v>50</v>
      </c>
      <c r="K1676" s="53"/>
      <c r="L1676" s="70">
        <v>4500</v>
      </c>
      <c r="M1676" s="70"/>
      <c r="N1676" s="70"/>
      <c r="O1676" s="70"/>
      <c r="P1676" s="70"/>
      <c r="Q1676" s="23">
        <f>SUM(L1676:P1676)</f>
        <v>4500</v>
      </c>
      <c r="R1676" s="70"/>
      <c r="S1676" s="70"/>
      <c r="T1676" s="70"/>
      <c r="U1676" s="70"/>
      <c r="V1676" s="23">
        <f>SUM(R1676:U1676)</f>
        <v>0</v>
      </c>
      <c r="W1676" s="23">
        <f>+V1676+Q1676</f>
        <v>4500</v>
      </c>
      <c r="X1676" s="23">
        <f>(Q1676/W1676)*100</f>
        <v>100</v>
      </c>
      <c r="Y1676" s="23">
        <f>(V1676/W1676)*100</f>
        <v>0</v>
      </c>
      <c r="Z1676" s="4"/>
    </row>
    <row r="1677" spans="1:26" ht="23.25">
      <c r="A1677" s="4"/>
      <c r="B1677" s="51"/>
      <c r="C1677" s="51"/>
      <c r="D1677" s="51"/>
      <c r="E1677" s="51"/>
      <c r="F1677" s="51"/>
      <c r="G1677" s="51"/>
      <c r="H1677" s="51"/>
      <c r="I1677" s="61"/>
      <c r="J1677" s="52" t="s">
        <v>51</v>
      </c>
      <c r="K1677" s="53"/>
      <c r="L1677" s="70">
        <v>637.5</v>
      </c>
      <c r="M1677" s="23"/>
      <c r="N1677" s="70"/>
      <c r="O1677" s="70"/>
      <c r="P1677" s="23"/>
      <c r="Q1677" s="23">
        <f>SUM(L1677:P1677)</f>
        <v>637.5</v>
      </c>
      <c r="R1677" s="23"/>
      <c r="S1677" s="70"/>
      <c r="T1677" s="70"/>
      <c r="U1677" s="70"/>
      <c r="V1677" s="23">
        <f>SUM(R1677:U1677)</f>
        <v>0</v>
      </c>
      <c r="W1677" s="23">
        <f>+V1677+Q1677</f>
        <v>637.5</v>
      </c>
      <c r="X1677" s="23">
        <f>(Q1677/W1677)*100</f>
        <v>100</v>
      </c>
      <c r="Y1677" s="23">
        <f>(V1677/W1677)*100</f>
        <v>0</v>
      </c>
      <c r="Z1677" s="4"/>
    </row>
    <row r="1678" spans="1:26" ht="23.25">
      <c r="A1678" s="4"/>
      <c r="B1678" s="51"/>
      <c r="C1678" s="51"/>
      <c r="D1678" s="51"/>
      <c r="E1678" s="51"/>
      <c r="F1678" s="51"/>
      <c r="G1678" s="51"/>
      <c r="H1678" s="51"/>
      <c r="I1678" s="61"/>
      <c r="J1678" s="52" t="s">
        <v>52</v>
      </c>
      <c r="K1678" s="53"/>
      <c r="L1678" s="70">
        <v>637.5</v>
      </c>
      <c r="M1678" s="23"/>
      <c r="N1678" s="70"/>
      <c r="O1678" s="70"/>
      <c r="P1678" s="23"/>
      <c r="Q1678" s="23">
        <f>SUM(L1678:P1678)</f>
        <v>637.5</v>
      </c>
      <c r="R1678" s="23"/>
      <c r="S1678" s="70"/>
      <c r="T1678" s="70"/>
      <c r="U1678" s="70"/>
      <c r="V1678" s="23">
        <f>SUM(R1678:U1678)</f>
        <v>0</v>
      </c>
      <c r="W1678" s="23">
        <f>+V1678+Q1678</f>
        <v>637.5</v>
      </c>
      <c r="X1678" s="23">
        <f>(Q1678/W1678)*100</f>
        <v>100</v>
      </c>
      <c r="Y1678" s="23">
        <f>(V1678/W1678)*100</f>
        <v>0</v>
      </c>
      <c r="Z1678" s="4"/>
    </row>
    <row r="1679" spans="1:26" ht="23.25">
      <c r="A1679" s="4"/>
      <c r="B1679" s="51"/>
      <c r="C1679" s="51"/>
      <c r="D1679" s="51"/>
      <c r="E1679" s="51"/>
      <c r="F1679" s="51"/>
      <c r="G1679" s="51"/>
      <c r="H1679" s="51"/>
      <c r="I1679" s="61"/>
      <c r="J1679" s="52" t="s">
        <v>53</v>
      </c>
      <c r="K1679" s="53"/>
      <c r="L1679" s="70">
        <f>(L1678/L1676)*100</f>
        <v>14.166666666666666</v>
      </c>
      <c r="M1679" s="23"/>
      <c r="N1679" s="70"/>
      <c r="O1679" s="70"/>
      <c r="P1679" s="23"/>
      <c r="Q1679" s="23">
        <f>(Q1678/Q1676)*100</f>
        <v>14.166666666666666</v>
      </c>
      <c r="R1679" s="23"/>
      <c r="S1679" s="70"/>
      <c r="T1679" s="70"/>
      <c r="U1679" s="70"/>
      <c r="V1679" s="23"/>
      <c r="W1679" s="23">
        <f>(W1678/W1676)*100</f>
        <v>14.166666666666666</v>
      </c>
      <c r="X1679" s="23"/>
      <c r="Y1679" s="23"/>
      <c r="Z1679" s="4"/>
    </row>
    <row r="1680" spans="1:26" ht="23.25">
      <c r="A1680" s="4"/>
      <c r="B1680" s="51"/>
      <c r="C1680" s="51"/>
      <c r="D1680" s="51"/>
      <c r="E1680" s="51"/>
      <c r="F1680" s="51"/>
      <c r="G1680" s="51"/>
      <c r="H1680" s="51"/>
      <c r="I1680" s="61"/>
      <c r="J1680" s="52" t="s">
        <v>54</v>
      </c>
      <c r="K1680" s="53"/>
      <c r="L1680" s="70">
        <f>(L1678/L1677)*100</f>
        <v>100</v>
      </c>
      <c r="M1680" s="23"/>
      <c r="N1680" s="70"/>
      <c r="O1680" s="70"/>
      <c r="P1680" s="23"/>
      <c r="Q1680" s="23">
        <f>(Q1678/Q1677)*100</f>
        <v>100</v>
      </c>
      <c r="R1680" s="23"/>
      <c r="S1680" s="70"/>
      <c r="T1680" s="70"/>
      <c r="U1680" s="70"/>
      <c r="V1680" s="23"/>
      <c r="W1680" s="23">
        <f>(W1678/W1677)*100</f>
        <v>100</v>
      </c>
      <c r="X1680" s="23"/>
      <c r="Y1680" s="23"/>
      <c r="Z1680" s="4"/>
    </row>
    <row r="1681" spans="1:26" ht="23.25">
      <c r="A1681" s="4"/>
      <c r="B1681" s="51"/>
      <c r="C1681" s="51"/>
      <c r="D1681" s="51"/>
      <c r="E1681" s="51"/>
      <c r="F1681" s="51"/>
      <c r="G1681" s="51"/>
      <c r="H1681" s="51"/>
      <c r="I1681" s="61"/>
      <c r="J1681" s="52"/>
      <c r="K1681" s="53"/>
      <c r="L1681" s="70"/>
      <c r="M1681" s="23"/>
      <c r="N1681" s="70"/>
      <c r="O1681" s="70"/>
      <c r="P1681" s="23"/>
      <c r="Q1681" s="23"/>
      <c r="R1681" s="23"/>
      <c r="S1681" s="70"/>
      <c r="T1681" s="70"/>
      <c r="U1681" s="70"/>
      <c r="V1681" s="23"/>
      <c r="W1681" s="23"/>
      <c r="X1681" s="23"/>
      <c r="Y1681" s="23"/>
      <c r="Z1681" s="4"/>
    </row>
    <row r="1682" spans="1:26" ht="23.25">
      <c r="A1682" s="4"/>
      <c r="B1682" s="51"/>
      <c r="C1682" s="51"/>
      <c r="D1682" s="51"/>
      <c r="E1682" s="51"/>
      <c r="F1682" s="51"/>
      <c r="G1682" s="51"/>
      <c r="H1682" s="75" t="s">
        <v>125</v>
      </c>
      <c r="I1682" s="61"/>
      <c r="J1682" s="52" t="s">
        <v>126</v>
      </c>
      <c r="K1682" s="53"/>
      <c r="L1682" s="70"/>
      <c r="M1682" s="23"/>
      <c r="N1682" s="70"/>
      <c r="O1682" s="70"/>
      <c r="P1682" s="23"/>
      <c r="Q1682" s="23"/>
      <c r="R1682" s="23"/>
      <c r="S1682" s="70"/>
      <c r="T1682" s="70"/>
      <c r="U1682" s="70"/>
      <c r="V1682" s="23"/>
      <c r="W1682" s="23"/>
      <c r="X1682" s="23"/>
      <c r="Y1682" s="23"/>
      <c r="Z1682" s="4"/>
    </row>
    <row r="1683" spans="1:26" ht="23.25">
      <c r="A1683" s="4"/>
      <c r="B1683" s="51"/>
      <c r="C1683" s="51"/>
      <c r="D1683" s="51"/>
      <c r="E1683" s="51"/>
      <c r="F1683" s="51"/>
      <c r="G1683" s="51"/>
      <c r="H1683" s="51"/>
      <c r="I1683" s="61"/>
      <c r="J1683" s="52" t="s">
        <v>50</v>
      </c>
      <c r="K1683" s="53"/>
      <c r="L1683" s="70">
        <v>5529.8</v>
      </c>
      <c r="M1683" s="23"/>
      <c r="N1683" s="70"/>
      <c r="O1683" s="70"/>
      <c r="P1683" s="23"/>
      <c r="Q1683" s="23">
        <f>SUM(L1683:P1683)</f>
        <v>5529.8</v>
      </c>
      <c r="R1683" s="23"/>
      <c r="S1683" s="70"/>
      <c r="T1683" s="70"/>
      <c r="U1683" s="70"/>
      <c r="V1683" s="23">
        <f>SUM(R1683:U1683)</f>
        <v>0</v>
      </c>
      <c r="W1683" s="23">
        <f>+V1683+Q1683</f>
        <v>5529.8</v>
      </c>
      <c r="X1683" s="23">
        <f>(Q1683/W1683)*100</f>
        <v>100</v>
      </c>
      <c r="Y1683" s="23">
        <f>(V1683/W1683)*100</f>
        <v>0</v>
      </c>
      <c r="Z1683" s="4"/>
    </row>
    <row r="1684" spans="1:26" ht="23.25">
      <c r="A1684" s="4"/>
      <c r="B1684" s="51"/>
      <c r="C1684" s="51"/>
      <c r="D1684" s="51"/>
      <c r="E1684" s="51"/>
      <c r="F1684" s="51"/>
      <c r="G1684" s="51"/>
      <c r="H1684" s="51"/>
      <c r="I1684" s="61"/>
      <c r="J1684" s="52" t="s">
        <v>51</v>
      </c>
      <c r="K1684" s="53"/>
      <c r="L1684" s="70">
        <v>793.9</v>
      </c>
      <c r="M1684" s="23"/>
      <c r="N1684" s="70"/>
      <c r="O1684" s="70"/>
      <c r="P1684" s="23"/>
      <c r="Q1684" s="23">
        <f>SUM(L1684:P1684)</f>
        <v>793.9</v>
      </c>
      <c r="R1684" s="23"/>
      <c r="S1684" s="70"/>
      <c r="T1684" s="70"/>
      <c r="U1684" s="70"/>
      <c r="V1684" s="23">
        <f>SUM(R1684:U1684)</f>
        <v>0</v>
      </c>
      <c r="W1684" s="23">
        <f>+V1684+Q1684</f>
        <v>793.9</v>
      </c>
      <c r="X1684" s="23">
        <f>(Q1684/W1684)*100</f>
        <v>100</v>
      </c>
      <c r="Y1684" s="23">
        <f>(V1684/W1684)*100</f>
        <v>0</v>
      </c>
      <c r="Z1684" s="4"/>
    </row>
    <row r="1685" spans="1:26" ht="23.25">
      <c r="A1685" s="4"/>
      <c r="B1685" s="51"/>
      <c r="C1685" s="51"/>
      <c r="D1685" s="51"/>
      <c r="E1685" s="51"/>
      <c r="F1685" s="51"/>
      <c r="G1685" s="51"/>
      <c r="H1685" s="51"/>
      <c r="I1685" s="61"/>
      <c r="J1685" s="52" t="s">
        <v>52</v>
      </c>
      <c r="K1685" s="53"/>
      <c r="L1685" s="70">
        <v>793.9</v>
      </c>
      <c r="M1685" s="23"/>
      <c r="N1685" s="70"/>
      <c r="O1685" s="70"/>
      <c r="P1685" s="23"/>
      <c r="Q1685" s="23">
        <f>SUM(L1685:P1685)</f>
        <v>793.9</v>
      </c>
      <c r="R1685" s="23"/>
      <c r="S1685" s="70"/>
      <c r="T1685" s="70"/>
      <c r="U1685" s="70"/>
      <c r="V1685" s="23">
        <f>SUM(R1685:U1685)</f>
        <v>0</v>
      </c>
      <c r="W1685" s="23">
        <f>+V1685+Q1685</f>
        <v>793.9</v>
      </c>
      <c r="X1685" s="23">
        <f>(Q1685/W1685)*100</f>
        <v>100</v>
      </c>
      <c r="Y1685" s="23">
        <f>(V1685/W1685)*100</f>
        <v>0</v>
      </c>
      <c r="Z1685" s="4"/>
    </row>
    <row r="1686" spans="1:26" ht="23.25">
      <c r="A1686" s="4"/>
      <c r="B1686" s="51"/>
      <c r="C1686" s="51"/>
      <c r="D1686" s="51"/>
      <c r="E1686" s="51"/>
      <c r="F1686" s="51"/>
      <c r="G1686" s="51"/>
      <c r="H1686" s="51"/>
      <c r="I1686" s="61"/>
      <c r="J1686" s="52" t="s">
        <v>53</v>
      </c>
      <c r="K1686" s="53"/>
      <c r="L1686" s="70">
        <f>(L1685/L1683)*100</f>
        <v>14.356757929762379</v>
      </c>
      <c r="M1686" s="23"/>
      <c r="N1686" s="70"/>
      <c r="O1686" s="70"/>
      <c r="P1686" s="23"/>
      <c r="Q1686" s="23">
        <f>(Q1685/Q1683)*100</f>
        <v>14.356757929762379</v>
      </c>
      <c r="R1686" s="23"/>
      <c r="S1686" s="70"/>
      <c r="T1686" s="70"/>
      <c r="U1686" s="70"/>
      <c r="V1686" s="23"/>
      <c r="W1686" s="23">
        <f>(W1685/W1683)*100</f>
        <v>14.356757929762379</v>
      </c>
      <c r="X1686" s="23"/>
      <c r="Y1686" s="23"/>
      <c r="Z1686" s="4"/>
    </row>
    <row r="1687" spans="1:26" ht="23.25">
      <c r="A1687" s="4"/>
      <c r="B1687" s="51"/>
      <c r="C1687" s="51"/>
      <c r="D1687" s="51"/>
      <c r="E1687" s="51"/>
      <c r="F1687" s="51"/>
      <c r="G1687" s="51"/>
      <c r="H1687" s="51"/>
      <c r="I1687" s="61"/>
      <c r="J1687" s="52" t="s">
        <v>54</v>
      </c>
      <c r="K1687" s="53"/>
      <c r="L1687" s="70">
        <f>(L1685/L1684)*100</f>
        <v>100</v>
      </c>
      <c r="M1687" s="23"/>
      <c r="N1687" s="70"/>
      <c r="O1687" s="70"/>
      <c r="P1687" s="23"/>
      <c r="Q1687" s="23">
        <f>(Q1685/Q1684)*100</f>
        <v>100</v>
      </c>
      <c r="R1687" s="23"/>
      <c r="S1687" s="70"/>
      <c r="T1687" s="70"/>
      <c r="U1687" s="70"/>
      <c r="V1687" s="23"/>
      <c r="W1687" s="23">
        <f>(W1685/W1684)*100</f>
        <v>100</v>
      </c>
      <c r="X1687" s="23"/>
      <c r="Y1687" s="23"/>
      <c r="Z1687" s="4"/>
    </row>
    <row r="1688" spans="1:26" ht="23.25">
      <c r="A1688" s="4"/>
      <c r="B1688" s="56"/>
      <c r="C1688" s="57"/>
      <c r="D1688" s="57"/>
      <c r="E1688" s="57"/>
      <c r="F1688" s="57"/>
      <c r="G1688" s="57"/>
      <c r="H1688" s="57"/>
      <c r="I1688" s="52"/>
      <c r="J1688" s="52"/>
      <c r="K1688" s="53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4"/>
    </row>
    <row r="1689" spans="1:26" ht="23.25">
      <c r="A1689" s="4"/>
      <c r="B1689" s="51"/>
      <c r="C1689" s="51"/>
      <c r="D1689" s="51"/>
      <c r="E1689" s="51"/>
      <c r="F1689" s="51"/>
      <c r="G1689" s="51"/>
      <c r="H1689" s="75" t="s">
        <v>127</v>
      </c>
      <c r="I1689" s="61"/>
      <c r="J1689" s="52" t="s">
        <v>294</v>
      </c>
      <c r="K1689" s="53"/>
      <c r="L1689" s="70"/>
      <c r="M1689" s="23"/>
      <c r="N1689" s="70"/>
      <c r="O1689" s="70"/>
      <c r="P1689" s="23"/>
      <c r="Q1689" s="23"/>
      <c r="R1689" s="23"/>
      <c r="S1689" s="70"/>
      <c r="T1689" s="70"/>
      <c r="U1689" s="70"/>
      <c r="V1689" s="23"/>
      <c r="W1689" s="23"/>
      <c r="X1689" s="23"/>
      <c r="Y1689" s="23"/>
      <c r="Z1689" s="4"/>
    </row>
    <row r="1690" spans="1:26" ht="23.25">
      <c r="A1690" s="4"/>
      <c r="B1690" s="51"/>
      <c r="C1690" s="51"/>
      <c r="D1690" s="51"/>
      <c r="E1690" s="51"/>
      <c r="F1690" s="51"/>
      <c r="G1690" s="51"/>
      <c r="H1690" s="51"/>
      <c r="I1690" s="61"/>
      <c r="J1690" s="52" t="s">
        <v>129</v>
      </c>
      <c r="K1690" s="53"/>
      <c r="L1690" s="70"/>
      <c r="M1690" s="23"/>
      <c r="N1690" s="70"/>
      <c r="O1690" s="70"/>
      <c r="P1690" s="23"/>
      <c r="Q1690" s="23"/>
      <c r="R1690" s="23"/>
      <c r="S1690" s="70"/>
      <c r="T1690" s="70"/>
      <c r="U1690" s="70"/>
      <c r="V1690" s="23"/>
      <c r="W1690" s="23"/>
      <c r="X1690" s="23"/>
      <c r="Y1690" s="23"/>
      <c r="Z1690" s="4"/>
    </row>
    <row r="1691" spans="1:26" ht="23.25">
      <c r="A1691" s="4"/>
      <c r="B1691" s="51"/>
      <c r="C1691" s="51"/>
      <c r="D1691" s="51"/>
      <c r="E1691" s="51"/>
      <c r="F1691" s="51"/>
      <c r="G1691" s="51"/>
      <c r="H1691" s="51"/>
      <c r="I1691" s="61"/>
      <c r="J1691" s="52" t="s">
        <v>50</v>
      </c>
      <c r="K1691" s="53"/>
      <c r="L1691" s="70">
        <v>3485.7</v>
      </c>
      <c r="M1691" s="23"/>
      <c r="N1691" s="70"/>
      <c r="O1691" s="70"/>
      <c r="P1691" s="23"/>
      <c r="Q1691" s="23">
        <f>SUM(L1691:P1691)</f>
        <v>3485.7</v>
      </c>
      <c r="R1691" s="23"/>
      <c r="S1691" s="70"/>
      <c r="T1691" s="70"/>
      <c r="U1691" s="70"/>
      <c r="V1691" s="23">
        <f>SUM(R1691:U1691)</f>
        <v>0</v>
      </c>
      <c r="W1691" s="23">
        <f>+V1691+Q1691</f>
        <v>3485.7</v>
      </c>
      <c r="X1691" s="23">
        <f>(Q1691/W1691)*100</f>
        <v>100</v>
      </c>
      <c r="Y1691" s="23">
        <f>(V1691/W1691)*100</f>
        <v>0</v>
      </c>
      <c r="Z1691" s="4"/>
    </row>
    <row r="1692" spans="1:26" ht="23.25">
      <c r="A1692" s="4"/>
      <c r="B1692" s="51"/>
      <c r="C1692" s="51"/>
      <c r="D1692" s="51"/>
      <c r="E1692" s="51"/>
      <c r="F1692" s="51"/>
      <c r="G1692" s="51"/>
      <c r="H1692" s="51"/>
      <c r="I1692" s="61"/>
      <c r="J1692" s="52" t="s">
        <v>51</v>
      </c>
      <c r="K1692" s="53"/>
      <c r="L1692" s="70">
        <v>499.7</v>
      </c>
      <c r="M1692" s="23"/>
      <c r="N1692" s="70"/>
      <c r="O1692" s="70"/>
      <c r="P1692" s="23"/>
      <c r="Q1692" s="23">
        <f>SUM(L1692:P1692)</f>
        <v>499.7</v>
      </c>
      <c r="R1692" s="23"/>
      <c r="S1692" s="70"/>
      <c r="T1692" s="70"/>
      <c r="U1692" s="70"/>
      <c r="V1692" s="23">
        <f>SUM(R1692:U1692)</f>
        <v>0</v>
      </c>
      <c r="W1692" s="23">
        <f>+V1692+Q1692</f>
        <v>499.7</v>
      </c>
      <c r="X1692" s="23">
        <f>(Q1692/W1692)*100</f>
        <v>100</v>
      </c>
      <c r="Y1692" s="23">
        <f>(V1692/W1692)*100</f>
        <v>0</v>
      </c>
      <c r="Z1692" s="4"/>
    </row>
    <row r="1693" spans="1:26" ht="23.25">
      <c r="A1693" s="4"/>
      <c r="B1693" s="51"/>
      <c r="C1693" s="51"/>
      <c r="D1693" s="51"/>
      <c r="E1693" s="51"/>
      <c r="F1693" s="51"/>
      <c r="G1693" s="51"/>
      <c r="H1693" s="51"/>
      <c r="I1693" s="61"/>
      <c r="J1693" s="52" t="s">
        <v>52</v>
      </c>
      <c r="K1693" s="53"/>
      <c r="L1693" s="70">
        <v>499.7</v>
      </c>
      <c r="M1693" s="23"/>
      <c r="N1693" s="70"/>
      <c r="O1693" s="70"/>
      <c r="P1693" s="23"/>
      <c r="Q1693" s="23">
        <f>SUM(L1693:P1693)</f>
        <v>499.7</v>
      </c>
      <c r="R1693" s="23"/>
      <c r="S1693" s="70"/>
      <c r="T1693" s="70"/>
      <c r="U1693" s="70"/>
      <c r="V1693" s="23">
        <f>SUM(R1693:U1693)</f>
        <v>0</v>
      </c>
      <c r="W1693" s="23">
        <f>+V1693+Q1693</f>
        <v>499.7</v>
      </c>
      <c r="X1693" s="23">
        <f>(Q1693/W1693)*100</f>
        <v>100</v>
      </c>
      <c r="Y1693" s="23">
        <f>(V1693/W1693)*100</f>
        <v>0</v>
      </c>
      <c r="Z1693" s="4"/>
    </row>
    <row r="1694" spans="1:26" ht="23.25">
      <c r="A1694" s="4"/>
      <c r="B1694" s="51"/>
      <c r="C1694" s="51"/>
      <c r="D1694" s="51"/>
      <c r="E1694" s="51"/>
      <c r="F1694" s="51"/>
      <c r="G1694" s="51"/>
      <c r="H1694" s="51"/>
      <c r="I1694" s="61"/>
      <c r="J1694" s="52" t="s">
        <v>53</v>
      </c>
      <c r="K1694" s="53"/>
      <c r="L1694" s="70">
        <f>(L1693/L1691)*100</f>
        <v>14.335714490633158</v>
      </c>
      <c r="M1694" s="23"/>
      <c r="N1694" s="70"/>
      <c r="O1694" s="70"/>
      <c r="P1694" s="23"/>
      <c r="Q1694" s="23">
        <f>(Q1693/Q1691)*100</f>
        <v>14.335714490633158</v>
      </c>
      <c r="R1694" s="23"/>
      <c r="S1694" s="70"/>
      <c r="T1694" s="70"/>
      <c r="U1694" s="70"/>
      <c r="V1694" s="23"/>
      <c r="W1694" s="23">
        <f>(W1693/W1691)*100</f>
        <v>14.335714490633158</v>
      </c>
      <c r="X1694" s="23"/>
      <c r="Y1694" s="23"/>
      <c r="Z1694" s="4"/>
    </row>
    <row r="1695" spans="1:26" ht="23.25">
      <c r="A1695" s="4"/>
      <c r="B1695" s="51"/>
      <c r="C1695" s="51"/>
      <c r="D1695" s="51"/>
      <c r="E1695" s="51"/>
      <c r="F1695" s="51"/>
      <c r="G1695" s="51"/>
      <c r="H1695" s="51"/>
      <c r="I1695" s="61"/>
      <c r="J1695" s="52" t="s">
        <v>54</v>
      </c>
      <c r="K1695" s="53"/>
      <c r="L1695" s="70">
        <f>(L1693/L1692)*100</f>
        <v>100</v>
      </c>
      <c r="M1695" s="23"/>
      <c r="N1695" s="70"/>
      <c r="O1695" s="70"/>
      <c r="P1695" s="23"/>
      <c r="Q1695" s="23">
        <f>(Q1693/Q1692)*100</f>
        <v>100</v>
      </c>
      <c r="R1695" s="23"/>
      <c r="S1695" s="70"/>
      <c r="T1695" s="70"/>
      <c r="U1695" s="70"/>
      <c r="V1695" s="23"/>
      <c r="W1695" s="23">
        <f>(W1693/W1692)*100</f>
        <v>100</v>
      </c>
      <c r="X1695" s="23"/>
      <c r="Y1695" s="23"/>
      <c r="Z1695" s="4"/>
    </row>
    <row r="1696" spans="1:26" ht="23.25">
      <c r="A1696" s="4"/>
      <c r="B1696" s="51"/>
      <c r="C1696" s="51"/>
      <c r="D1696" s="51"/>
      <c r="E1696" s="51"/>
      <c r="F1696" s="51"/>
      <c r="G1696" s="51"/>
      <c r="H1696" s="51"/>
      <c r="I1696" s="61"/>
      <c r="J1696" s="52"/>
      <c r="K1696" s="53"/>
      <c r="L1696" s="70"/>
      <c r="M1696" s="23"/>
      <c r="N1696" s="70"/>
      <c r="O1696" s="70"/>
      <c r="P1696" s="23"/>
      <c r="Q1696" s="23"/>
      <c r="R1696" s="23"/>
      <c r="S1696" s="70"/>
      <c r="T1696" s="70"/>
      <c r="U1696" s="70"/>
      <c r="V1696" s="23"/>
      <c r="W1696" s="23"/>
      <c r="X1696" s="23"/>
      <c r="Y1696" s="23"/>
      <c r="Z1696" s="4"/>
    </row>
    <row r="1697" spans="1:26" ht="23.25">
      <c r="A1697" s="4"/>
      <c r="B1697" s="56"/>
      <c r="C1697" s="57"/>
      <c r="D1697" s="57"/>
      <c r="E1697" s="57"/>
      <c r="F1697" s="57"/>
      <c r="G1697" s="57"/>
      <c r="H1697" s="77" t="s">
        <v>130</v>
      </c>
      <c r="I1697" s="52"/>
      <c r="J1697" s="52" t="s">
        <v>295</v>
      </c>
      <c r="K1697" s="53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  <c r="Z1697" s="4"/>
    </row>
    <row r="1698" spans="1:26" ht="23.25">
      <c r="A1698" s="4"/>
      <c r="B1698" s="51"/>
      <c r="C1698" s="51"/>
      <c r="D1698" s="51"/>
      <c r="E1698" s="51"/>
      <c r="F1698" s="51"/>
      <c r="G1698" s="51"/>
      <c r="H1698" s="51"/>
      <c r="I1698" s="61"/>
      <c r="J1698" s="52" t="s">
        <v>296</v>
      </c>
      <c r="K1698" s="53"/>
      <c r="L1698" s="70"/>
      <c r="M1698" s="23"/>
      <c r="N1698" s="70"/>
      <c r="O1698" s="70"/>
      <c r="P1698" s="23"/>
      <c r="Q1698" s="23"/>
      <c r="R1698" s="23"/>
      <c r="S1698" s="70"/>
      <c r="T1698" s="70"/>
      <c r="U1698" s="70"/>
      <c r="V1698" s="23"/>
      <c r="W1698" s="23"/>
      <c r="X1698" s="23"/>
      <c r="Y1698" s="23"/>
      <c r="Z1698" s="4"/>
    </row>
    <row r="1699" spans="1:26" ht="23.25">
      <c r="A1699" s="4"/>
      <c r="B1699" s="51"/>
      <c r="C1699" s="51"/>
      <c r="D1699" s="51"/>
      <c r="E1699" s="51"/>
      <c r="F1699" s="51"/>
      <c r="G1699" s="51"/>
      <c r="H1699" s="51"/>
      <c r="I1699" s="61"/>
      <c r="J1699" s="52" t="s">
        <v>297</v>
      </c>
      <c r="K1699" s="53"/>
      <c r="L1699" s="70"/>
      <c r="M1699" s="23"/>
      <c r="N1699" s="70"/>
      <c r="O1699" s="70"/>
      <c r="P1699" s="23"/>
      <c r="Q1699" s="23"/>
      <c r="R1699" s="23"/>
      <c r="S1699" s="70"/>
      <c r="T1699" s="70"/>
      <c r="U1699" s="70"/>
      <c r="V1699" s="23"/>
      <c r="W1699" s="23"/>
      <c r="X1699" s="23"/>
      <c r="Y1699" s="23"/>
      <c r="Z1699" s="4"/>
    </row>
    <row r="1700" spans="1:26" ht="23.25">
      <c r="A1700" s="4"/>
      <c r="B1700" s="51"/>
      <c r="C1700" s="51"/>
      <c r="D1700" s="51"/>
      <c r="E1700" s="51"/>
      <c r="F1700" s="51"/>
      <c r="G1700" s="51"/>
      <c r="H1700" s="51"/>
      <c r="I1700" s="61"/>
      <c r="J1700" s="52" t="s">
        <v>50</v>
      </c>
      <c r="K1700" s="53"/>
      <c r="L1700" s="70">
        <v>2597.9</v>
      </c>
      <c r="M1700" s="23"/>
      <c r="N1700" s="70"/>
      <c r="O1700" s="70"/>
      <c r="P1700" s="23"/>
      <c r="Q1700" s="23">
        <f>SUM(L1700:P1700)</f>
        <v>2597.9</v>
      </c>
      <c r="R1700" s="23"/>
      <c r="S1700" s="70"/>
      <c r="T1700" s="70"/>
      <c r="U1700" s="70"/>
      <c r="V1700" s="23">
        <f>SUM(R1700:U1700)</f>
        <v>0</v>
      </c>
      <c r="W1700" s="23">
        <f>+V1700+Q1700</f>
        <v>2597.9</v>
      </c>
      <c r="X1700" s="23">
        <f>(Q1700/W1700)*100</f>
        <v>100</v>
      </c>
      <c r="Y1700" s="23">
        <f>(V1700/W1700)*100</f>
        <v>0</v>
      </c>
      <c r="Z1700" s="4"/>
    </row>
    <row r="1701" spans="1:26" ht="23.25">
      <c r="A1701" s="4"/>
      <c r="B1701" s="51"/>
      <c r="C1701" s="51"/>
      <c r="D1701" s="51"/>
      <c r="E1701" s="51"/>
      <c r="F1701" s="51"/>
      <c r="G1701" s="51"/>
      <c r="H1701" s="51"/>
      <c r="I1701" s="61"/>
      <c r="J1701" s="52" t="s">
        <v>51</v>
      </c>
      <c r="K1701" s="53"/>
      <c r="L1701" s="70">
        <v>321.1</v>
      </c>
      <c r="M1701" s="23"/>
      <c r="N1701" s="70"/>
      <c r="O1701" s="70"/>
      <c r="P1701" s="23"/>
      <c r="Q1701" s="23">
        <f>SUM(L1701:P1701)</f>
        <v>321.1</v>
      </c>
      <c r="R1701" s="23"/>
      <c r="S1701" s="70"/>
      <c r="T1701" s="70"/>
      <c r="U1701" s="70"/>
      <c r="V1701" s="23">
        <f>SUM(R1701:U1701)</f>
        <v>0</v>
      </c>
      <c r="W1701" s="23">
        <f>+V1701+Q1701</f>
        <v>321.1</v>
      </c>
      <c r="X1701" s="23">
        <f>(Q1701/W1701)*100</f>
        <v>100</v>
      </c>
      <c r="Y1701" s="23">
        <f>(V1701/W1701)*100</f>
        <v>0</v>
      </c>
      <c r="Z1701" s="4"/>
    </row>
    <row r="1702" spans="1:26" ht="23.25">
      <c r="A1702" s="4"/>
      <c r="B1702" s="56"/>
      <c r="C1702" s="56"/>
      <c r="D1702" s="56"/>
      <c r="E1702" s="56"/>
      <c r="F1702" s="56"/>
      <c r="G1702" s="56"/>
      <c r="H1702" s="56"/>
      <c r="I1702" s="61"/>
      <c r="J1702" s="52" t="s">
        <v>52</v>
      </c>
      <c r="K1702" s="53"/>
      <c r="L1702" s="70">
        <v>321.1</v>
      </c>
      <c r="M1702" s="23"/>
      <c r="N1702" s="70"/>
      <c r="O1702" s="70"/>
      <c r="P1702" s="23"/>
      <c r="Q1702" s="23">
        <f>SUM(L1702:P1702)</f>
        <v>321.1</v>
      </c>
      <c r="R1702" s="23"/>
      <c r="S1702" s="70"/>
      <c r="T1702" s="70"/>
      <c r="U1702" s="70"/>
      <c r="V1702" s="23">
        <f>SUM(R1702:U1702)</f>
        <v>0</v>
      </c>
      <c r="W1702" s="23">
        <f>+V1702+Q1702</f>
        <v>321.1</v>
      </c>
      <c r="X1702" s="23">
        <f>(Q1702/W1702)*100</f>
        <v>100</v>
      </c>
      <c r="Y1702" s="23">
        <f>(V1702/W1702)*100</f>
        <v>0</v>
      </c>
      <c r="Z1702" s="4"/>
    </row>
    <row r="1703" spans="1:26" ht="23.25">
      <c r="A1703" s="4"/>
      <c r="B1703" s="56"/>
      <c r="C1703" s="57"/>
      <c r="D1703" s="57"/>
      <c r="E1703" s="57"/>
      <c r="F1703" s="57"/>
      <c r="G1703" s="57"/>
      <c r="H1703" s="57"/>
      <c r="I1703" s="52"/>
      <c r="J1703" s="52" t="s">
        <v>53</v>
      </c>
      <c r="K1703" s="53"/>
      <c r="L1703" s="21">
        <f>(L1702/L1700)*100</f>
        <v>12.359983063243389</v>
      </c>
      <c r="M1703" s="21"/>
      <c r="N1703" s="21"/>
      <c r="O1703" s="21"/>
      <c r="P1703" s="21"/>
      <c r="Q1703" s="21">
        <f>(Q1702/Q1700)*100</f>
        <v>12.359983063243389</v>
      </c>
      <c r="R1703" s="21"/>
      <c r="S1703" s="21"/>
      <c r="T1703" s="21"/>
      <c r="U1703" s="21"/>
      <c r="V1703" s="21"/>
      <c r="W1703" s="21">
        <f>(W1702/W1700)*100</f>
        <v>12.359983063243389</v>
      </c>
      <c r="X1703" s="21"/>
      <c r="Y1703" s="21"/>
      <c r="Z1703" s="4"/>
    </row>
    <row r="1704" spans="1:26" ht="23.25">
      <c r="A1704" s="4"/>
      <c r="B1704" s="56"/>
      <c r="C1704" s="56"/>
      <c r="D1704" s="56"/>
      <c r="E1704" s="56"/>
      <c r="F1704" s="56"/>
      <c r="G1704" s="56"/>
      <c r="H1704" s="56"/>
      <c r="I1704" s="61"/>
      <c r="J1704" s="52" t="s">
        <v>54</v>
      </c>
      <c r="K1704" s="53"/>
      <c r="L1704" s="70">
        <f>(L1702/L1701)*100</f>
        <v>100</v>
      </c>
      <c r="M1704" s="23"/>
      <c r="N1704" s="70"/>
      <c r="O1704" s="70"/>
      <c r="P1704" s="23"/>
      <c r="Q1704" s="23">
        <f>(Q1702/Q1701)*100</f>
        <v>100</v>
      </c>
      <c r="R1704" s="23"/>
      <c r="S1704" s="70"/>
      <c r="T1704" s="70"/>
      <c r="U1704" s="70"/>
      <c r="V1704" s="23"/>
      <c r="W1704" s="23">
        <f>(W1702/W1701)*100</f>
        <v>100</v>
      </c>
      <c r="X1704" s="23"/>
      <c r="Y1704" s="23"/>
      <c r="Z1704" s="4"/>
    </row>
    <row r="1705" spans="1:26" ht="23.25">
      <c r="A1705" s="4"/>
      <c r="B1705" s="56"/>
      <c r="C1705" s="56"/>
      <c r="D1705" s="56"/>
      <c r="E1705" s="56"/>
      <c r="F1705" s="56"/>
      <c r="G1705" s="56"/>
      <c r="H1705" s="56"/>
      <c r="I1705" s="61"/>
      <c r="J1705" s="52"/>
      <c r="K1705" s="53"/>
      <c r="L1705" s="70"/>
      <c r="M1705" s="23"/>
      <c r="N1705" s="70"/>
      <c r="O1705" s="70"/>
      <c r="P1705" s="23"/>
      <c r="Q1705" s="23"/>
      <c r="R1705" s="23"/>
      <c r="S1705" s="70"/>
      <c r="T1705" s="70"/>
      <c r="U1705" s="70"/>
      <c r="V1705" s="23"/>
      <c r="W1705" s="23"/>
      <c r="X1705" s="23"/>
      <c r="Y1705" s="23"/>
      <c r="Z1705" s="4"/>
    </row>
    <row r="1706" spans="1:26" ht="23.25">
      <c r="A1706" s="4"/>
      <c r="B1706" s="56"/>
      <c r="C1706" s="56"/>
      <c r="D1706" s="56"/>
      <c r="E1706" s="56"/>
      <c r="F1706" s="56"/>
      <c r="G1706" s="56"/>
      <c r="H1706" s="76" t="s">
        <v>134</v>
      </c>
      <c r="I1706" s="61"/>
      <c r="J1706" s="52" t="s">
        <v>298</v>
      </c>
      <c r="K1706" s="53"/>
      <c r="L1706" s="70"/>
      <c r="M1706" s="23"/>
      <c r="N1706" s="70"/>
      <c r="O1706" s="70"/>
      <c r="P1706" s="23"/>
      <c r="Q1706" s="23"/>
      <c r="R1706" s="23"/>
      <c r="S1706" s="70"/>
      <c r="T1706" s="70"/>
      <c r="U1706" s="70"/>
      <c r="V1706" s="23"/>
      <c r="W1706" s="23"/>
      <c r="X1706" s="23"/>
      <c r="Y1706" s="23"/>
      <c r="Z1706" s="4"/>
    </row>
    <row r="1707" spans="1:26" ht="23.25">
      <c r="A1707" s="4"/>
      <c r="B1707" s="56"/>
      <c r="C1707" s="56"/>
      <c r="D1707" s="56"/>
      <c r="E1707" s="56"/>
      <c r="F1707" s="56"/>
      <c r="G1707" s="56"/>
      <c r="H1707" s="56"/>
      <c r="I1707" s="61"/>
      <c r="J1707" s="52" t="s">
        <v>135</v>
      </c>
      <c r="K1707" s="53"/>
      <c r="L1707" s="70"/>
      <c r="M1707" s="23"/>
      <c r="N1707" s="70"/>
      <c r="O1707" s="70"/>
      <c r="P1707" s="23"/>
      <c r="Q1707" s="23"/>
      <c r="R1707" s="23"/>
      <c r="S1707" s="70"/>
      <c r="T1707" s="70"/>
      <c r="U1707" s="70"/>
      <c r="V1707" s="23"/>
      <c r="W1707" s="23"/>
      <c r="X1707" s="23"/>
      <c r="Y1707" s="23"/>
      <c r="Z1707" s="4"/>
    </row>
    <row r="1708" spans="1:26" ht="23.25">
      <c r="A1708" s="4"/>
      <c r="B1708" s="56"/>
      <c r="C1708" s="56"/>
      <c r="D1708" s="56"/>
      <c r="E1708" s="56"/>
      <c r="F1708" s="56"/>
      <c r="G1708" s="56"/>
      <c r="H1708" s="56"/>
      <c r="I1708" s="61"/>
      <c r="J1708" s="52" t="s">
        <v>50</v>
      </c>
      <c r="K1708" s="53"/>
      <c r="L1708" s="70">
        <v>3272.3</v>
      </c>
      <c r="M1708" s="23"/>
      <c r="N1708" s="70"/>
      <c r="O1708" s="70"/>
      <c r="P1708" s="23"/>
      <c r="Q1708" s="23">
        <f>SUM(L1708:P1708)</f>
        <v>3272.3</v>
      </c>
      <c r="R1708" s="23"/>
      <c r="S1708" s="70"/>
      <c r="T1708" s="70"/>
      <c r="U1708" s="70"/>
      <c r="V1708" s="23">
        <f>SUM(R1708:U1708)</f>
        <v>0</v>
      </c>
      <c r="W1708" s="23">
        <f>+V1708+Q1708</f>
        <v>3272.3</v>
      </c>
      <c r="X1708" s="23">
        <f>(Q1708/W1708)*100</f>
        <v>100</v>
      </c>
      <c r="Y1708" s="23">
        <f>(V1708/W1708)*100</f>
        <v>0</v>
      </c>
      <c r="Z1708" s="4"/>
    </row>
    <row r="1709" spans="1:26" ht="23.25">
      <c r="A1709" s="4"/>
      <c r="B1709" s="56"/>
      <c r="C1709" s="56"/>
      <c r="D1709" s="56"/>
      <c r="E1709" s="56"/>
      <c r="F1709" s="56"/>
      <c r="G1709" s="56"/>
      <c r="H1709" s="56"/>
      <c r="I1709" s="61"/>
      <c r="J1709" s="52" t="s">
        <v>51</v>
      </c>
      <c r="K1709" s="53"/>
      <c r="L1709" s="70">
        <v>472.7</v>
      </c>
      <c r="M1709" s="23"/>
      <c r="N1709" s="70"/>
      <c r="O1709" s="70"/>
      <c r="P1709" s="23"/>
      <c r="Q1709" s="23">
        <f>SUM(L1709:P1709)</f>
        <v>472.7</v>
      </c>
      <c r="R1709" s="23"/>
      <c r="S1709" s="70"/>
      <c r="T1709" s="70"/>
      <c r="U1709" s="70"/>
      <c r="V1709" s="23">
        <f>SUM(R1709:U1709)</f>
        <v>0</v>
      </c>
      <c r="W1709" s="23">
        <f>+V1709+Q1709</f>
        <v>472.7</v>
      </c>
      <c r="X1709" s="23">
        <f>(Q1709/W1709)*100</f>
        <v>100</v>
      </c>
      <c r="Y1709" s="23">
        <f>(V1709/W1709)*100</f>
        <v>0</v>
      </c>
      <c r="Z1709" s="4"/>
    </row>
    <row r="1710" spans="1:26" ht="23.25">
      <c r="A1710" s="4"/>
      <c r="B1710" s="62"/>
      <c r="C1710" s="62"/>
      <c r="D1710" s="62"/>
      <c r="E1710" s="62"/>
      <c r="F1710" s="62"/>
      <c r="G1710" s="62"/>
      <c r="H1710" s="62"/>
      <c r="I1710" s="63"/>
      <c r="J1710" s="59"/>
      <c r="K1710" s="60"/>
      <c r="L1710" s="73"/>
      <c r="M1710" s="71"/>
      <c r="N1710" s="73"/>
      <c r="O1710" s="73"/>
      <c r="P1710" s="71"/>
      <c r="Q1710" s="71"/>
      <c r="R1710" s="71"/>
      <c r="S1710" s="73"/>
      <c r="T1710" s="73"/>
      <c r="U1710" s="73"/>
      <c r="V1710" s="71"/>
      <c r="W1710" s="71"/>
      <c r="X1710" s="71"/>
      <c r="Y1710" s="71"/>
      <c r="Z1710" s="4"/>
    </row>
    <row r="1711" spans="1:26" ht="23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23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6"/>
      <c r="W1712" s="6"/>
      <c r="X1712" s="6"/>
      <c r="Y1712" s="6" t="s">
        <v>412</v>
      </c>
      <c r="Z1712" s="4"/>
    </row>
    <row r="1713" spans="1:26" ht="23.25">
      <c r="A1713" s="4"/>
      <c r="B1713" s="64" t="s">
        <v>37</v>
      </c>
      <c r="C1713" s="65"/>
      <c r="D1713" s="65"/>
      <c r="E1713" s="65"/>
      <c r="F1713" s="65"/>
      <c r="G1713" s="65"/>
      <c r="H1713" s="66"/>
      <c r="I1713" s="10"/>
      <c r="J1713" s="11"/>
      <c r="K1713" s="12"/>
      <c r="L1713" s="13" t="s">
        <v>1</v>
      </c>
      <c r="M1713" s="13"/>
      <c r="N1713" s="13"/>
      <c r="O1713" s="13"/>
      <c r="P1713" s="13"/>
      <c r="Q1713" s="13"/>
      <c r="R1713" s="14" t="s">
        <v>2</v>
      </c>
      <c r="S1713" s="13"/>
      <c r="T1713" s="13"/>
      <c r="U1713" s="13"/>
      <c r="V1713" s="15"/>
      <c r="W1713" s="13" t="s">
        <v>39</v>
      </c>
      <c r="X1713" s="13"/>
      <c r="Y1713" s="16"/>
      <c r="Z1713" s="4"/>
    </row>
    <row r="1714" spans="1:26" ht="23.25">
      <c r="A1714" s="4"/>
      <c r="B1714" s="17" t="s">
        <v>38</v>
      </c>
      <c r="C1714" s="18"/>
      <c r="D1714" s="18"/>
      <c r="E1714" s="18"/>
      <c r="F1714" s="18"/>
      <c r="G1714" s="18"/>
      <c r="H1714" s="67"/>
      <c r="I1714" s="19"/>
      <c r="J1714" s="20"/>
      <c r="K1714" s="21"/>
      <c r="L1714" s="22"/>
      <c r="M1714" s="23"/>
      <c r="N1714" s="24"/>
      <c r="O1714" s="25" t="s">
        <v>3</v>
      </c>
      <c r="P1714" s="26"/>
      <c r="Q1714" s="27"/>
      <c r="R1714" s="28" t="s">
        <v>3</v>
      </c>
      <c r="S1714" s="24"/>
      <c r="T1714" s="22"/>
      <c r="U1714" s="29"/>
      <c r="V1714" s="27"/>
      <c r="W1714" s="27"/>
      <c r="X1714" s="30" t="s">
        <v>4</v>
      </c>
      <c r="Y1714" s="31"/>
      <c r="Z1714" s="4"/>
    </row>
    <row r="1715" spans="1:26" ht="23.25">
      <c r="A1715" s="4"/>
      <c r="B1715" s="19"/>
      <c r="C1715" s="32"/>
      <c r="D1715" s="32"/>
      <c r="E1715" s="32"/>
      <c r="F1715" s="33"/>
      <c r="G1715" s="32"/>
      <c r="H1715" s="19"/>
      <c r="I1715" s="19"/>
      <c r="J1715" s="5" t="s">
        <v>5</v>
      </c>
      <c r="K1715" s="21"/>
      <c r="L1715" s="34" t="s">
        <v>6</v>
      </c>
      <c r="M1715" s="35" t="s">
        <v>7</v>
      </c>
      <c r="N1715" s="36" t="s">
        <v>6</v>
      </c>
      <c r="O1715" s="34" t="s">
        <v>8</v>
      </c>
      <c r="P1715" s="26" t="s">
        <v>9</v>
      </c>
      <c r="Q1715" s="23"/>
      <c r="R1715" s="37" t="s">
        <v>8</v>
      </c>
      <c r="S1715" s="35" t="s">
        <v>10</v>
      </c>
      <c r="T1715" s="34" t="s">
        <v>11</v>
      </c>
      <c r="U1715" s="29" t="s">
        <v>12</v>
      </c>
      <c r="V1715" s="27"/>
      <c r="W1715" s="27"/>
      <c r="X1715" s="27"/>
      <c r="Y1715" s="35"/>
      <c r="Z1715" s="4"/>
    </row>
    <row r="1716" spans="1:26" ht="23.25">
      <c r="A1716" s="4"/>
      <c r="B1716" s="38" t="s">
        <v>30</v>
      </c>
      <c r="C1716" s="38" t="s">
        <v>31</v>
      </c>
      <c r="D1716" s="38" t="s">
        <v>32</v>
      </c>
      <c r="E1716" s="38" t="s">
        <v>33</v>
      </c>
      <c r="F1716" s="38" t="s">
        <v>34</v>
      </c>
      <c r="G1716" s="38" t="s">
        <v>35</v>
      </c>
      <c r="H1716" s="38" t="s">
        <v>36</v>
      </c>
      <c r="I1716" s="19"/>
      <c r="J1716" s="39"/>
      <c r="K1716" s="21"/>
      <c r="L1716" s="34" t="s">
        <v>13</v>
      </c>
      <c r="M1716" s="35" t="s">
        <v>14</v>
      </c>
      <c r="N1716" s="36" t="s">
        <v>15</v>
      </c>
      <c r="O1716" s="34" t="s">
        <v>16</v>
      </c>
      <c r="P1716" s="26" t="s">
        <v>17</v>
      </c>
      <c r="Q1716" s="35" t="s">
        <v>18</v>
      </c>
      <c r="R1716" s="37" t="s">
        <v>16</v>
      </c>
      <c r="S1716" s="35" t="s">
        <v>19</v>
      </c>
      <c r="T1716" s="34" t="s">
        <v>20</v>
      </c>
      <c r="U1716" s="29" t="s">
        <v>21</v>
      </c>
      <c r="V1716" s="26" t="s">
        <v>18</v>
      </c>
      <c r="W1716" s="26" t="s">
        <v>22</v>
      </c>
      <c r="X1716" s="26" t="s">
        <v>23</v>
      </c>
      <c r="Y1716" s="35" t="s">
        <v>24</v>
      </c>
      <c r="Z1716" s="4"/>
    </row>
    <row r="1717" spans="1:26" ht="23.25">
      <c r="A1717" s="4"/>
      <c r="B1717" s="40"/>
      <c r="C1717" s="40"/>
      <c r="D1717" s="40"/>
      <c r="E1717" s="40"/>
      <c r="F1717" s="40"/>
      <c r="G1717" s="40"/>
      <c r="H1717" s="40"/>
      <c r="I1717" s="40"/>
      <c r="J1717" s="41"/>
      <c r="K1717" s="42"/>
      <c r="L1717" s="43"/>
      <c r="M1717" s="44"/>
      <c r="N1717" s="45"/>
      <c r="O1717" s="46" t="s">
        <v>25</v>
      </c>
      <c r="P1717" s="47"/>
      <c r="Q1717" s="48"/>
      <c r="R1717" s="49" t="s">
        <v>25</v>
      </c>
      <c r="S1717" s="44" t="s">
        <v>26</v>
      </c>
      <c r="T1717" s="43"/>
      <c r="U1717" s="50" t="s">
        <v>27</v>
      </c>
      <c r="V1717" s="48"/>
      <c r="W1717" s="48"/>
      <c r="X1717" s="48"/>
      <c r="Y1717" s="49"/>
      <c r="Z1717" s="4"/>
    </row>
    <row r="1718" spans="1:26" ht="23.25">
      <c r="A1718" s="4"/>
      <c r="B1718" s="51"/>
      <c r="C1718" s="51"/>
      <c r="D1718" s="51"/>
      <c r="E1718" s="51"/>
      <c r="F1718" s="51"/>
      <c r="G1718" s="51"/>
      <c r="H1718" s="51"/>
      <c r="I1718" s="61"/>
      <c r="J1718" s="52"/>
      <c r="K1718" s="53"/>
      <c r="L1718" s="22"/>
      <c r="M1718" s="23"/>
      <c r="N1718" s="24"/>
      <c r="O1718" s="3"/>
      <c r="P1718" s="27"/>
      <c r="Q1718" s="27"/>
      <c r="R1718" s="23"/>
      <c r="S1718" s="24"/>
      <c r="T1718" s="22"/>
      <c r="U1718" s="72"/>
      <c r="V1718" s="27"/>
      <c r="W1718" s="27"/>
      <c r="X1718" s="27"/>
      <c r="Y1718" s="23"/>
      <c r="Z1718" s="4"/>
    </row>
    <row r="1719" spans="1:26" ht="23.25">
      <c r="A1719" s="4"/>
      <c r="B1719" s="75" t="s">
        <v>279</v>
      </c>
      <c r="C1719" s="75" t="s">
        <v>281</v>
      </c>
      <c r="D1719" s="76" t="s">
        <v>75</v>
      </c>
      <c r="E1719" s="75" t="s">
        <v>57</v>
      </c>
      <c r="F1719" s="75" t="s">
        <v>285</v>
      </c>
      <c r="G1719" s="75" t="s">
        <v>62</v>
      </c>
      <c r="H1719" s="76" t="s">
        <v>134</v>
      </c>
      <c r="I1719" s="61"/>
      <c r="J1719" s="54" t="s">
        <v>52</v>
      </c>
      <c r="K1719" s="55"/>
      <c r="L1719" s="70">
        <v>472.7</v>
      </c>
      <c r="M1719" s="70"/>
      <c r="N1719" s="70"/>
      <c r="O1719" s="70"/>
      <c r="P1719" s="70"/>
      <c r="Q1719" s="70">
        <f>SUM(L1719:P1719)</f>
        <v>472.7</v>
      </c>
      <c r="R1719" s="70"/>
      <c r="S1719" s="70"/>
      <c r="T1719" s="70"/>
      <c r="U1719" s="74"/>
      <c r="V1719" s="23">
        <f>SUM(R1719:U1719)</f>
        <v>0</v>
      </c>
      <c r="W1719" s="23">
        <f>+V1719+Q1719</f>
        <v>472.7</v>
      </c>
      <c r="X1719" s="23">
        <f>(Q1719/W1719)*100</f>
        <v>100</v>
      </c>
      <c r="Y1719" s="23">
        <f>(V1719/W1719)*100</f>
        <v>0</v>
      </c>
      <c r="Z1719" s="4"/>
    </row>
    <row r="1720" spans="1:26" ht="23.25">
      <c r="A1720" s="4"/>
      <c r="B1720" s="51"/>
      <c r="C1720" s="51"/>
      <c r="D1720" s="51"/>
      <c r="E1720" s="51"/>
      <c r="F1720" s="51"/>
      <c r="G1720" s="51"/>
      <c r="H1720" s="51"/>
      <c r="I1720" s="61"/>
      <c r="J1720" s="54" t="s">
        <v>53</v>
      </c>
      <c r="K1720" s="55"/>
      <c r="L1720" s="70">
        <f>(L1719/L1708)*100</f>
        <v>14.44549705100388</v>
      </c>
      <c r="M1720" s="70"/>
      <c r="N1720" s="70"/>
      <c r="O1720" s="70"/>
      <c r="P1720" s="70"/>
      <c r="Q1720" s="70">
        <f>(Q1719/Q1708)*100</f>
        <v>14.44549705100388</v>
      </c>
      <c r="R1720" s="70"/>
      <c r="S1720" s="70"/>
      <c r="T1720" s="70"/>
      <c r="U1720" s="70"/>
      <c r="V1720" s="23"/>
      <c r="W1720" s="23">
        <f>(W1719/W1708)*100</f>
        <v>14.44549705100388</v>
      </c>
      <c r="X1720" s="23"/>
      <c r="Y1720" s="23"/>
      <c r="Z1720" s="4"/>
    </row>
    <row r="1721" spans="1:26" ht="23.25">
      <c r="A1721" s="4"/>
      <c r="B1721" s="51"/>
      <c r="C1721" s="51"/>
      <c r="D1721" s="51"/>
      <c r="E1721" s="51"/>
      <c r="F1721" s="51"/>
      <c r="G1721" s="51"/>
      <c r="H1721" s="51"/>
      <c r="I1721" s="61"/>
      <c r="J1721" s="52" t="s">
        <v>54</v>
      </c>
      <c r="K1721" s="53"/>
      <c r="L1721" s="70">
        <f>(L1719/L1709)*100</f>
        <v>100</v>
      </c>
      <c r="M1721" s="70"/>
      <c r="N1721" s="70"/>
      <c r="O1721" s="70"/>
      <c r="P1721" s="70"/>
      <c r="Q1721" s="23">
        <f>(Q1719/Q1709)*100</f>
        <v>100</v>
      </c>
      <c r="R1721" s="70"/>
      <c r="S1721" s="70"/>
      <c r="T1721" s="70"/>
      <c r="U1721" s="70"/>
      <c r="V1721" s="23"/>
      <c r="W1721" s="23">
        <f>(W1719/W1709)*100</f>
        <v>100</v>
      </c>
      <c r="X1721" s="23"/>
      <c r="Y1721" s="23"/>
      <c r="Z1721" s="4"/>
    </row>
    <row r="1722" spans="1:26" ht="23.25">
      <c r="A1722" s="4"/>
      <c r="B1722" s="51"/>
      <c r="C1722" s="51"/>
      <c r="D1722" s="51"/>
      <c r="E1722" s="51"/>
      <c r="F1722" s="51"/>
      <c r="G1722" s="51"/>
      <c r="H1722" s="51"/>
      <c r="I1722" s="61"/>
      <c r="J1722" s="52"/>
      <c r="K1722" s="53"/>
      <c r="L1722" s="70"/>
      <c r="M1722" s="23"/>
      <c r="N1722" s="70"/>
      <c r="O1722" s="70"/>
      <c r="P1722" s="23"/>
      <c r="Q1722" s="23"/>
      <c r="R1722" s="23"/>
      <c r="S1722" s="70"/>
      <c r="T1722" s="70"/>
      <c r="U1722" s="70"/>
      <c r="V1722" s="23"/>
      <c r="W1722" s="23"/>
      <c r="X1722" s="23"/>
      <c r="Y1722" s="23"/>
      <c r="Z1722" s="4"/>
    </row>
    <row r="1723" spans="1:26" ht="23.25">
      <c r="A1723" s="4"/>
      <c r="B1723" s="51"/>
      <c r="C1723" s="51"/>
      <c r="D1723" s="51"/>
      <c r="E1723" s="51"/>
      <c r="F1723" s="51"/>
      <c r="G1723" s="51"/>
      <c r="H1723" s="75" t="s">
        <v>136</v>
      </c>
      <c r="I1723" s="61"/>
      <c r="J1723" s="52" t="s">
        <v>298</v>
      </c>
      <c r="K1723" s="53"/>
      <c r="L1723" s="70"/>
      <c r="M1723" s="23"/>
      <c r="N1723" s="70"/>
      <c r="O1723" s="70"/>
      <c r="P1723" s="23"/>
      <c r="Q1723" s="23"/>
      <c r="R1723" s="23"/>
      <c r="S1723" s="70"/>
      <c r="T1723" s="70"/>
      <c r="U1723" s="70"/>
      <c r="V1723" s="23"/>
      <c r="W1723" s="23"/>
      <c r="X1723" s="23"/>
      <c r="Y1723" s="23"/>
      <c r="Z1723" s="4"/>
    </row>
    <row r="1724" spans="1:26" ht="23.25">
      <c r="A1724" s="4"/>
      <c r="B1724" s="51"/>
      <c r="C1724" s="51"/>
      <c r="D1724" s="51"/>
      <c r="E1724" s="51"/>
      <c r="F1724" s="51"/>
      <c r="G1724" s="51"/>
      <c r="H1724" s="51"/>
      <c r="I1724" s="61"/>
      <c r="J1724" s="52" t="s">
        <v>137</v>
      </c>
      <c r="K1724" s="53"/>
      <c r="L1724" s="70"/>
      <c r="M1724" s="23"/>
      <c r="N1724" s="70"/>
      <c r="O1724" s="70"/>
      <c r="P1724" s="23"/>
      <c r="Q1724" s="23"/>
      <c r="R1724" s="23"/>
      <c r="S1724" s="70"/>
      <c r="T1724" s="70"/>
      <c r="U1724" s="70"/>
      <c r="V1724" s="23"/>
      <c r="W1724" s="23"/>
      <c r="X1724" s="23"/>
      <c r="Y1724" s="23"/>
      <c r="Z1724" s="4"/>
    </row>
    <row r="1725" spans="1:26" ht="23.25">
      <c r="A1725" s="4"/>
      <c r="B1725" s="51"/>
      <c r="C1725" s="51"/>
      <c r="D1725" s="51"/>
      <c r="E1725" s="51"/>
      <c r="F1725" s="51"/>
      <c r="G1725" s="51"/>
      <c r="H1725" s="51"/>
      <c r="I1725" s="61"/>
      <c r="J1725" s="52" t="s">
        <v>50</v>
      </c>
      <c r="K1725" s="53"/>
      <c r="L1725" s="70">
        <v>3009.2</v>
      </c>
      <c r="M1725" s="23"/>
      <c r="N1725" s="70"/>
      <c r="O1725" s="70"/>
      <c r="P1725" s="23"/>
      <c r="Q1725" s="23">
        <f>SUM(L1725:P1725)</f>
        <v>3009.2</v>
      </c>
      <c r="R1725" s="23"/>
      <c r="S1725" s="70"/>
      <c r="T1725" s="70"/>
      <c r="U1725" s="70"/>
      <c r="V1725" s="23">
        <f>SUM(R1725:U1725)</f>
        <v>0</v>
      </c>
      <c r="W1725" s="23">
        <f>+V1725+Q1725</f>
        <v>3009.2</v>
      </c>
      <c r="X1725" s="23">
        <f>(Q1725/W1725)*100</f>
        <v>100</v>
      </c>
      <c r="Y1725" s="23">
        <f>(V1725/W1725)*100</f>
        <v>0</v>
      </c>
      <c r="Z1725" s="4"/>
    </row>
    <row r="1726" spans="1:26" ht="23.25">
      <c r="A1726" s="4"/>
      <c r="B1726" s="51"/>
      <c r="C1726" s="51"/>
      <c r="D1726" s="51"/>
      <c r="E1726" s="51"/>
      <c r="F1726" s="51"/>
      <c r="G1726" s="51"/>
      <c r="H1726" s="51"/>
      <c r="I1726" s="61"/>
      <c r="J1726" s="52" t="s">
        <v>51</v>
      </c>
      <c r="K1726" s="53"/>
      <c r="L1726" s="70">
        <v>461.1</v>
      </c>
      <c r="M1726" s="23"/>
      <c r="N1726" s="70"/>
      <c r="O1726" s="70"/>
      <c r="P1726" s="23"/>
      <c r="Q1726" s="23">
        <f>SUM(L1726:P1726)</f>
        <v>461.1</v>
      </c>
      <c r="R1726" s="23"/>
      <c r="S1726" s="70"/>
      <c r="T1726" s="70"/>
      <c r="U1726" s="70"/>
      <c r="V1726" s="23">
        <f>SUM(R1726:U1726)</f>
        <v>0</v>
      </c>
      <c r="W1726" s="23">
        <f>+V1726+Q1726</f>
        <v>461.1</v>
      </c>
      <c r="X1726" s="23">
        <f>(Q1726/W1726)*100</f>
        <v>100</v>
      </c>
      <c r="Y1726" s="23">
        <f>(V1726/W1726)*100</f>
        <v>0</v>
      </c>
      <c r="Z1726" s="4"/>
    </row>
    <row r="1727" spans="1:26" ht="23.25">
      <c r="A1727" s="4"/>
      <c r="B1727" s="51"/>
      <c r="C1727" s="51"/>
      <c r="D1727" s="51"/>
      <c r="E1727" s="51"/>
      <c r="F1727" s="51"/>
      <c r="G1727" s="51"/>
      <c r="H1727" s="51"/>
      <c r="I1727" s="61"/>
      <c r="J1727" s="52" t="s">
        <v>52</v>
      </c>
      <c r="K1727" s="53"/>
      <c r="L1727" s="70">
        <v>461.1</v>
      </c>
      <c r="M1727" s="23"/>
      <c r="N1727" s="70"/>
      <c r="O1727" s="70"/>
      <c r="P1727" s="23"/>
      <c r="Q1727" s="23">
        <f>SUM(L1727:P1727)</f>
        <v>461.1</v>
      </c>
      <c r="R1727" s="23"/>
      <c r="S1727" s="70"/>
      <c r="T1727" s="70"/>
      <c r="U1727" s="70"/>
      <c r="V1727" s="23">
        <f>SUM(R1727:U1727)</f>
        <v>0</v>
      </c>
      <c r="W1727" s="23">
        <f>+V1727+Q1727</f>
        <v>461.1</v>
      </c>
      <c r="X1727" s="23">
        <f>(Q1727/W1727)*100</f>
        <v>100</v>
      </c>
      <c r="Y1727" s="23">
        <f>(V1727/W1727)*100</f>
        <v>0</v>
      </c>
      <c r="Z1727" s="4"/>
    </row>
    <row r="1728" spans="1:26" ht="23.25">
      <c r="A1728" s="4"/>
      <c r="B1728" s="51"/>
      <c r="C1728" s="51"/>
      <c r="D1728" s="51"/>
      <c r="E1728" s="51"/>
      <c r="F1728" s="51"/>
      <c r="G1728" s="51"/>
      <c r="H1728" s="51"/>
      <c r="I1728" s="61"/>
      <c r="J1728" s="52" t="s">
        <v>53</v>
      </c>
      <c r="K1728" s="53"/>
      <c r="L1728" s="70">
        <f>(L1727/L1725)*100</f>
        <v>15.323009437724314</v>
      </c>
      <c r="M1728" s="23"/>
      <c r="N1728" s="70"/>
      <c r="O1728" s="70"/>
      <c r="P1728" s="23"/>
      <c r="Q1728" s="23">
        <f>(Q1727/Q1725)*100</f>
        <v>15.323009437724314</v>
      </c>
      <c r="R1728" s="23"/>
      <c r="S1728" s="70"/>
      <c r="T1728" s="70"/>
      <c r="U1728" s="70"/>
      <c r="V1728" s="23"/>
      <c r="W1728" s="23">
        <f>(W1727/W1725)*100</f>
        <v>15.323009437724314</v>
      </c>
      <c r="X1728" s="23"/>
      <c r="Y1728" s="23"/>
      <c r="Z1728" s="4"/>
    </row>
    <row r="1729" spans="1:26" ht="23.25">
      <c r="A1729" s="4"/>
      <c r="B1729" s="51"/>
      <c r="C1729" s="51"/>
      <c r="D1729" s="51"/>
      <c r="E1729" s="51"/>
      <c r="F1729" s="51"/>
      <c r="G1729" s="51"/>
      <c r="H1729" s="51"/>
      <c r="I1729" s="61"/>
      <c r="J1729" s="52" t="s">
        <v>54</v>
      </c>
      <c r="K1729" s="53"/>
      <c r="L1729" s="70">
        <f>(L1727/L1726)*100</f>
        <v>100</v>
      </c>
      <c r="M1729" s="23"/>
      <c r="N1729" s="70"/>
      <c r="O1729" s="70"/>
      <c r="P1729" s="23"/>
      <c r="Q1729" s="23">
        <f>(Q1727/Q1726)*100</f>
        <v>100</v>
      </c>
      <c r="R1729" s="23"/>
      <c r="S1729" s="70"/>
      <c r="T1729" s="70"/>
      <c r="U1729" s="70"/>
      <c r="V1729" s="23"/>
      <c r="W1729" s="23">
        <f>(W1727/W1726)*100</f>
        <v>100</v>
      </c>
      <c r="X1729" s="23"/>
      <c r="Y1729" s="23"/>
      <c r="Z1729" s="4"/>
    </row>
    <row r="1730" spans="1:26" ht="23.25">
      <c r="A1730" s="4"/>
      <c r="B1730" s="51"/>
      <c r="C1730" s="51"/>
      <c r="D1730" s="51"/>
      <c r="E1730" s="51"/>
      <c r="F1730" s="51"/>
      <c r="G1730" s="51"/>
      <c r="H1730" s="51"/>
      <c r="I1730" s="61"/>
      <c r="J1730" s="52"/>
      <c r="K1730" s="53"/>
      <c r="L1730" s="70"/>
      <c r="M1730" s="23"/>
      <c r="N1730" s="70"/>
      <c r="O1730" s="70"/>
      <c r="P1730" s="23"/>
      <c r="Q1730" s="23"/>
      <c r="R1730" s="23"/>
      <c r="S1730" s="70"/>
      <c r="T1730" s="70"/>
      <c r="U1730" s="70"/>
      <c r="V1730" s="23"/>
      <c r="W1730" s="23"/>
      <c r="X1730" s="23"/>
      <c r="Y1730" s="23"/>
      <c r="Z1730" s="4"/>
    </row>
    <row r="1731" spans="1:26" ht="23.25">
      <c r="A1731" s="4"/>
      <c r="B1731" s="51"/>
      <c r="C1731" s="51"/>
      <c r="D1731" s="51"/>
      <c r="E1731" s="51"/>
      <c r="F1731" s="51"/>
      <c r="G1731" s="51"/>
      <c r="H1731" s="75" t="s">
        <v>138</v>
      </c>
      <c r="I1731" s="61"/>
      <c r="J1731" s="52" t="s">
        <v>139</v>
      </c>
      <c r="K1731" s="53"/>
      <c r="L1731" s="70"/>
      <c r="M1731" s="23"/>
      <c r="N1731" s="70"/>
      <c r="O1731" s="70"/>
      <c r="P1731" s="23"/>
      <c r="Q1731" s="23"/>
      <c r="R1731" s="23"/>
      <c r="S1731" s="70"/>
      <c r="T1731" s="70"/>
      <c r="U1731" s="70"/>
      <c r="V1731" s="23"/>
      <c r="W1731" s="23"/>
      <c r="X1731" s="23"/>
      <c r="Y1731" s="23"/>
      <c r="Z1731" s="4"/>
    </row>
    <row r="1732" spans="1:26" ht="23.25">
      <c r="A1732" s="4"/>
      <c r="B1732" s="51"/>
      <c r="C1732" s="51"/>
      <c r="D1732" s="51"/>
      <c r="E1732" s="51"/>
      <c r="F1732" s="51"/>
      <c r="G1732" s="51"/>
      <c r="H1732" s="51"/>
      <c r="I1732" s="61"/>
      <c r="J1732" s="52" t="s">
        <v>50</v>
      </c>
      <c r="K1732" s="53"/>
      <c r="L1732" s="70">
        <v>7846.5</v>
      </c>
      <c r="M1732" s="23"/>
      <c r="N1732" s="70"/>
      <c r="O1732" s="70"/>
      <c r="P1732" s="23"/>
      <c r="Q1732" s="23">
        <f>SUM(L1732:P1732)</f>
        <v>7846.5</v>
      </c>
      <c r="R1732" s="23"/>
      <c r="S1732" s="70"/>
      <c r="T1732" s="70"/>
      <c r="U1732" s="70"/>
      <c r="V1732" s="23">
        <f>SUM(R1732:U1732)</f>
        <v>0</v>
      </c>
      <c r="W1732" s="23">
        <f>+V1732+Q1732</f>
        <v>7846.5</v>
      </c>
      <c r="X1732" s="23">
        <f>(Q1732/W1732)*100</f>
        <v>100</v>
      </c>
      <c r="Y1732" s="23">
        <f>(V1732/W1732)*100</f>
        <v>0</v>
      </c>
      <c r="Z1732" s="4"/>
    </row>
    <row r="1733" spans="1:26" ht="23.25">
      <c r="A1733" s="4"/>
      <c r="B1733" s="56"/>
      <c r="C1733" s="57"/>
      <c r="D1733" s="57"/>
      <c r="E1733" s="57"/>
      <c r="F1733" s="57"/>
      <c r="G1733" s="57"/>
      <c r="H1733" s="57"/>
      <c r="I1733" s="52"/>
      <c r="J1733" s="52" t="s">
        <v>51</v>
      </c>
      <c r="K1733" s="53"/>
      <c r="L1733" s="21">
        <v>1044.3</v>
      </c>
      <c r="M1733" s="21"/>
      <c r="N1733" s="21"/>
      <c r="O1733" s="21"/>
      <c r="P1733" s="21"/>
      <c r="Q1733" s="21">
        <f>SUM(L1733:P1733)</f>
        <v>1044.3</v>
      </c>
      <c r="R1733" s="21"/>
      <c r="S1733" s="21"/>
      <c r="T1733" s="21"/>
      <c r="U1733" s="21"/>
      <c r="V1733" s="21">
        <f>SUM(R1733:U1733)</f>
        <v>0</v>
      </c>
      <c r="W1733" s="21">
        <f>+V1733+Q1733</f>
        <v>1044.3</v>
      </c>
      <c r="X1733" s="21">
        <f>(Q1733/W1733)*100</f>
        <v>100</v>
      </c>
      <c r="Y1733" s="21">
        <f>(V1733/W1733)*100</f>
        <v>0</v>
      </c>
      <c r="Z1733" s="4"/>
    </row>
    <row r="1734" spans="1:26" ht="23.25">
      <c r="A1734" s="4"/>
      <c r="B1734" s="51"/>
      <c r="C1734" s="51"/>
      <c r="D1734" s="51"/>
      <c r="E1734" s="51"/>
      <c r="F1734" s="51"/>
      <c r="G1734" s="51"/>
      <c r="H1734" s="51"/>
      <c r="I1734" s="61"/>
      <c r="J1734" s="52" t="s">
        <v>52</v>
      </c>
      <c r="K1734" s="53"/>
      <c r="L1734" s="70">
        <v>1044.3</v>
      </c>
      <c r="M1734" s="23"/>
      <c r="N1734" s="70"/>
      <c r="O1734" s="70"/>
      <c r="P1734" s="23"/>
      <c r="Q1734" s="23">
        <f>SUM(L1734:P1734)</f>
        <v>1044.3</v>
      </c>
      <c r="R1734" s="23"/>
      <c r="S1734" s="70"/>
      <c r="T1734" s="70"/>
      <c r="U1734" s="70"/>
      <c r="V1734" s="23">
        <f>SUM(R1734:U1734)</f>
        <v>0</v>
      </c>
      <c r="W1734" s="23">
        <f>+V1734+Q1734</f>
        <v>1044.3</v>
      </c>
      <c r="X1734" s="23">
        <f>(Q1734/W1734)*100</f>
        <v>100</v>
      </c>
      <c r="Y1734" s="23">
        <f>(V1734/W1734)*100</f>
        <v>0</v>
      </c>
      <c r="Z1734" s="4"/>
    </row>
    <row r="1735" spans="1:26" ht="23.25">
      <c r="A1735" s="4"/>
      <c r="B1735" s="51"/>
      <c r="C1735" s="51"/>
      <c r="D1735" s="51"/>
      <c r="E1735" s="51"/>
      <c r="F1735" s="51"/>
      <c r="G1735" s="51"/>
      <c r="H1735" s="51"/>
      <c r="I1735" s="61"/>
      <c r="J1735" s="52" t="s">
        <v>53</v>
      </c>
      <c r="K1735" s="53"/>
      <c r="L1735" s="70">
        <f>(L1734/L1732)*100</f>
        <v>13.309118715350793</v>
      </c>
      <c r="M1735" s="23"/>
      <c r="N1735" s="70"/>
      <c r="O1735" s="70"/>
      <c r="P1735" s="23"/>
      <c r="Q1735" s="23">
        <f>(Q1734/Q1732)*100</f>
        <v>13.309118715350793</v>
      </c>
      <c r="R1735" s="23"/>
      <c r="S1735" s="70"/>
      <c r="T1735" s="70"/>
      <c r="U1735" s="70"/>
      <c r="V1735" s="23"/>
      <c r="W1735" s="23">
        <f>(W1734/W1732)*100</f>
        <v>13.309118715350793</v>
      </c>
      <c r="X1735" s="23"/>
      <c r="Y1735" s="23"/>
      <c r="Z1735" s="4"/>
    </row>
    <row r="1736" spans="1:26" ht="23.25">
      <c r="A1736" s="4"/>
      <c r="B1736" s="51"/>
      <c r="C1736" s="51"/>
      <c r="D1736" s="51"/>
      <c r="E1736" s="51"/>
      <c r="F1736" s="51"/>
      <c r="G1736" s="51"/>
      <c r="H1736" s="51"/>
      <c r="I1736" s="61"/>
      <c r="J1736" s="52" t="s">
        <v>54</v>
      </c>
      <c r="K1736" s="53"/>
      <c r="L1736" s="70">
        <f>(L1734/L1733)*100</f>
        <v>100</v>
      </c>
      <c r="M1736" s="23"/>
      <c r="N1736" s="70"/>
      <c r="O1736" s="70"/>
      <c r="P1736" s="23"/>
      <c r="Q1736" s="23">
        <f>(Q1734/Q1733)*100</f>
        <v>100</v>
      </c>
      <c r="R1736" s="23"/>
      <c r="S1736" s="70"/>
      <c r="T1736" s="70"/>
      <c r="U1736" s="70"/>
      <c r="V1736" s="23"/>
      <c r="W1736" s="23">
        <f>(W1734/W1733)*100</f>
        <v>100</v>
      </c>
      <c r="X1736" s="23"/>
      <c r="Y1736" s="23"/>
      <c r="Z1736" s="4"/>
    </row>
    <row r="1737" spans="1:26" ht="23.25">
      <c r="A1737" s="4"/>
      <c r="B1737" s="51"/>
      <c r="C1737" s="51"/>
      <c r="D1737" s="51"/>
      <c r="E1737" s="51"/>
      <c r="F1737" s="51"/>
      <c r="G1737" s="51"/>
      <c r="H1737" s="51"/>
      <c r="I1737" s="61"/>
      <c r="J1737" s="52"/>
      <c r="K1737" s="53"/>
      <c r="L1737" s="70"/>
      <c r="M1737" s="23"/>
      <c r="N1737" s="70"/>
      <c r="O1737" s="70"/>
      <c r="P1737" s="23"/>
      <c r="Q1737" s="23"/>
      <c r="R1737" s="23"/>
      <c r="S1737" s="70"/>
      <c r="T1737" s="70"/>
      <c r="U1737" s="70"/>
      <c r="V1737" s="23"/>
      <c r="W1737" s="23"/>
      <c r="X1737" s="23"/>
      <c r="Y1737" s="23"/>
      <c r="Z1737" s="4"/>
    </row>
    <row r="1738" spans="1:26" ht="23.25">
      <c r="A1738" s="4"/>
      <c r="B1738" s="51"/>
      <c r="C1738" s="51"/>
      <c r="D1738" s="51"/>
      <c r="E1738" s="51"/>
      <c r="F1738" s="51"/>
      <c r="G1738" s="51"/>
      <c r="H1738" s="75" t="s">
        <v>188</v>
      </c>
      <c r="I1738" s="61"/>
      <c r="J1738" s="52" t="s">
        <v>189</v>
      </c>
      <c r="K1738" s="53"/>
      <c r="L1738" s="70"/>
      <c r="M1738" s="23"/>
      <c r="N1738" s="70"/>
      <c r="O1738" s="70"/>
      <c r="P1738" s="23"/>
      <c r="Q1738" s="23"/>
      <c r="R1738" s="23"/>
      <c r="S1738" s="70"/>
      <c r="T1738" s="70"/>
      <c r="U1738" s="70"/>
      <c r="V1738" s="23"/>
      <c r="W1738" s="23"/>
      <c r="X1738" s="23"/>
      <c r="Y1738" s="23"/>
      <c r="Z1738" s="4"/>
    </row>
    <row r="1739" spans="1:26" ht="23.25">
      <c r="A1739" s="4"/>
      <c r="B1739" s="51"/>
      <c r="C1739" s="51"/>
      <c r="D1739" s="51"/>
      <c r="E1739" s="51"/>
      <c r="F1739" s="51"/>
      <c r="G1739" s="51"/>
      <c r="H1739" s="51"/>
      <c r="I1739" s="61"/>
      <c r="J1739" s="52" t="s">
        <v>50</v>
      </c>
      <c r="K1739" s="53"/>
      <c r="L1739" s="70">
        <v>15461.9</v>
      </c>
      <c r="M1739" s="23"/>
      <c r="N1739" s="70"/>
      <c r="O1739" s="70"/>
      <c r="P1739" s="23"/>
      <c r="Q1739" s="23">
        <f>SUM(L1739:P1739)</f>
        <v>15461.9</v>
      </c>
      <c r="R1739" s="23"/>
      <c r="S1739" s="70"/>
      <c r="T1739" s="70"/>
      <c r="U1739" s="70"/>
      <c r="V1739" s="23">
        <f>SUM(R1739:U1739)</f>
        <v>0</v>
      </c>
      <c r="W1739" s="23">
        <f>+V1739+Q1739</f>
        <v>15461.9</v>
      </c>
      <c r="X1739" s="23">
        <f>(Q1739/W1739)*100</f>
        <v>100</v>
      </c>
      <c r="Y1739" s="23">
        <f>(V1739/W1739)*100</f>
        <v>0</v>
      </c>
      <c r="Z1739" s="4"/>
    </row>
    <row r="1740" spans="1:26" ht="23.25">
      <c r="A1740" s="4"/>
      <c r="B1740" s="51"/>
      <c r="C1740" s="51"/>
      <c r="D1740" s="51"/>
      <c r="E1740" s="51"/>
      <c r="F1740" s="51"/>
      <c r="G1740" s="51"/>
      <c r="H1740" s="51"/>
      <c r="I1740" s="61"/>
      <c r="J1740" s="52" t="s">
        <v>51</v>
      </c>
      <c r="K1740" s="53"/>
      <c r="L1740" s="70">
        <v>2164.4</v>
      </c>
      <c r="M1740" s="23"/>
      <c r="N1740" s="70"/>
      <c r="O1740" s="70"/>
      <c r="P1740" s="23"/>
      <c r="Q1740" s="23">
        <f>SUM(L1740:P1740)</f>
        <v>2164.4</v>
      </c>
      <c r="R1740" s="23"/>
      <c r="S1740" s="70"/>
      <c r="T1740" s="70"/>
      <c r="U1740" s="70"/>
      <c r="V1740" s="23">
        <f>SUM(R1740:U1740)</f>
        <v>0</v>
      </c>
      <c r="W1740" s="23">
        <f>+V1740+Q1740</f>
        <v>2164.4</v>
      </c>
      <c r="X1740" s="23">
        <f>(Q1740/W1740)*100</f>
        <v>100</v>
      </c>
      <c r="Y1740" s="23">
        <f>(V1740/W1740)*100</f>
        <v>0</v>
      </c>
      <c r="Z1740" s="4"/>
    </row>
    <row r="1741" spans="1:26" ht="23.25">
      <c r="A1741" s="4"/>
      <c r="B1741" s="51"/>
      <c r="C1741" s="51"/>
      <c r="D1741" s="51"/>
      <c r="E1741" s="51"/>
      <c r="F1741" s="51"/>
      <c r="G1741" s="51"/>
      <c r="H1741" s="51"/>
      <c r="I1741" s="61"/>
      <c r="J1741" s="52" t="s">
        <v>52</v>
      </c>
      <c r="K1741" s="53"/>
      <c r="L1741" s="70">
        <v>2164.4</v>
      </c>
      <c r="M1741" s="23"/>
      <c r="N1741" s="70"/>
      <c r="O1741" s="70"/>
      <c r="P1741" s="23"/>
      <c r="Q1741" s="23">
        <f>SUM(L1741:P1741)</f>
        <v>2164.4</v>
      </c>
      <c r="R1741" s="23"/>
      <c r="S1741" s="70"/>
      <c r="T1741" s="70"/>
      <c r="U1741" s="70"/>
      <c r="V1741" s="23">
        <f>SUM(R1741:U1741)</f>
        <v>0</v>
      </c>
      <c r="W1741" s="23">
        <f>+V1741+Q1741</f>
        <v>2164.4</v>
      </c>
      <c r="X1741" s="23">
        <f>(Q1741/W1741)*100</f>
        <v>100</v>
      </c>
      <c r="Y1741" s="23">
        <f>(V1741/W1741)*100</f>
        <v>0</v>
      </c>
      <c r="Z1741" s="4"/>
    </row>
    <row r="1742" spans="1:26" ht="23.25">
      <c r="A1742" s="4"/>
      <c r="B1742" s="56"/>
      <c r="C1742" s="57"/>
      <c r="D1742" s="57"/>
      <c r="E1742" s="57"/>
      <c r="F1742" s="57"/>
      <c r="G1742" s="57"/>
      <c r="H1742" s="57"/>
      <c r="I1742" s="52"/>
      <c r="J1742" s="52" t="s">
        <v>53</v>
      </c>
      <c r="K1742" s="53"/>
      <c r="L1742" s="21">
        <f>(L1741/L1739)*100</f>
        <v>13.998279642217323</v>
      </c>
      <c r="M1742" s="21"/>
      <c r="N1742" s="21"/>
      <c r="O1742" s="21"/>
      <c r="P1742" s="21"/>
      <c r="Q1742" s="21">
        <f>(Q1741/Q1739)*100</f>
        <v>13.998279642217323</v>
      </c>
      <c r="R1742" s="21"/>
      <c r="S1742" s="21"/>
      <c r="T1742" s="21"/>
      <c r="U1742" s="21"/>
      <c r="V1742" s="21"/>
      <c r="W1742" s="21">
        <f>(W1741/W1739)*100</f>
        <v>13.998279642217323</v>
      </c>
      <c r="X1742" s="21"/>
      <c r="Y1742" s="21"/>
      <c r="Z1742" s="4"/>
    </row>
    <row r="1743" spans="1:26" ht="23.25">
      <c r="A1743" s="4"/>
      <c r="B1743" s="51"/>
      <c r="C1743" s="51"/>
      <c r="D1743" s="51"/>
      <c r="E1743" s="51"/>
      <c r="F1743" s="51"/>
      <c r="G1743" s="51"/>
      <c r="H1743" s="51"/>
      <c r="I1743" s="61"/>
      <c r="J1743" s="52" t="s">
        <v>54</v>
      </c>
      <c r="K1743" s="53"/>
      <c r="L1743" s="70">
        <f>(L1741/L1740)*100</f>
        <v>100</v>
      </c>
      <c r="M1743" s="23"/>
      <c r="N1743" s="70"/>
      <c r="O1743" s="70"/>
      <c r="P1743" s="23"/>
      <c r="Q1743" s="23">
        <f>(Q1741/Q1740)*100</f>
        <v>100</v>
      </c>
      <c r="R1743" s="23"/>
      <c r="S1743" s="70"/>
      <c r="T1743" s="70"/>
      <c r="U1743" s="70"/>
      <c r="V1743" s="23"/>
      <c r="W1743" s="23">
        <f>(W1741/W1740)*100</f>
        <v>100</v>
      </c>
      <c r="X1743" s="23"/>
      <c r="Y1743" s="23"/>
      <c r="Z1743" s="4"/>
    </row>
    <row r="1744" spans="1:26" ht="23.25">
      <c r="A1744" s="4"/>
      <c r="B1744" s="51"/>
      <c r="C1744" s="51"/>
      <c r="D1744" s="51"/>
      <c r="E1744" s="51"/>
      <c r="F1744" s="51"/>
      <c r="G1744" s="51"/>
      <c r="H1744" s="51"/>
      <c r="I1744" s="61"/>
      <c r="J1744" s="52"/>
      <c r="K1744" s="53"/>
      <c r="L1744" s="70"/>
      <c r="M1744" s="23"/>
      <c r="N1744" s="70"/>
      <c r="O1744" s="70"/>
      <c r="P1744" s="23"/>
      <c r="Q1744" s="23"/>
      <c r="R1744" s="23"/>
      <c r="S1744" s="70"/>
      <c r="T1744" s="70"/>
      <c r="U1744" s="70"/>
      <c r="V1744" s="23"/>
      <c r="W1744" s="23"/>
      <c r="X1744" s="23"/>
      <c r="Y1744" s="23"/>
      <c r="Z1744" s="4"/>
    </row>
    <row r="1745" spans="1:26" ht="23.25">
      <c r="A1745" s="4"/>
      <c r="B1745" s="51"/>
      <c r="C1745" s="51"/>
      <c r="D1745" s="51"/>
      <c r="E1745" s="51"/>
      <c r="F1745" s="51"/>
      <c r="G1745" s="51"/>
      <c r="H1745" s="75" t="s">
        <v>239</v>
      </c>
      <c r="I1745" s="61"/>
      <c r="J1745" s="52" t="s">
        <v>299</v>
      </c>
      <c r="K1745" s="53"/>
      <c r="L1745" s="70"/>
      <c r="M1745" s="23"/>
      <c r="N1745" s="70"/>
      <c r="O1745" s="70"/>
      <c r="P1745" s="23"/>
      <c r="Q1745" s="23"/>
      <c r="R1745" s="23"/>
      <c r="S1745" s="70"/>
      <c r="T1745" s="70"/>
      <c r="U1745" s="70"/>
      <c r="V1745" s="23"/>
      <c r="W1745" s="23"/>
      <c r="X1745" s="23"/>
      <c r="Y1745" s="23"/>
      <c r="Z1745" s="4"/>
    </row>
    <row r="1746" spans="1:26" ht="23.25">
      <c r="A1746" s="4"/>
      <c r="B1746" s="51"/>
      <c r="C1746" s="51"/>
      <c r="D1746" s="51"/>
      <c r="E1746" s="51"/>
      <c r="F1746" s="51"/>
      <c r="G1746" s="51"/>
      <c r="H1746" s="51"/>
      <c r="I1746" s="61"/>
      <c r="J1746" s="52" t="s">
        <v>50</v>
      </c>
      <c r="K1746" s="53"/>
      <c r="L1746" s="70">
        <v>3006.6</v>
      </c>
      <c r="M1746" s="23"/>
      <c r="N1746" s="70"/>
      <c r="O1746" s="70"/>
      <c r="P1746" s="23"/>
      <c r="Q1746" s="23">
        <f>SUM(L1746:P1746)</f>
        <v>3006.6</v>
      </c>
      <c r="R1746" s="23"/>
      <c r="S1746" s="70"/>
      <c r="T1746" s="70"/>
      <c r="U1746" s="70"/>
      <c r="V1746" s="23">
        <f>SUM(R1746:U1746)</f>
        <v>0</v>
      </c>
      <c r="W1746" s="23">
        <f>+V1746+Q1746</f>
        <v>3006.6</v>
      </c>
      <c r="X1746" s="23">
        <f>(Q1746/W1746)*100</f>
        <v>100</v>
      </c>
      <c r="Y1746" s="23">
        <f>(V1746/W1746)*100</f>
        <v>0</v>
      </c>
      <c r="Z1746" s="4"/>
    </row>
    <row r="1747" spans="1:26" ht="23.25">
      <c r="A1747" s="4"/>
      <c r="B1747" s="56"/>
      <c r="C1747" s="56"/>
      <c r="D1747" s="56"/>
      <c r="E1747" s="56"/>
      <c r="F1747" s="56"/>
      <c r="G1747" s="56"/>
      <c r="H1747" s="56"/>
      <c r="I1747" s="61"/>
      <c r="J1747" s="52" t="s">
        <v>51</v>
      </c>
      <c r="K1747" s="53"/>
      <c r="L1747" s="70">
        <v>288.7</v>
      </c>
      <c r="M1747" s="23"/>
      <c r="N1747" s="70"/>
      <c r="O1747" s="70"/>
      <c r="P1747" s="23"/>
      <c r="Q1747" s="23">
        <f>SUM(L1747:P1747)</f>
        <v>288.7</v>
      </c>
      <c r="R1747" s="23"/>
      <c r="S1747" s="70"/>
      <c r="T1747" s="70"/>
      <c r="U1747" s="70"/>
      <c r="V1747" s="23">
        <f>SUM(R1747:U1747)</f>
        <v>0</v>
      </c>
      <c r="W1747" s="23">
        <f>+V1747+Q1747</f>
        <v>288.7</v>
      </c>
      <c r="X1747" s="23">
        <f>(Q1747/W1747)*100</f>
        <v>100</v>
      </c>
      <c r="Y1747" s="23">
        <f>(V1747/W1747)*100</f>
        <v>0</v>
      </c>
      <c r="Z1747" s="4"/>
    </row>
    <row r="1748" spans="1:26" ht="23.25">
      <c r="A1748" s="4"/>
      <c r="B1748" s="56"/>
      <c r="C1748" s="57"/>
      <c r="D1748" s="57"/>
      <c r="E1748" s="57"/>
      <c r="F1748" s="57"/>
      <c r="G1748" s="57"/>
      <c r="H1748" s="57"/>
      <c r="I1748" s="52"/>
      <c r="J1748" s="52" t="s">
        <v>52</v>
      </c>
      <c r="K1748" s="53"/>
      <c r="L1748" s="21">
        <v>288.7</v>
      </c>
      <c r="M1748" s="21"/>
      <c r="N1748" s="21"/>
      <c r="O1748" s="21"/>
      <c r="P1748" s="21"/>
      <c r="Q1748" s="21">
        <f>SUM(L1748:P1748)</f>
        <v>288.7</v>
      </c>
      <c r="R1748" s="21"/>
      <c r="S1748" s="21"/>
      <c r="T1748" s="21"/>
      <c r="U1748" s="21"/>
      <c r="V1748" s="21">
        <f>SUM(R1748:U1748)</f>
        <v>0</v>
      </c>
      <c r="W1748" s="21">
        <f>+V1748+Q1748</f>
        <v>288.7</v>
      </c>
      <c r="X1748" s="21">
        <f>(Q1748/W1748)*100</f>
        <v>100</v>
      </c>
      <c r="Y1748" s="21">
        <f>(V1748/W1748)*100</f>
        <v>0</v>
      </c>
      <c r="Z1748" s="4"/>
    </row>
    <row r="1749" spans="1:26" ht="23.25">
      <c r="A1749" s="4"/>
      <c r="B1749" s="56"/>
      <c r="C1749" s="56"/>
      <c r="D1749" s="56"/>
      <c r="E1749" s="56"/>
      <c r="F1749" s="56"/>
      <c r="G1749" s="56"/>
      <c r="H1749" s="56"/>
      <c r="I1749" s="61"/>
      <c r="J1749" s="52" t="s">
        <v>53</v>
      </c>
      <c r="K1749" s="53"/>
      <c r="L1749" s="70">
        <f>(L1748/L1746)*100</f>
        <v>9.602208474689016</v>
      </c>
      <c r="M1749" s="23"/>
      <c r="N1749" s="70"/>
      <c r="O1749" s="70"/>
      <c r="P1749" s="23"/>
      <c r="Q1749" s="23">
        <f>(Q1748/Q1746)*100</f>
        <v>9.602208474689016</v>
      </c>
      <c r="R1749" s="23"/>
      <c r="S1749" s="70"/>
      <c r="T1749" s="70"/>
      <c r="U1749" s="70"/>
      <c r="V1749" s="23"/>
      <c r="W1749" s="23">
        <f>(W1748/W1746)*100</f>
        <v>9.602208474689016</v>
      </c>
      <c r="X1749" s="23"/>
      <c r="Y1749" s="23"/>
      <c r="Z1749" s="4"/>
    </row>
    <row r="1750" spans="1:26" ht="23.25">
      <c r="A1750" s="4"/>
      <c r="B1750" s="56"/>
      <c r="C1750" s="56"/>
      <c r="D1750" s="56"/>
      <c r="E1750" s="56"/>
      <c r="F1750" s="56"/>
      <c r="G1750" s="56"/>
      <c r="H1750" s="56"/>
      <c r="I1750" s="61"/>
      <c r="J1750" s="52" t="s">
        <v>54</v>
      </c>
      <c r="K1750" s="53"/>
      <c r="L1750" s="70">
        <f>(L1748/L1747)*100</f>
        <v>100</v>
      </c>
      <c r="M1750" s="23"/>
      <c r="N1750" s="70"/>
      <c r="O1750" s="70"/>
      <c r="P1750" s="23"/>
      <c r="Q1750" s="23">
        <f>(Q1748/Q1747)*100</f>
        <v>100</v>
      </c>
      <c r="R1750" s="23"/>
      <c r="S1750" s="70"/>
      <c r="T1750" s="70"/>
      <c r="U1750" s="70"/>
      <c r="V1750" s="23"/>
      <c r="W1750" s="23">
        <f>(W1748/W1747)*100</f>
        <v>100</v>
      </c>
      <c r="X1750" s="23"/>
      <c r="Y1750" s="23"/>
      <c r="Z1750" s="4"/>
    </row>
    <row r="1751" spans="1:26" ht="23.25">
      <c r="A1751" s="4"/>
      <c r="B1751" s="56"/>
      <c r="C1751" s="56"/>
      <c r="D1751" s="56"/>
      <c r="E1751" s="56"/>
      <c r="F1751" s="56"/>
      <c r="G1751" s="56"/>
      <c r="H1751" s="56"/>
      <c r="I1751" s="61"/>
      <c r="J1751" s="52"/>
      <c r="K1751" s="53"/>
      <c r="L1751" s="70"/>
      <c r="M1751" s="23"/>
      <c r="N1751" s="70"/>
      <c r="O1751" s="70"/>
      <c r="P1751" s="23"/>
      <c r="Q1751" s="23"/>
      <c r="R1751" s="23"/>
      <c r="S1751" s="70"/>
      <c r="T1751" s="70"/>
      <c r="U1751" s="70"/>
      <c r="V1751" s="23"/>
      <c r="W1751" s="23"/>
      <c r="X1751" s="23"/>
      <c r="Y1751" s="23"/>
      <c r="Z1751" s="4"/>
    </row>
    <row r="1752" spans="1:26" ht="23.25">
      <c r="A1752" s="4"/>
      <c r="B1752" s="56"/>
      <c r="C1752" s="56"/>
      <c r="D1752" s="56"/>
      <c r="E1752" s="56"/>
      <c r="F1752" s="56"/>
      <c r="G1752" s="56"/>
      <c r="H1752" s="76" t="s">
        <v>241</v>
      </c>
      <c r="I1752" s="61"/>
      <c r="J1752" s="52" t="s">
        <v>300</v>
      </c>
      <c r="K1752" s="53"/>
      <c r="L1752" s="70"/>
      <c r="M1752" s="23"/>
      <c r="N1752" s="70"/>
      <c r="O1752" s="70"/>
      <c r="P1752" s="23"/>
      <c r="Q1752" s="23"/>
      <c r="R1752" s="23"/>
      <c r="S1752" s="70"/>
      <c r="T1752" s="70"/>
      <c r="U1752" s="70"/>
      <c r="V1752" s="23"/>
      <c r="W1752" s="23"/>
      <c r="X1752" s="23"/>
      <c r="Y1752" s="23"/>
      <c r="Z1752" s="4"/>
    </row>
    <row r="1753" spans="1:26" ht="23.25">
      <c r="A1753" s="4"/>
      <c r="B1753" s="56"/>
      <c r="C1753" s="56"/>
      <c r="D1753" s="56"/>
      <c r="E1753" s="56"/>
      <c r="F1753" s="56"/>
      <c r="G1753" s="56"/>
      <c r="H1753" s="56"/>
      <c r="I1753" s="61"/>
      <c r="J1753" s="52" t="s">
        <v>243</v>
      </c>
      <c r="K1753" s="53"/>
      <c r="L1753" s="70"/>
      <c r="M1753" s="23"/>
      <c r="N1753" s="70"/>
      <c r="O1753" s="70"/>
      <c r="P1753" s="23"/>
      <c r="Q1753" s="23"/>
      <c r="R1753" s="23"/>
      <c r="S1753" s="70"/>
      <c r="T1753" s="70"/>
      <c r="U1753" s="70"/>
      <c r="V1753" s="23"/>
      <c r="W1753" s="23"/>
      <c r="X1753" s="23"/>
      <c r="Y1753" s="23"/>
      <c r="Z1753" s="4"/>
    </row>
    <row r="1754" spans="1:26" ht="23.25">
      <c r="A1754" s="4"/>
      <c r="B1754" s="56"/>
      <c r="C1754" s="56"/>
      <c r="D1754" s="56"/>
      <c r="E1754" s="56"/>
      <c r="F1754" s="56"/>
      <c r="G1754" s="56"/>
      <c r="H1754" s="56"/>
      <c r="I1754" s="61"/>
      <c r="J1754" s="52" t="s">
        <v>50</v>
      </c>
      <c r="K1754" s="53"/>
      <c r="L1754" s="70">
        <v>6184.4</v>
      </c>
      <c r="M1754" s="23"/>
      <c r="N1754" s="70"/>
      <c r="O1754" s="70"/>
      <c r="P1754" s="23"/>
      <c r="Q1754" s="23">
        <f>SUM(L1754:P1754)</f>
        <v>6184.4</v>
      </c>
      <c r="R1754" s="23"/>
      <c r="S1754" s="70"/>
      <c r="T1754" s="70"/>
      <c r="U1754" s="70"/>
      <c r="V1754" s="23">
        <f>SUM(R1754:U1754)</f>
        <v>0</v>
      </c>
      <c r="W1754" s="23">
        <f>+V1754+Q1754</f>
        <v>6184.4</v>
      </c>
      <c r="X1754" s="23">
        <f>(Q1754/W1754)*100</f>
        <v>100</v>
      </c>
      <c r="Y1754" s="23">
        <f>(V1754/W1754)*100</f>
        <v>0</v>
      </c>
      <c r="Z1754" s="4"/>
    </row>
    <row r="1755" spans="1:26" ht="23.25">
      <c r="A1755" s="4"/>
      <c r="B1755" s="62"/>
      <c r="C1755" s="62"/>
      <c r="D1755" s="62"/>
      <c r="E1755" s="62"/>
      <c r="F1755" s="62"/>
      <c r="G1755" s="62"/>
      <c r="H1755" s="62"/>
      <c r="I1755" s="63"/>
      <c r="J1755" s="59"/>
      <c r="K1755" s="60"/>
      <c r="L1755" s="73"/>
      <c r="M1755" s="71"/>
      <c r="N1755" s="73"/>
      <c r="O1755" s="73"/>
      <c r="P1755" s="71"/>
      <c r="Q1755" s="71"/>
      <c r="R1755" s="71"/>
      <c r="S1755" s="73"/>
      <c r="T1755" s="73"/>
      <c r="U1755" s="73"/>
      <c r="V1755" s="71"/>
      <c r="W1755" s="71"/>
      <c r="X1755" s="71"/>
      <c r="Y1755" s="71"/>
      <c r="Z1755" s="4"/>
    </row>
    <row r="1756" spans="1:26" ht="23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23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6"/>
      <c r="W1757" s="6"/>
      <c r="X1757" s="6"/>
      <c r="Y1757" s="6" t="s">
        <v>413</v>
      </c>
      <c r="Z1757" s="4"/>
    </row>
    <row r="1758" spans="1:26" ht="23.25">
      <c r="A1758" s="4"/>
      <c r="B1758" s="64" t="s">
        <v>37</v>
      </c>
      <c r="C1758" s="65"/>
      <c r="D1758" s="65"/>
      <c r="E1758" s="65"/>
      <c r="F1758" s="65"/>
      <c r="G1758" s="65"/>
      <c r="H1758" s="66"/>
      <c r="I1758" s="10"/>
      <c r="J1758" s="11"/>
      <c r="K1758" s="12"/>
      <c r="L1758" s="13" t="s">
        <v>1</v>
      </c>
      <c r="M1758" s="13"/>
      <c r="N1758" s="13"/>
      <c r="O1758" s="13"/>
      <c r="P1758" s="13"/>
      <c r="Q1758" s="13"/>
      <c r="R1758" s="14" t="s">
        <v>2</v>
      </c>
      <c r="S1758" s="13"/>
      <c r="T1758" s="13"/>
      <c r="U1758" s="13"/>
      <c r="V1758" s="15"/>
      <c r="W1758" s="13" t="s">
        <v>39</v>
      </c>
      <c r="X1758" s="13"/>
      <c r="Y1758" s="16"/>
      <c r="Z1758" s="4"/>
    </row>
    <row r="1759" spans="1:26" ht="23.25">
      <c r="A1759" s="4"/>
      <c r="B1759" s="17" t="s">
        <v>38</v>
      </c>
      <c r="C1759" s="18"/>
      <c r="D1759" s="18"/>
      <c r="E1759" s="18"/>
      <c r="F1759" s="18"/>
      <c r="G1759" s="18"/>
      <c r="H1759" s="67"/>
      <c r="I1759" s="19"/>
      <c r="J1759" s="20"/>
      <c r="K1759" s="21"/>
      <c r="L1759" s="22"/>
      <c r="M1759" s="23"/>
      <c r="N1759" s="24"/>
      <c r="O1759" s="25" t="s">
        <v>3</v>
      </c>
      <c r="P1759" s="26"/>
      <c r="Q1759" s="27"/>
      <c r="R1759" s="28" t="s">
        <v>3</v>
      </c>
      <c r="S1759" s="24"/>
      <c r="T1759" s="22"/>
      <c r="U1759" s="29"/>
      <c r="V1759" s="27"/>
      <c r="W1759" s="27"/>
      <c r="X1759" s="30" t="s">
        <v>4</v>
      </c>
      <c r="Y1759" s="31"/>
      <c r="Z1759" s="4"/>
    </row>
    <row r="1760" spans="1:26" ht="23.25">
      <c r="A1760" s="4"/>
      <c r="B1760" s="19"/>
      <c r="C1760" s="32"/>
      <c r="D1760" s="32"/>
      <c r="E1760" s="32"/>
      <c r="F1760" s="33"/>
      <c r="G1760" s="32"/>
      <c r="H1760" s="19"/>
      <c r="I1760" s="19"/>
      <c r="J1760" s="5" t="s">
        <v>5</v>
      </c>
      <c r="K1760" s="21"/>
      <c r="L1760" s="34" t="s">
        <v>6</v>
      </c>
      <c r="M1760" s="35" t="s">
        <v>7</v>
      </c>
      <c r="N1760" s="36" t="s">
        <v>6</v>
      </c>
      <c r="O1760" s="34" t="s">
        <v>8</v>
      </c>
      <c r="P1760" s="26" t="s">
        <v>9</v>
      </c>
      <c r="Q1760" s="23"/>
      <c r="R1760" s="37" t="s">
        <v>8</v>
      </c>
      <c r="S1760" s="35" t="s">
        <v>10</v>
      </c>
      <c r="T1760" s="34" t="s">
        <v>11</v>
      </c>
      <c r="U1760" s="29" t="s">
        <v>12</v>
      </c>
      <c r="V1760" s="27"/>
      <c r="W1760" s="27"/>
      <c r="X1760" s="27"/>
      <c r="Y1760" s="35"/>
      <c r="Z1760" s="4"/>
    </row>
    <row r="1761" spans="1:26" ht="23.25">
      <c r="A1761" s="4"/>
      <c r="B1761" s="38" t="s">
        <v>30</v>
      </c>
      <c r="C1761" s="38" t="s">
        <v>31</v>
      </c>
      <c r="D1761" s="38" t="s">
        <v>32</v>
      </c>
      <c r="E1761" s="38" t="s">
        <v>33</v>
      </c>
      <c r="F1761" s="38" t="s">
        <v>34</v>
      </c>
      <c r="G1761" s="38" t="s">
        <v>35</v>
      </c>
      <c r="H1761" s="38" t="s">
        <v>36</v>
      </c>
      <c r="I1761" s="19"/>
      <c r="J1761" s="39"/>
      <c r="K1761" s="21"/>
      <c r="L1761" s="34" t="s">
        <v>13</v>
      </c>
      <c r="M1761" s="35" t="s">
        <v>14</v>
      </c>
      <c r="N1761" s="36" t="s">
        <v>15</v>
      </c>
      <c r="O1761" s="34" t="s">
        <v>16</v>
      </c>
      <c r="P1761" s="26" t="s">
        <v>17</v>
      </c>
      <c r="Q1761" s="35" t="s">
        <v>18</v>
      </c>
      <c r="R1761" s="37" t="s">
        <v>16</v>
      </c>
      <c r="S1761" s="35" t="s">
        <v>19</v>
      </c>
      <c r="T1761" s="34" t="s">
        <v>20</v>
      </c>
      <c r="U1761" s="29" t="s">
        <v>21</v>
      </c>
      <c r="V1761" s="26" t="s">
        <v>18</v>
      </c>
      <c r="W1761" s="26" t="s">
        <v>22</v>
      </c>
      <c r="X1761" s="26" t="s">
        <v>23</v>
      </c>
      <c r="Y1761" s="35" t="s">
        <v>24</v>
      </c>
      <c r="Z1761" s="4"/>
    </row>
    <row r="1762" spans="1:26" ht="23.25">
      <c r="A1762" s="4"/>
      <c r="B1762" s="40"/>
      <c r="C1762" s="40"/>
      <c r="D1762" s="40"/>
      <c r="E1762" s="40"/>
      <c r="F1762" s="40"/>
      <c r="G1762" s="40"/>
      <c r="H1762" s="40"/>
      <c r="I1762" s="40"/>
      <c r="J1762" s="41"/>
      <c r="K1762" s="42"/>
      <c r="L1762" s="43"/>
      <c r="M1762" s="44"/>
      <c r="N1762" s="45"/>
      <c r="O1762" s="46" t="s">
        <v>25</v>
      </c>
      <c r="P1762" s="47"/>
      <c r="Q1762" s="48"/>
      <c r="R1762" s="49" t="s">
        <v>25</v>
      </c>
      <c r="S1762" s="44" t="s">
        <v>26</v>
      </c>
      <c r="T1762" s="43"/>
      <c r="U1762" s="50" t="s">
        <v>27</v>
      </c>
      <c r="V1762" s="48"/>
      <c r="W1762" s="48"/>
      <c r="X1762" s="48"/>
      <c r="Y1762" s="49"/>
      <c r="Z1762" s="4"/>
    </row>
    <row r="1763" spans="1:26" ht="23.25">
      <c r="A1763" s="4"/>
      <c r="B1763" s="51"/>
      <c r="C1763" s="51"/>
      <c r="D1763" s="51"/>
      <c r="E1763" s="51"/>
      <c r="F1763" s="51"/>
      <c r="G1763" s="51"/>
      <c r="H1763" s="51"/>
      <c r="I1763" s="61"/>
      <c r="J1763" s="52"/>
      <c r="K1763" s="53"/>
      <c r="L1763" s="22"/>
      <c r="M1763" s="23"/>
      <c r="N1763" s="24"/>
      <c r="O1763" s="3"/>
      <c r="P1763" s="27"/>
      <c r="Q1763" s="27"/>
      <c r="R1763" s="23"/>
      <c r="S1763" s="24"/>
      <c r="T1763" s="22"/>
      <c r="U1763" s="72"/>
      <c r="V1763" s="27"/>
      <c r="W1763" s="27"/>
      <c r="X1763" s="27"/>
      <c r="Y1763" s="23"/>
      <c r="Z1763" s="4"/>
    </row>
    <row r="1764" spans="1:26" ht="23.25">
      <c r="A1764" s="4"/>
      <c r="B1764" s="75" t="s">
        <v>279</v>
      </c>
      <c r="C1764" s="75" t="s">
        <v>281</v>
      </c>
      <c r="D1764" s="76" t="s">
        <v>75</v>
      </c>
      <c r="E1764" s="75" t="s">
        <v>57</v>
      </c>
      <c r="F1764" s="75" t="s">
        <v>285</v>
      </c>
      <c r="G1764" s="75" t="s">
        <v>62</v>
      </c>
      <c r="H1764" s="76" t="s">
        <v>241</v>
      </c>
      <c r="I1764" s="61"/>
      <c r="J1764" s="54" t="s">
        <v>51</v>
      </c>
      <c r="K1764" s="55"/>
      <c r="L1764" s="70">
        <v>808.3</v>
      </c>
      <c r="M1764" s="70"/>
      <c r="N1764" s="70"/>
      <c r="O1764" s="70"/>
      <c r="P1764" s="70"/>
      <c r="Q1764" s="70">
        <f>SUM(L1764:P1764)</f>
        <v>808.3</v>
      </c>
      <c r="R1764" s="70"/>
      <c r="S1764" s="70"/>
      <c r="T1764" s="70"/>
      <c r="U1764" s="74"/>
      <c r="V1764" s="23">
        <f>SUM(R1764:U1764)</f>
        <v>0</v>
      </c>
      <c r="W1764" s="23">
        <f>+V1764+Q1764</f>
        <v>808.3</v>
      </c>
      <c r="X1764" s="23">
        <f>(Q1764/W1764)*100</f>
        <v>100</v>
      </c>
      <c r="Y1764" s="23">
        <f>(V1764/W1764)*100</f>
        <v>0</v>
      </c>
      <c r="Z1764" s="4"/>
    </row>
    <row r="1765" spans="1:26" ht="23.25">
      <c r="A1765" s="4"/>
      <c r="B1765" s="51"/>
      <c r="C1765" s="51"/>
      <c r="D1765" s="51"/>
      <c r="E1765" s="51"/>
      <c r="F1765" s="51"/>
      <c r="G1765" s="51"/>
      <c r="H1765" s="51"/>
      <c r="I1765" s="61"/>
      <c r="J1765" s="54" t="s">
        <v>52</v>
      </c>
      <c r="K1765" s="55"/>
      <c r="L1765" s="70">
        <v>808.3</v>
      </c>
      <c r="M1765" s="70"/>
      <c r="N1765" s="70"/>
      <c r="O1765" s="70"/>
      <c r="P1765" s="70"/>
      <c r="Q1765" s="70">
        <f>SUM(L1765:P1765)</f>
        <v>808.3</v>
      </c>
      <c r="R1765" s="70"/>
      <c r="S1765" s="70"/>
      <c r="T1765" s="70"/>
      <c r="U1765" s="70"/>
      <c r="V1765" s="23">
        <f>SUM(R1765:U1765)</f>
        <v>0</v>
      </c>
      <c r="W1765" s="23">
        <f>+V1765+Q1765</f>
        <v>808.3</v>
      </c>
      <c r="X1765" s="23">
        <f>(Q1765/W1765)*100</f>
        <v>100</v>
      </c>
      <c r="Y1765" s="23">
        <f>(V1765/W1765)*100</f>
        <v>0</v>
      </c>
      <c r="Z1765" s="4"/>
    </row>
    <row r="1766" spans="1:26" ht="23.25">
      <c r="A1766" s="4"/>
      <c r="B1766" s="51"/>
      <c r="C1766" s="51"/>
      <c r="D1766" s="51"/>
      <c r="E1766" s="51"/>
      <c r="F1766" s="51"/>
      <c r="G1766" s="51"/>
      <c r="H1766" s="51"/>
      <c r="I1766" s="61"/>
      <c r="J1766" s="52" t="s">
        <v>53</v>
      </c>
      <c r="K1766" s="53"/>
      <c r="L1766" s="70">
        <f>(L1765/L1754)*100</f>
        <v>13.069982536705258</v>
      </c>
      <c r="M1766" s="70"/>
      <c r="N1766" s="70"/>
      <c r="O1766" s="70"/>
      <c r="P1766" s="70"/>
      <c r="Q1766" s="23">
        <f>(Q1765/Q1754)*100</f>
        <v>13.069982536705258</v>
      </c>
      <c r="R1766" s="70"/>
      <c r="S1766" s="70"/>
      <c r="T1766" s="70"/>
      <c r="U1766" s="70"/>
      <c r="V1766" s="23"/>
      <c r="W1766" s="23">
        <f>(W1765/W1754)*100</f>
        <v>13.069982536705258</v>
      </c>
      <c r="X1766" s="23"/>
      <c r="Y1766" s="23"/>
      <c r="Z1766" s="4"/>
    </row>
    <row r="1767" spans="1:26" ht="23.25">
      <c r="A1767" s="4"/>
      <c r="B1767" s="51"/>
      <c r="C1767" s="51"/>
      <c r="D1767" s="51"/>
      <c r="E1767" s="51"/>
      <c r="F1767" s="51"/>
      <c r="G1767" s="51"/>
      <c r="H1767" s="51"/>
      <c r="I1767" s="61"/>
      <c r="J1767" s="52" t="s">
        <v>54</v>
      </c>
      <c r="K1767" s="53"/>
      <c r="L1767" s="70">
        <f>(L1765/L1764)*100</f>
        <v>100</v>
      </c>
      <c r="M1767" s="23"/>
      <c r="N1767" s="70"/>
      <c r="O1767" s="70"/>
      <c r="P1767" s="23"/>
      <c r="Q1767" s="23">
        <f>(Q1765/Q1764)*100</f>
        <v>100</v>
      </c>
      <c r="R1767" s="23"/>
      <c r="S1767" s="70"/>
      <c r="T1767" s="70"/>
      <c r="U1767" s="70"/>
      <c r="V1767" s="23"/>
      <c r="W1767" s="23">
        <f>(W1765/W1764)*100</f>
        <v>100</v>
      </c>
      <c r="X1767" s="23"/>
      <c r="Y1767" s="23"/>
      <c r="Z1767" s="4"/>
    </row>
    <row r="1768" spans="1:26" ht="23.25">
      <c r="A1768" s="4"/>
      <c r="B1768" s="51"/>
      <c r="C1768" s="51"/>
      <c r="D1768" s="51"/>
      <c r="E1768" s="51"/>
      <c r="F1768" s="51"/>
      <c r="G1768" s="51"/>
      <c r="H1768" s="51"/>
      <c r="I1768" s="61"/>
      <c r="J1768" s="52"/>
      <c r="K1768" s="53"/>
      <c r="L1768" s="70"/>
      <c r="M1768" s="23"/>
      <c r="N1768" s="70"/>
      <c r="O1768" s="70"/>
      <c r="P1768" s="23"/>
      <c r="Q1768" s="23"/>
      <c r="R1768" s="23"/>
      <c r="S1768" s="70"/>
      <c r="T1768" s="70"/>
      <c r="U1768" s="70"/>
      <c r="V1768" s="23"/>
      <c r="W1768" s="23"/>
      <c r="X1768" s="23"/>
      <c r="Y1768" s="23"/>
      <c r="Z1768" s="4"/>
    </row>
    <row r="1769" spans="1:26" ht="23.25">
      <c r="A1769" s="4"/>
      <c r="B1769" s="51"/>
      <c r="C1769" s="51"/>
      <c r="D1769" s="51"/>
      <c r="E1769" s="51"/>
      <c r="F1769" s="51"/>
      <c r="G1769" s="51"/>
      <c r="H1769" s="75" t="s">
        <v>244</v>
      </c>
      <c r="I1769" s="61"/>
      <c r="J1769" s="52" t="s">
        <v>245</v>
      </c>
      <c r="K1769" s="53"/>
      <c r="L1769" s="70"/>
      <c r="M1769" s="23"/>
      <c r="N1769" s="70"/>
      <c r="O1769" s="70"/>
      <c r="P1769" s="23"/>
      <c r="Q1769" s="23"/>
      <c r="R1769" s="23"/>
      <c r="S1769" s="70"/>
      <c r="T1769" s="70"/>
      <c r="U1769" s="70"/>
      <c r="V1769" s="23"/>
      <c r="W1769" s="23"/>
      <c r="X1769" s="23"/>
      <c r="Y1769" s="23"/>
      <c r="Z1769" s="4"/>
    </row>
    <row r="1770" spans="1:26" ht="23.25">
      <c r="A1770" s="4"/>
      <c r="B1770" s="51"/>
      <c r="C1770" s="51"/>
      <c r="D1770" s="51"/>
      <c r="E1770" s="51"/>
      <c r="F1770" s="51"/>
      <c r="G1770" s="51"/>
      <c r="H1770" s="51"/>
      <c r="I1770" s="61"/>
      <c r="J1770" s="52" t="s">
        <v>50</v>
      </c>
      <c r="K1770" s="53"/>
      <c r="L1770" s="70">
        <v>40070.9</v>
      </c>
      <c r="M1770" s="23"/>
      <c r="N1770" s="70"/>
      <c r="O1770" s="70"/>
      <c r="P1770" s="23"/>
      <c r="Q1770" s="23">
        <f>SUM(L1770:P1770)</f>
        <v>40070.9</v>
      </c>
      <c r="R1770" s="23"/>
      <c r="S1770" s="70"/>
      <c r="T1770" s="70"/>
      <c r="U1770" s="70"/>
      <c r="V1770" s="23">
        <f>SUM(R1770:U1770)</f>
        <v>0</v>
      </c>
      <c r="W1770" s="23">
        <f>+V1770+Q1770</f>
        <v>40070.9</v>
      </c>
      <c r="X1770" s="23">
        <f>(Q1770/W1770)*100</f>
        <v>100</v>
      </c>
      <c r="Y1770" s="23">
        <f>(V1770/W1770)*100</f>
        <v>0</v>
      </c>
      <c r="Z1770" s="4"/>
    </row>
    <row r="1771" spans="1:26" ht="23.25">
      <c r="A1771" s="4"/>
      <c r="B1771" s="51"/>
      <c r="C1771" s="51"/>
      <c r="D1771" s="51"/>
      <c r="E1771" s="51"/>
      <c r="F1771" s="51"/>
      <c r="G1771" s="51"/>
      <c r="H1771" s="51"/>
      <c r="I1771" s="61"/>
      <c r="J1771" s="52" t="s">
        <v>51</v>
      </c>
      <c r="K1771" s="53"/>
      <c r="L1771" s="70">
        <v>235566.3</v>
      </c>
      <c r="M1771" s="23"/>
      <c r="N1771" s="70"/>
      <c r="O1771" s="70"/>
      <c r="P1771" s="23"/>
      <c r="Q1771" s="23">
        <f>SUM(L1771:P1771)</f>
        <v>235566.3</v>
      </c>
      <c r="R1771" s="23"/>
      <c r="S1771" s="70"/>
      <c r="T1771" s="70"/>
      <c r="U1771" s="70"/>
      <c r="V1771" s="23">
        <f>SUM(R1771:U1771)</f>
        <v>0</v>
      </c>
      <c r="W1771" s="23">
        <f>+V1771+Q1771</f>
        <v>235566.3</v>
      </c>
      <c r="X1771" s="23">
        <f>(Q1771/W1771)*100</f>
        <v>100</v>
      </c>
      <c r="Y1771" s="23">
        <f>(V1771/W1771)*100</f>
        <v>0</v>
      </c>
      <c r="Z1771" s="4"/>
    </row>
    <row r="1772" spans="1:26" ht="23.25">
      <c r="A1772" s="4"/>
      <c r="B1772" s="51"/>
      <c r="C1772" s="51"/>
      <c r="D1772" s="51"/>
      <c r="E1772" s="51"/>
      <c r="F1772" s="51"/>
      <c r="G1772" s="51"/>
      <c r="H1772" s="51"/>
      <c r="I1772" s="61"/>
      <c r="J1772" s="52" t="s">
        <v>52</v>
      </c>
      <c r="K1772" s="53"/>
      <c r="L1772" s="70">
        <v>181296.8</v>
      </c>
      <c r="M1772" s="23"/>
      <c r="N1772" s="70"/>
      <c r="O1772" s="70"/>
      <c r="P1772" s="23"/>
      <c r="Q1772" s="23">
        <f>SUM(L1772:P1772)</f>
        <v>181296.8</v>
      </c>
      <c r="R1772" s="23"/>
      <c r="S1772" s="70"/>
      <c r="T1772" s="70"/>
      <c r="U1772" s="70"/>
      <c r="V1772" s="23">
        <f>SUM(R1772:U1772)</f>
        <v>0</v>
      </c>
      <c r="W1772" s="23">
        <f>+V1772+Q1772</f>
        <v>181296.8</v>
      </c>
      <c r="X1772" s="23">
        <f>(Q1772/W1772)*100</f>
        <v>100</v>
      </c>
      <c r="Y1772" s="23">
        <f>(V1772/W1772)*100</f>
        <v>0</v>
      </c>
      <c r="Z1772" s="4"/>
    </row>
    <row r="1773" spans="1:26" ht="23.25">
      <c r="A1773" s="4"/>
      <c r="B1773" s="51"/>
      <c r="C1773" s="51"/>
      <c r="D1773" s="51"/>
      <c r="E1773" s="51"/>
      <c r="F1773" s="51"/>
      <c r="G1773" s="51"/>
      <c r="H1773" s="51"/>
      <c r="I1773" s="61"/>
      <c r="J1773" s="52" t="s">
        <v>53</v>
      </c>
      <c r="K1773" s="53"/>
      <c r="L1773" s="70">
        <f>(L1772/L1770)*100</f>
        <v>452.4400500113548</v>
      </c>
      <c r="M1773" s="23"/>
      <c r="N1773" s="70"/>
      <c r="O1773" s="70"/>
      <c r="P1773" s="23"/>
      <c r="Q1773" s="23">
        <f>(Q1772/Q1770)*100</f>
        <v>452.4400500113548</v>
      </c>
      <c r="R1773" s="23"/>
      <c r="S1773" s="70"/>
      <c r="T1773" s="70"/>
      <c r="U1773" s="70"/>
      <c r="V1773" s="23"/>
      <c r="W1773" s="23">
        <f>(W1772/W1770)*100</f>
        <v>452.4400500113548</v>
      </c>
      <c r="X1773" s="23"/>
      <c r="Y1773" s="23"/>
      <c r="Z1773" s="4"/>
    </row>
    <row r="1774" spans="1:26" ht="23.25">
      <c r="A1774" s="4"/>
      <c r="B1774" s="51"/>
      <c r="C1774" s="51"/>
      <c r="D1774" s="51"/>
      <c r="E1774" s="51"/>
      <c r="F1774" s="51"/>
      <c r="G1774" s="51"/>
      <c r="H1774" s="51"/>
      <c r="I1774" s="61"/>
      <c r="J1774" s="52" t="s">
        <v>54</v>
      </c>
      <c r="K1774" s="53"/>
      <c r="L1774" s="70">
        <f>(L1772/L1771)*100</f>
        <v>76.96211215271454</v>
      </c>
      <c r="M1774" s="23"/>
      <c r="N1774" s="70"/>
      <c r="O1774" s="70"/>
      <c r="P1774" s="23"/>
      <c r="Q1774" s="23">
        <f>(Q1772/Q1771)*100</f>
        <v>76.96211215271454</v>
      </c>
      <c r="R1774" s="23"/>
      <c r="S1774" s="70"/>
      <c r="T1774" s="70"/>
      <c r="U1774" s="70"/>
      <c r="V1774" s="23"/>
      <c r="W1774" s="23">
        <f>(W1772/W1771)*100</f>
        <v>76.96211215271454</v>
      </c>
      <c r="X1774" s="23"/>
      <c r="Y1774" s="23"/>
      <c r="Z1774" s="4"/>
    </row>
    <row r="1775" spans="1:26" ht="23.25">
      <c r="A1775" s="4"/>
      <c r="B1775" s="51"/>
      <c r="C1775" s="51"/>
      <c r="D1775" s="51"/>
      <c r="E1775" s="51"/>
      <c r="F1775" s="51"/>
      <c r="G1775" s="51"/>
      <c r="H1775" s="51"/>
      <c r="I1775" s="61"/>
      <c r="J1775" s="52"/>
      <c r="K1775" s="53"/>
      <c r="L1775" s="70"/>
      <c r="M1775" s="23"/>
      <c r="N1775" s="70"/>
      <c r="O1775" s="70"/>
      <c r="P1775" s="23"/>
      <c r="Q1775" s="23"/>
      <c r="R1775" s="23"/>
      <c r="S1775" s="70"/>
      <c r="T1775" s="70"/>
      <c r="U1775" s="70"/>
      <c r="V1775" s="23"/>
      <c r="W1775" s="23"/>
      <c r="X1775" s="23"/>
      <c r="Y1775" s="23"/>
      <c r="Z1775" s="4"/>
    </row>
    <row r="1776" spans="1:26" ht="23.25">
      <c r="A1776" s="4"/>
      <c r="B1776" s="51"/>
      <c r="C1776" s="51"/>
      <c r="D1776" s="51"/>
      <c r="E1776" s="51"/>
      <c r="F1776" s="51"/>
      <c r="G1776" s="51"/>
      <c r="H1776" s="75" t="s">
        <v>246</v>
      </c>
      <c r="I1776" s="61"/>
      <c r="J1776" s="52" t="s">
        <v>301</v>
      </c>
      <c r="K1776" s="53"/>
      <c r="L1776" s="70"/>
      <c r="M1776" s="23"/>
      <c r="N1776" s="70"/>
      <c r="O1776" s="70"/>
      <c r="P1776" s="23"/>
      <c r="Q1776" s="23"/>
      <c r="R1776" s="23"/>
      <c r="S1776" s="70"/>
      <c r="T1776" s="70"/>
      <c r="U1776" s="70"/>
      <c r="V1776" s="23"/>
      <c r="W1776" s="23"/>
      <c r="X1776" s="23"/>
      <c r="Y1776" s="23"/>
      <c r="Z1776" s="4"/>
    </row>
    <row r="1777" spans="1:26" ht="23.25">
      <c r="A1777" s="4"/>
      <c r="B1777" s="51"/>
      <c r="C1777" s="51"/>
      <c r="D1777" s="51"/>
      <c r="E1777" s="51"/>
      <c r="F1777" s="51"/>
      <c r="G1777" s="51"/>
      <c r="H1777" s="51"/>
      <c r="I1777" s="61"/>
      <c r="J1777" s="52" t="s">
        <v>302</v>
      </c>
      <c r="K1777" s="53"/>
      <c r="L1777" s="70"/>
      <c r="M1777" s="23"/>
      <c r="N1777" s="70"/>
      <c r="O1777" s="70"/>
      <c r="P1777" s="23"/>
      <c r="Q1777" s="23"/>
      <c r="R1777" s="23"/>
      <c r="S1777" s="70"/>
      <c r="T1777" s="70"/>
      <c r="U1777" s="70"/>
      <c r="V1777" s="23"/>
      <c r="W1777" s="23"/>
      <c r="X1777" s="23"/>
      <c r="Y1777" s="23"/>
      <c r="Z1777" s="4"/>
    </row>
    <row r="1778" spans="1:26" ht="23.25">
      <c r="A1778" s="4"/>
      <c r="B1778" s="56"/>
      <c r="C1778" s="57"/>
      <c r="D1778" s="57"/>
      <c r="E1778" s="57"/>
      <c r="F1778" s="57"/>
      <c r="G1778" s="57"/>
      <c r="H1778" s="57"/>
      <c r="I1778" s="52"/>
      <c r="J1778" s="52" t="s">
        <v>50</v>
      </c>
      <c r="K1778" s="53"/>
      <c r="L1778" s="21">
        <v>10373</v>
      </c>
      <c r="M1778" s="21"/>
      <c r="N1778" s="21"/>
      <c r="O1778" s="21"/>
      <c r="P1778" s="21"/>
      <c r="Q1778" s="21">
        <f>SUM(L1778:P1778)</f>
        <v>10373</v>
      </c>
      <c r="R1778" s="21"/>
      <c r="S1778" s="21"/>
      <c r="T1778" s="21"/>
      <c r="U1778" s="21"/>
      <c r="V1778" s="21">
        <f>SUM(R1778:U1778)</f>
        <v>0</v>
      </c>
      <c r="W1778" s="21">
        <f>+V1778+Q1778</f>
        <v>10373</v>
      </c>
      <c r="X1778" s="21">
        <f>(Q1778/W1778)*100</f>
        <v>100</v>
      </c>
      <c r="Y1778" s="21">
        <f>(V1778/W1778)*100</f>
        <v>0</v>
      </c>
      <c r="Z1778" s="4"/>
    </row>
    <row r="1779" spans="1:26" ht="23.25">
      <c r="A1779" s="4"/>
      <c r="B1779" s="51"/>
      <c r="C1779" s="51"/>
      <c r="D1779" s="51"/>
      <c r="E1779" s="51"/>
      <c r="F1779" s="51"/>
      <c r="G1779" s="51"/>
      <c r="H1779" s="51"/>
      <c r="I1779" s="61"/>
      <c r="J1779" s="52" t="s">
        <v>51</v>
      </c>
      <c r="K1779" s="53"/>
      <c r="L1779" s="70">
        <v>1391.9</v>
      </c>
      <c r="M1779" s="23"/>
      <c r="N1779" s="70"/>
      <c r="O1779" s="70"/>
      <c r="P1779" s="23"/>
      <c r="Q1779" s="23">
        <f>SUM(L1779:P1779)</f>
        <v>1391.9</v>
      </c>
      <c r="R1779" s="23"/>
      <c r="S1779" s="70"/>
      <c r="T1779" s="70"/>
      <c r="U1779" s="70"/>
      <c r="V1779" s="23">
        <f>SUM(R1779:U1779)</f>
        <v>0</v>
      </c>
      <c r="W1779" s="23">
        <f>+V1779+Q1779</f>
        <v>1391.9</v>
      </c>
      <c r="X1779" s="23">
        <f>(Q1779/W1779)*100</f>
        <v>100</v>
      </c>
      <c r="Y1779" s="23">
        <f>(V1779/W1779)*100</f>
        <v>0</v>
      </c>
      <c r="Z1779" s="4"/>
    </row>
    <row r="1780" spans="1:26" ht="23.25">
      <c r="A1780" s="4"/>
      <c r="B1780" s="51"/>
      <c r="C1780" s="51"/>
      <c r="D1780" s="51"/>
      <c r="E1780" s="51"/>
      <c r="F1780" s="51"/>
      <c r="G1780" s="51"/>
      <c r="H1780" s="51"/>
      <c r="I1780" s="61"/>
      <c r="J1780" s="52" t="s">
        <v>52</v>
      </c>
      <c r="K1780" s="53"/>
      <c r="L1780" s="70">
        <v>1391.9</v>
      </c>
      <c r="M1780" s="23"/>
      <c r="N1780" s="70"/>
      <c r="O1780" s="70"/>
      <c r="P1780" s="23"/>
      <c r="Q1780" s="23">
        <f>SUM(L1780:P1780)</f>
        <v>1391.9</v>
      </c>
      <c r="R1780" s="23"/>
      <c r="S1780" s="70"/>
      <c r="T1780" s="70"/>
      <c r="U1780" s="70"/>
      <c r="V1780" s="23">
        <f>SUM(R1780:U1780)</f>
        <v>0</v>
      </c>
      <c r="W1780" s="23">
        <f>+V1780+Q1780</f>
        <v>1391.9</v>
      </c>
      <c r="X1780" s="23">
        <f>(Q1780/W1780)*100</f>
        <v>100</v>
      </c>
      <c r="Y1780" s="23">
        <f>(V1780/W1780)*100</f>
        <v>0</v>
      </c>
      <c r="Z1780" s="4"/>
    </row>
    <row r="1781" spans="1:26" ht="23.25">
      <c r="A1781" s="4"/>
      <c r="B1781" s="51"/>
      <c r="C1781" s="51"/>
      <c r="D1781" s="51"/>
      <c r="E1781" s="51"/>
      <c r="F1781" s="51"/>
      <c r="G1781" s="51"/>
      <c r="H1781" s="51"/>
      <c r="I1781" s="61"/>
      <c r="J1781" s="52" t="s">
        <v>53</v>
      </c>
      <c r="K1781" s="53"/>
      <c r="L1781" s="70">
        <f>(L1780/L1778)*100</f>
        <v>13.418490311385328</v>
      </c>
      <c r="M1781" s="23"/>
      <c r="N1781" s="70"/>
      <c r="O1781" s="70"/>
      <c r="P1781" s="23"/>
      <c r="Q1781" s="23">
        <f>(Q1780/Q1778)*100</f>
        <v>13.418490311385328</v>
      </c>
      <c r="R1781" s="23"/>
      <c r="S1781" s="70"/>
      <c r="T1781" s="70"/>
      <c r="U1781" s="70"/>
      <c r="V1781" s="23"/>
      <c r="W1781" s="23">
        <f>(W1780/W1778)*100</f>
        <v>13.418490311385328</v>
      </c>
      <c r="X1781" s="23"/>
      <c r="Y1781" s="23"/>
      <c r="Z1781" s="4"/>
    </row>
    <row r="1782" spans="1:26" ht="23.25">
      <c r="A1782" s="4"/>
      <c r="B1782" s="51"/>
      <c r="C1782" s="51"/>
      <c r="D1782" s="51"/>
      <c r="E1782" s="51"/>
      <c r="F1782" s="51"/>
      <c r="G1782" s="51"/>
      <c r="H1782" s="51"/>
      <c r="I1782" s="61"/>
      <c r="J1782" s="52" t="s">
        <v>54</v>
      </c>
      <c r="K1782" s="53"/>
      <c r="L1782" s="70">
        <f>(L1780/L1779)*100</f>
        <v>100</v>
      </c>
      <c r="M1782" s="23"/>
      <c r="N1782" s="70"/>
      <c r="O1782" s="70"/>
      <c r="P1782" s="23"/>
      <c r="Q1782" s="23">
        <f>(Q1780/Q1779)*100</f>
        <v>100</v>
      </c>
      <c r="R1782" s="23"/>
      <c r="S1782" s="70"/>
      <c r="T1782" s="70"/>
      <c r="U1782" s="70"/>
      <c r="V1782" s="23"/>
      <c r="W1782" s="23">
        <f>(W1780/W1779)*100</f>
        <v>100</v>
      </c>
      <c r="X1782" s="23"/>
      <c r="Y1782" s="23"/>
      <c r="Z1782" s="4"/>
    </row>
    <row r="1783" spans="1:26" ht="23.25">
      <c r="A1783" s="4"/>
      <c r="B1783" s="51"/>
      <c r="C1783" s="51"/>
      <c r="D1783" s="51"/>
      <c r="E1783" s="51"/>
      <c r="F1783" s="51"/>
      <c r="G1783" s="51"/>
      <c r="H1783" s="51"/>
      <c r="I1783" s="61"/>
      <c r="J1783" s="52"/>
      <c r="K1783" s="53"/>
      <c r="L1783" s="70"/>
      <c r="M1783" s="23"/>
      <c r="N1783" s="70"/>
      <c r="O1783" s="70"/>
      <c r="P1783" s="23"/>
      <c r="Q1783" s="23"/>
      <c r="R1783" s="23"/>
      <c r="S1783" s="70"/>
      <c r="T1783" s="70"/>
      <c r="U1783" s="70"/>
      <c r="V1783" s="23"/>
      <c r="W1783" s="23"/>
      <c r="X1783" s="23"/>
      <c r="Y1783" s="23"/>
      <c r="Z1783" s="4"/>
    </row>
    <row r="1784" spans="1:26" ht="23.25">
      <c r="A1784" s="4"/>
      <c r="B1784" s="51"/>
      <c r="C1784" s="51"/>
      <c r="D1784" s="51"/>
      <c r="E1784" s="51"/>
      <c r="F1784" s="51"/>
      <c r="G1784" s="51"/>
      <c r="H1784" s="75" t="s">
        <v>249</v>
      </c>
      <c r="I1784" s="61"/>
      <c r="J1784" s="52" t="s">
        <v>303</v>
      </c>
      <c r="K1784" s="53"/>
      <c r="L1784" s="70"/>
      <c r="M1784" s="23"/>
      <c r="N1784" s="70"/>
      <c r="O1784" s="70"/>
      <c r="P1784" s="23"/>
      <c r="Q1784" s="23"/>
      <c r="R1784" s="23"/>
      <c r="S1784" s="70"/>
      <c r="T1784" s="70"/>
      <c r="U1784" s="70"/>
      <c r="V1784" s="23"/>
      <c r="W1784" s="23"/>
      <c r="X1784" s="23"/>
      <c r="Y1784" s="23"/>
      <c r="Z1784" s="4"/>
    </row>
    <row r="1785" spans="1:26" ht="23.25">
      <c r="A1785" s="4"/>
      <c r="B1785" s="51"/>
      <c r="C1785" s="51"/>
      <c r="D1785" s="51"/>
      <c r="E1785" s="51"/>
      <c r="F1785" s="51"/>
      <c r="G1785" s="51"/>
      <c r="H1785" s="51"/>
      <c r="I1785" s="61"/>
      <c r="J1785" s="52" t="s">
        <v>251</v>
      </c>
      <c r="K1785" s="53"/>
      <c r="L1785" s="70"/>
      <c r="M1785" s="23"/>
      <c r="N1785" s="70"/>
      <c r="O1785" s="70"/>
      <c r="P1785" s="23"/>
      <c r="Q1785" s="23"/>
      <c r="R1785" s="23"/>
      <c r="S1785" s="70"/>
      <c r="T1785" s="70"/>
      <c r="U1785" s="70"/>
      <c r="V1785" s="23"/>
      <c r="W1785" s="23"/>
      <c r="X1785" s="23"/>
      <c r="Y1785" s="23"/>
      <c r="Z1785" s="4"/>
    </row>
    <row r="1786" spans="1:26" ht="23.25">
      <c r="A1786" s="4"/>
      <c r="B1786" s="51"/>
      <c r="C1786" s="51"/>
      <c r="D1786" s="51"/>
      <c r="E1786" s="51"/>
      <c r="F1786" s="51"/>
      <c r="G1786" s="51"/>
      <c r="H1786" s="51"/>
      <c r="I1786" s="61"/>
      <c r="J1786" s="52" t="s">
        <v>50</v>
      </c>
      <c r="K1786" s="53"/>
      <c r="L1786" s="70">
        <v>2477.1</v>
      </c>
      <c r="M1786" s="23"/>
      <c r="N1786" s="70"/>
      <c r="O1786" s="70"/>
      <c r="P1786" s="23"/>
      <c r="Q1786" s="23">
        <f>SUM(L1786:P1786)</f>
        <v>2477.1</v>
      </c>
      <c r="R1786" s="23"/>
      <c r="S1786" s="70"/>
      <c r="T1786" s="70"/>
      <c r="U1786" s="70"/>
      <c r="V1786" s="23">
        <f>SUM(R1786:U1786)</f>
        <v>0</v>
      </c>
      <c r="W1786" s="23">
        <f>+V1786+Q1786</f>
        <v>2477.1</v>
      </c>
      <c r="X1786" s="23">
        <f>(Q1786/W1786)*100</f>
        <v>100</v>
      </c>
      <c r="Y1786" s="23">
        <f>(V1786/W1786)*100</f>
        <v>0</v>
      </c>
      <c r="Z1786" s="4"/>
    </row>
    <row r="1787" spans="1:26" ht="23.25">
      <c r="A1787" s="4"/>
      <c r="B1787" s="56"/>
      <c r="C1787" s="57"/>
      <c r="D1787" s="57"/>
      <c r="E1787" s="57"/>
      <c r="F1787" s="57"/>
      <c r="G1787" s="57"/>
      <c r="H1787" s="57"/>
      <c r="I1787" s="52"/>
      <c r="J1787" s="52" t="s">
        <v>51</v>
      </c>
      <c r="K1787" s="53"/>
      <c r="L1787" s="21">
        <v>284.4</v>
      </c>
      <c r="M1787" s="21"/>
      <c r="N1787" s="21"/>
      <c r="O1787" s="21"/>
      <c r="P1787" s="21"/>
      <c r="Q1787" s="21">
        <f>SUM(L1787:P1787)</f>
        <v>284.4</v>
      </c>
      <c r="R1787" s="21"/>
      <c r="S1787" s="21"/>
      <c r="T1787" s="21"/>
      <c r="U1787" s="21"/>
      <c r="V1787" s="21">
        <f>SUM(R1787:U1787)</f>
        <v>0</v>
      </c>
      <c r="W1787" s="21">
        <f>+V1787+Q1787</f>
        <v>284.4</v>
      </c>
      <c r="X1787" s="21">
        <f>(Q1787/W1787)*100</f>
        <v>100</v>
      </c>
      <c r="Y1787" s="21">
        <f>(V1787/W1787)*100</f>
        <v>0</v>
      </c>
      <c r="Z1787" s="4"/>
    </row>
    <row r="1788" spans="1:26" ht="23.25">
      <c r="A1788" s="4"/>
      <c r="B1788" s="51"/>
      <c r="C1788" s="51"/>
      <c r="D1788" s="51"/>
      <c r="E1788" s="51"/>
      <c r="F1788" s="51"/>
      <c r="G1788" s="51"/>
      <c r="H1788" s="51"/>
      <c r="I1788" s="61"/>
      <c r="J1788" s="52" t="s">
        <v>52</v>
      </c>
      <c r="K1788" s="53"/>
      <c r="L1788" s="70">
        <v>284.4</v>
      </c>
      <c r="M1788" s="23"/>
      <c r="N1788" s="70"/>
      <c r="O1788" s="70"/>
      <c r="P1788" s="23"/>
      <c r="Q1788" s="23">
        <f>SUM(L1788:P1788)</f>
        <v>284.4</v>
      </c>
      <c r="R1788" s="23"/>
      <c r="S1788" s="70"/>
      <c r="T1788" s="70"/>
      <c r="U1788" s="70"/>
      <c r="V1788" s="23">
        <f>SUM(R1788:U1788)</f>
        <v>0</v>
      </c>
      <c r="W1788" s="23">
        <f>+V1788+Q1788</f>
        <v>284.4</v>
      </c>
      <c r="X1788" s="23">
        <f>(Q1788/W1788)*100</f>
        <v>100</v>
      </c>
      <c r="Y1788" s="23">
        <f>(V1788/W1788)*100</f>
        <v>0</v>
      </c>
      <c r="Z1788" s="4"/>
    </row>
    <row r="1789" spans="1:26" ht="23.25">
      <c r="A1789" s="4"/>
      <c r="B1789" s="51"/>
      <c r="C1789" s="51"/>
      <c r="D1789" s="51"/>
      <c r="E1789" s="51"/>
      <c r="F1789" s="51"/>
      <c r="G1789" s="51"/>
      <c r="H1789" s="51"/>
      <c r="I1789" s="61"/>
      <c r="J1789" s="52" t="s">
        <v>53</v>
      </c>
      <c r="K1789" s="53"/>
      <c r="L1789" s="70">
        <f>(L1788/L1786)*100</f>
        <v>11.481167494247305</v>
      </c>
      <c r="M1789" s="23"/>
      <c r="N1789" s="70"/>
      <c r="O1789" s="70"/>
      <c r="P1789" s="23"/>
      <c r="Q1789" s="23">
        <f>(Q1788/Q1786)*100</f>
        <v>11.481167494247305</v>
      </c>
      <c r="R1789" s="23"/>
      <c r="S1789" s="70"/>
      <c r="T1789" s="70"/>
      <c r="U1789" s="70"/>
      <c r="V1789" s="23"/>
      <c r="W1789" s="23">
        <f>(W1788/W1786)*100</f>
        <v>11.481167494247305</v>
      </c>
      <c r="X1789" s="23"/>
      <c r="Y1789" s="23"/>
      <c r="Z1789" s="4"/>
    </row>
    <row r="1790" spans="1:26" ht="23.25">
      <c r="A1790" s="4"/>
      <c r="B1790" s="51"/>
      <c r="C1790" s="51"/>
      <c r="D1790" s="51"/>
      <c r="E1790" s="51"/>
      <c r="F1790" s="51"/>
      <c r="G1790" s="51"/>
      <c r="H1790" s="51"/>
      <c r="I1790" s="61"/>
      <c r="J1790" s="52" t="s">
        <v>54</v>
      </c>
      <c r="K1790" s="53"/>
      <c r="L1790" s="70">
        <f>(L1788/L1787)*100</f>
        <v>100</v>
      </c>
      <c r="M1790" s="23"/>
      <c r="N1790" s="70"/>
      <c r="O1790" s="70"/>
      <c r="P1790" s="23"/>
      <c r="Q1790" s="23">
        <f>(Q1788/Q1787)*100</f>
        <v>100</v>
      </c>
      <c r="R1790" s="23"/>
      <c r="S1790" s="70"/>
      <c r="T1790" s="70"/>
      <c r="U1790" s="70"/>
      <c r="V1790" s="23"/>
      <c r="W1790" s="23">
        <f>(W1788/W1787)*100</f>
        <v>100</v>
      </c>
      <c r="X1790" s="23"/>
      <c r="Y1790" s="23"/>
      <c r="Z1790" s="4"/>
    </row>
    <row r="1791" spans="1:26" ht="23.25">
      <c r="A1791" s="4"/>
      <c r="B1791" s="51"/>
      <c r="C1791" s="51"/>
      <c r="D1791" s="51"/>
      <c r="E1791" s="51"/>
      <c r="F1791" s="51"/>
      <c r="G1791" s="51"/>
      <c r="H1791" s="51"/>
      <c r="I1791" s="61"/>
      <c r="J1791" s="52"/>
      <c r="K1791" s="53"/>
      <c r="L1791" s="70"/>
      <c r="M1791" s="23"/>
      <c r="N1791" s="70"/>
      <c r="O1791" s="70"/>
      <c r="P1791" s="23"/>
      <c r="Q1791" s="23"/>
      <c r="R1791" s="23"/>
      <c r="S1791" s="70"/>
      <c r="T1791" s="70"/>
      <c r="U1791" s="70"/>
      <c r="V1791" s="23"/>
      <c r="W1791" s="23"/>
      <c r="X1791" s="23"/>
      <c r="Y1791" s="23"/>
      <c r="Z1791" s="4"/>
    </row>
    <row r="1792" spans="1:26" ht="23.25">
      <c r="A1792" s="4"/>
      <c r="B1792" s="56"/>
      <c r="C1792" s="56"/>
      <c r="D1792" s="56"/>
      <c r="E1792" s="56"/>
      <c r="F1792" s="56"/>
      <c r="G1792" s="56"/>
      <c r="H1792" s="76" t="s">
        <v>252</v>
      </c>
      <c r="I1792" s="61"/>
      <c r="J1792" s="52" t="s">
        <v>304</v>
      </c>
      <c r="K1792" s="53"/>
      <c r="L1792" s="70"/>
      <c r="M1792" s="23"/>
      <c r="N1792" s="70"/>
      <c r="O1792" s="70"/>
      <c r="P1792" s="23"/>
      <c r="Q1792" s="23"/>
      <c r="R1792" s="23"/>
      <c r="S1792" s="70"/>
      <c r="T1792" s="70"/>
      <c r="U1792" s="70"/>
      <c r="V1792" s="23"/>
      <c r="W1792" s="23"/>
      <c r="X1792" s="23"/>
      <c r="Y1792" s="23"/>
      <c r="Z1792" s="4"/>
    </row>
    <row r="1793" spans="1:26" ht="23.25">
      <c r="A1793" s="4"/>
      <c r="B1793" s="56"/>
      <c r="C1793" s="57"/>
      <c r="D1793" s="57"/>
      <c r="E1793" s="57"/>
      <c r="F1793" s="57"/>
      <c r="G1793" s="57"/>
      <c r="H1793" s="57"/>
      <c r="I1793" s="52"/>
      <c r="J1793" s="52" t="s">
        <v>305</v>
      </c>
      <c r="K1793" s="53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4"/>
    </row>
    <row r="1794" spans="1:26" ht="23.25">
      <c r="A1794" s="4"/>
      <c r="B1794" s="56"/>
      <c r="C1794" s="56"/>
      <c r="D1794" s="56"/>
      <c r="E1794" s="56"/>
      <c r="F1794" s="56"/>
      <c r="G1794" s="56"/>
      <c r="H1794" s="56"/>
      <c r="I1794" s="61"/>
      <c r="J1794" s="52" t="s">
        <v>255</v>
      </c>
      <c r="K1794" s="53"/>
      <c r="L1794" s="70"/>
      <c r="M1794" s="23"/>
      <c r="N1794" s="70"/>
      <c r="O1794" s="70"/>
      <c r="P1794" s="23"/>
      <c r="Q1794" s="23"/>
      <c r="R1794" s="23"/>
      <c r="S1794" s="70"/>
      <c r="T1794" s="70"/>
      <c r="U1794" s="70"/>
      <c r="V1794" s="23"/>
      <c r="W1794" s="23"/>
      <c r="X1794" s="23"/>
      <c r="Y1794" s="23"/>
      <c r="Z1794" s="4"/>
    </row>
    <row r="1795" spans="1:26" ht="23.25">
      <c r="A1795" s="4"/>
      <c r="B1795" s="56"/>
      <c r="C1795" s="56"/>
      <c r="D1795" s="56"/>
      <c r="E1795" s="56"/>
      <c r="F1795" s="56"/>
      <c r="G1795" s="56"/>
      <c r="H1795" s="56"/>
      <c r="I1795" s="61"/>
      <c r="J1795" s="52" t="s">
        <v>50</v>
      </c>
      <c r="K1795" s="53"/>
      <c r="L1795" s="70">
        <v>4144</v>
      </c>
      <c r="M1795" s="23"/>
      <c r="N1795" s="70"/>
      <c r="O1795" s="70"/>
      <c r="P1795" s="23"/>
      <c r="Q1795" s="23">
        <f>SUM(L1795:P1795)</f>
        <v>4144</v>
      </c>
      <c r="R1795" s="23"/>
      <c r="S1795" s="70"/>
      <c r="T1795" s="70"/>
      <c r="U1795" s="70"/>
      <c r="V1795" s="23">
        <f>SUM(R1795:U1795)</f>
        <v>0</v>
      </c>
      <c r="W1795" s="23">
        <f>+V1795+Q1795</f>
        <v>4144</v>
      </c>
      <c r="X1795" s="23">
        <f>(Q1795/W1795)*100</f>
        <v>100</v>
      </c>
      <c r="Y1795" s="23">
        <f>(V1795/W1795)*100</f>
        <v>0</v>
      </c>
      <c r="Z1795" s="4"/>
    </row>
    <row r="1796" spans="1:26" ht="23.25">
      <c r="A1796" s="4"/>
      <c r="B1796" s="56"/>
      <c r="C1796" s="56"/>
      <c r="D1796" s="56"/>
      <c r="E1796" s="56"/>
      <c r="F1796" s="56"/>
      <c r="G1796" s="56"/>
      <c r="H1796" s="56"/>
      <c r="I1796" s="61"/>
      <c r="J1796" s="52" t="s">
        <v>51</v>
      </c>
      <c r="K1796" s="53"/>
      <c r="L1796" s="70">
        <v>543.4</v>
      </c>
      <c r="M1796" s="23"/>
      <c r="N1796" s="70"/>
      <c r="O1796" s="70"/>
      <c r="P1796" s="23"/>
      <c r="Q1796" s="23">
        <f>SUM(L1796:P1796)</f>
        <v>543.4</v>
      </c>
      <c r="R1796" s="23"/>
      <c r="S1796" s="70"/>
      <c r="T1796" s="70"/>
      <c r="U1796" s="70"/>
      <c r="V1796" s="23">
        <f>SUM(R1796:U1796)</f>
        <v>0</v>
      </c>
      <c r="W1796" s="23">
        <f>+V1796+Q1796</f>
        <v>543.4</v>
      </c>
      <c r="X1796" s="23">
        <f>(Q1796/W1796)*100</f>
        <v>100</v>
      </c>
      <c r="Y1796" s="23">
        <f>(V1796/W1796)*100</f>
        <v>0</v>
      </c>
      <c r="Z1796" s="4"/>
    </row>
    <row r="1797" spans="1:26" ht="23.25">
      <c r="A1797" s="4"/>
      <c r="B1797" s="56"/>
      <c r="C1797" s="56"/>
      <c r="D1797" s="56"/>
      <c r="E1797" s="56"/>
      <c r="F1797" s="56"/>
      <c r="G1797" s="56"/>
      <c r="H1797" s="56"/>
      <c r="I1797" s="61"/>
      <c r="J1797" s="52" t="s">
        <v>52</v>
      </c>
      <c r="K1797" s="53"/>
      <c r="L1797" s="70">
        <v>543.4</v>
      </c>
      <c r="M1797" s="23"/>
      <c r="N1797" s="70"/>
      <c r="O1797" s="70"/>
      <c r="P1797" s="23"/>
      <c r="Q1797" s="23">
        <f>SUM(L1797:P1797)</f>
        <v>543.4</v>
      </c>
      <c r="R1797" s="23"/>
      <c r="S1797" s="70"/>
      <c r="T1797" s="70"/>
      <c r="U1797" s="70"/>
      <c r="V1797" s="23">
        <f>SUM(R1797:U1797)</f>
        <v>0</v>
      </c>
      <c r="W1797" s="23">
        <f>+V1797+Q1797</f>
        <v>543.4</v>
      </c>
      <c r="X1797" s="23">
        <f>(Q1797/W1797)*100</f>
        <v>100</v>
      </c>
      <c r="Y1797" s="23">
        <f>(V1797/W1797)*100</f>
        <v>0</v>
      </c>
      <c r="Z1797" s="4"/>
    </row>
    <row r="1798" spans="1:26" ht="23.25">
      <c r="A1798" s="4"/>
      <c r="B1798" s="56"/>
      <c r="C1798" s="56"/>
      <c r="D1798" s="56"/>
      <c r="E1798" s="56"/>
      <c r="F1798" s="56"/>
      <c r="G1798" s="56"/>
      <c r="H1798" s="56"/>
      <c r="I1798" s="61"/>
      <c r="J1798" s="52" t="s">
        <v>53</v>
      </c>
      <c r="K1798" s="53"/>
      <c r="L1798" s="70">
        <f>(L1797/L1795)*100</f>
        <v>13.11293436293436</v>
      </c>
      <c r="M1798" s="23"/>
      <c r="N1798" s="70"/>
      <c r="O1798" s="70"/>
      <c r="P1798" s="23"/>
      <c r="Q1798" s="23">
        <f>(Q1797/Q1795)*100</f>
        <v>13.11293436293436</v>
      </c>
      <c r="R1798" s="23"/>
      <c r="S1798" s="70"/>
      <c r="T1798" s="70"/>
      <c r="U1798" s="70"/>
      <c r="V1798" s="23"/>
      <c r="W1798" s="23">
        <f>(W1797/W1795)*100</f>
        <v>13.11293436293436</v>
      </c>
      <c r="X1798" s="23"/>
      <c r="Y1798" s="23"/>
      <c r="Z1798" s="4"/>
    </row>
    <row r="1799" spans="1:26" ht="23.25">
      <c r="A1799" s="4"/>
      <c r="B1799" s="56"/>
      <c r="C1799" s="56"/>
      <c r="D1799" s="56"/>
      <c r="E1799" s="56"/>
      <c r="F1799" s="56"/>
      <c r="G1799" s="56"/>
      <c r="H1799" s="56"/>
      <c r="I1799" s="61"/>
      <c r="J1799" s="52" t="s">
        <v>54</v>
      </c>
      <c r="K1799" s="53"/>
      <c r="L1799" s="70">
        <f>(L1797/L1796)*100</f>
        <v>100</v>
      </c>
      <c r="M1799" s="23"/>
      <c r="N1799" s="70"/>
      <c r="O1799" s="70"/>
      <c r="P1799" s="23"/>
      <c r="Q1799" s="23">
        <f>(Q1797/Q1796)*100</f>
        <v>100</v>
      </c>
      <c r="R1799" s="23"/>
      <c r="S1799" s="70"/>
      <c r="T1799" s="70"/>
      <c r="U1799" s="70"/>
      <c r="V1799" s="23"/>
      <c r="W1799" s="23">
        <f>(W1797/W1796)*100</f>
        <v>100</v>
      </c>
      <c r="X1799" s="23"/>
      <c r="Y1799" s="23"/>
      <c r="Z1799" s="4"/>
    </row>
    <row r="1800" spans="1:26" ht="23.25">
      <c r="A1800" s="4"/>
      <c r="B1800" s="62"/>
      <c r="C1800" s="62"/>
      <c r="D1800" s="62"/>
      <c r="E1800" s="62"/>
      <c r="F1800" s="62"/>
      <c r="G1800" s="62"/>
      <c r="H1800" s="62"/>
      <c r="I1800" s="63"/>
      <c r="J1800" s="59"/>
      <c r="K1800" s="60"/>
      <c r="L1800" s="73"/>
      <c r="M1800" s="71"/>
      <c r="N1800" s="73"/>
      <c r="O1800" s="73"/>
      <c r="P1800" s="71"/>
      <c r="Q1800" s="71"/>
      <c r="R1800" s="71"/>
      <c r="S1800" s="73"/>
      <c r="T1800" s="73"/>
      <c r="U1800" s="73"/>
      <c r="V1800" s="71"/>
      <c r="W1800" s="71"/>
      <c r="X1800" s="71"/>
      <c r="Y1800" s="71"/>
      <c r="Z1800" s="4"/>
    </row>
    <row r="1801" spans="1:26" ht="23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23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6"/>
      <c r="W1802" s="6"/>
      <c r="X1802" s="6"/>
      <c r="Y1802" s="6" t="s">
        <v>414</v>
      </c>
      <c r="Z1802" s="4"/>
    </row>
    <row r="1803" spans="1:26" ht="23.25">
      <c r="A1803" s="4"/>
      <c r="B1803" s="64" t="s">
        <v>37</v>
      </c>
      <c r="C1803" s="65"/>
      <c r="D1803" s="65"/>
      <c r="E1803" s="65"/>
      <c r="F1803" s="65"/>
      <c r="G1803" s="65"/>
      <c r="H1803" s="66"/>
      <c r="I1803" s="10"/>
      <c r="J1803" s="11"/>
      <c r="K1803" s="12"/>
      <c r="L1803" s="13" t="s">
        <v>1</v>
      </c>
      <c r="M1803" s="13"/>
      <c r="N1803" s="13"/>
      <c r="O1803" s="13"/>
      <c r="P1803" s="13"/>
      <c r="Q1803" s="13"/>
      <c r="R1803" s="14" t="s">
        <v>2</v>
      </c>
      <c r="S1803" s="13"/>
      <c r="T1803" s="13"/>
      <c r="U1803" s="13"/>
      <c r="V1803" s="15"/>
      <c r="W1803" s="13" t="s">
        <v>39</v>
      </c>
      <c r="X1803" s="13"/>
      <c r="Y1803" s="16"/>
      <c r="Z1803" s="4"/>
    </row>
    <row r="1804" spans="1:26" ht="23.25">
      <c r="A1804" s="4"/>
      <c r="B1804" s="17" t="s">
        <v>38</v>
      </c>
      <c r="C1804" s="18"/>
      <c r="D1804" s="18"/>
      <c r="E1804" s="18"/>
      <c r="F1804" s="18"/>
      <c r="G1804" s="18"/>
      <c r="H1804" s="67"/>
      <c r="I1804" s="19"/>
      <c r="J1804" s="20"/>
      <c r="K1804" s="21"/>
      <c r="L1804" s="22"/>
      <c r="M1804" s="23"/>
      <c r="N1804" s="24"/>
      <c r="O1804" s="25" t="s">
        <v>3</v>
      </c>
      <c r="P1804" s="26"/>
      <c r="Q1804" s="27"/>
      <c r="R1804" s="28" t="s">
        <v>3</v>
      </c>
      <c r="S1804" s="24"/>
      <c r="T1804" s="22"/>
      <c r="U1804" s="29"/>
      <c r="V1804" s="27"/>
      <c r="W1804" s="27"/>
      <c r="X1804" s="30" t="s">
        <v>4</v>
      </c>
      <c r="Y1804" s="31"/>
      <c r="Z1804" s="4"/>
    </row>
    <row r="1805" spans="1:26" ht="23.25">
      <c r="A1805" s="4"/>
      <c r="B1805" s="19"/>
      <c r="C1805" s="32"/>
      <c r="D1805" s="32"/>
      <c r="E1805" s="32"/>
      <c r="F1805" s="33"/>
      <c r="G1805" s="32"/>
      <c r="H1805" s="19"/>
      <c r="I1805" s="19"/>
      <c r="J1805" s="5" t="s">
        <v>5</v>
      </c>
      <c r="K1805" s="21"/>
      <c r="L1805" s="34" t="s">
        <v>6</v>
      </c>
      <c r="M1805" s="35" t="s">
        <v>7</v>
      </c>
      <c r="N1805" s="36" t="s">
        <v>6</v>
      </c>
      <c r="O1805" s="34" t="s">
        <v>8</v>
      </c>
      <c r="P1805" s="26" t="s">
        <v>9</v>
      </c>
      <c r="Q1805" s="23"/>
      <c r="R1805" s="37" t="s">
        <v>8</v>
      </c>
      <c r="S1805" s="35" t="s">
        <v>10</v>
      </c>
      <c r="T1805" s="34" t="s">
        <v>11</v>
      </c>
      <c r="U1805" s="29" t="s">
        <v>12</v>
      </c>
      <c r="V1805" s="27"/>
      <c r="W1805" s="27"/>
      <c r="X1805" s="27"/>
      <c r="Y1805" s="35"/>
      <c r="Z1805" s="4"/>
    </row>
    <row r="1806" spans="1:26" ht="23.25">
      <c r="A1806" s="4"/>
      <c r="B1806" s="38" t="s">
        <v>30</v>
      </c>
      <c r="C1806" s="38" t="s">
        <v>31</v>
      </c>
      <c r="D1806" s="38" t="s">
        <v>32</v>
      </c>
      <c r="E1806" s="38" t="s">
        <v>33</v>
      </c>
      <c r="F1806" s="38" t="s">
        <v>34</v>
      </c>
      <c r="G1806" s="38" t="s">
        <v>35</v>
      </c>
      <c r="H1806" s="38" t="s">
        <v>36</v>
      </c>
      <c r="I1806" s="19"/>
      <c r="J1806" s="39"/>
      <c r="K1806" s="21"/>
      <c r="L1806" s="34" t="s">
        <v>13</v>
      </c>
      <c r="M1806" s="35" t="s">
        <v>14</v>
      </c>
      <c r="N1806" s="36" t="s">
        <v>15</v>
      </c>
      <c r="O1806" s="34" t="s">
        <v>16</v>
      </c>
      <c r="P1806" s="26" t="s">
        <v>17</v>
      </c>
      <c r="Q1806" s="35" t="s">
        <v>18</v>
      </c>
      <c r="R1806" s="37" t="s">
        <v>16</v>
      </c>
      <c r="S1806" s="35" t="s">
        <v>19</v>
      </c>
      <c r="T1806" s="34" t="s">
        <v>20</v>
      </c>
      <c r="U1806" s="29" t="s">
        <v>21</v>
      </c>
      <c r="V1806" s="26" t="s">
        <v>18</v>
      </c>
      <c r="W1806" s="26" t="s">
        <v>22</v>
      </c>
      <c r="X1806" s="26" t="s">
        <v>23</v>
      </c>
      <c r="Y1806" s="35" t="s">
        <v>24</v>
      </c>
      <c r="Z1806" s="4"/>
    </row>
    <row r="1807" spans="1:26" ht="23.25">
      <c r="A1807" s="4"/>
      <c r="B1807" s="40"/>
      <c r="C1807" s="40"/>
      <c r="D1807" s="40"/>
      <c r="E1807" s="40"/>
      <c r="F1807" s="40"/>
      <c r="G1807" s="40"/>
      <c r="H1807" s="40"/>
      <c r="I1807" s="40"/>
      <c r="J1807" s="41"/>
      <c r="K1807" s="42"/>
      <c r="L1807" s="43"/>
      <c r="M1807" s="44"/>
      <c r="N1807" s="45"/>
      <c r="O1807" s="46" t="s">
        <v>25</v>
      </c>
      <c r="P1807" s="47"/>
      <c r="Q1807" s="48"/>
      <c r="R1807" s="49" t="s">
        <v>25</v>
      </c>
      <c r="S1807" s="44" t="s">
        <v>26</v>
      </c>
      <c r="T1807" s="43"/>
      <c r="U1807" s="50" t="s">
        <v>27</v>
      </c>
      <c r="V1807" s="48"/>
      <c r="W1807" s="48"/>
      <c r="X1807" s="48"/>
      <c r="Y1807" s="49"/>
      <c r="Z1807" s="4"/>
    </row>
    <row r="1808" spans="1:26" ht="23.25">
      <c r="A1808" s="4"/>
      <c r="B1808" s="51"/>
      <c r="C1808" s="51"/>
      <c r="D1808" s="51"/>
      <c r="E1808" s="51"/>
      <c r="F1808" s="51"/>
      <c r="G1808" s="51"/>
      <c r="H1808" s="51"/>
      <c r="I1808" s="61"/>
      <c r="J1808" s="52"/>
      <c r="K1808" s="53"/>
      <c r="L1808" s="22"/>
      <c r="M1808" s="23"/>
      <c r="N1808" s="24"/>
      <c r="O1808" s="3"/>
      <c r="P1808" s="27"/>
      <c r="Q1808" s="27"/>
      <c r="R1808" s="23"/>
      <c r="S1808" s="24"/>
      <c r="T1808" s="22"/>
      <c r="U1808" s="72"/>
      <c r="V1808" s="27"/>
      <c r="W1808" s="27"/>
      <c r="X1808" s="27"/>
      <c r="Y1808" s="23"/>
      <c r="Z1808" s="4"/>
    </row>
    <row r="1809" spans="1:26" ht="23.25">
      <c r="A1809" s="4"/>
      <c r="B1809" s="75" t="s">
        <v>279</v>
      </c>
      <c r="C1809" s="75" t="s">
        <v>281</v>
      </c>
      <c r="D1809" s="76" t="s">
        <v>75</v>
      </c>
      <c r="E1809" s="75" t="s">
        <v>57</v>
      </c>
      <c r="F1809" s="75" t="s">
        <v>285</v>
      </c>
      <c r="G1809" s="75" t="s">
        <v>62</v>
      </c>
      <c r="H1809" s="75" t="s">
        <v>265</v>
      </c>
      <c r="I1809" s="61"/>
      <c r="J1809" s="54" t="s">
        <v>306</v>
      </c>
      <c r="K1809" s="55"/>
      <c r="L1809" s="70"/>
      <c r="M1809" s="70"/>
      <c r="N1809" s="70"/>
      <c r="O1809" s="70"/>
      <c r="P1809" s="70"/>
      <c r="Q1809" s="70"/>
      <c r="R1809" s="70"/>
      <c r="S1809" s="70"/>
      <c r="T1809" s="70"/>
      <c r="U1809" s="74"/>
      <c r="V1809" s="23"/>
      <c r="W1809" s="23"/>
      <c r="X1809" s="23"/>
      <c r="Y1809" s="23"/>
      <c r="Z1809" s="4"/>
    </row>
    <row r="1810" spans="1:26" ht="23.25">
      <c r="A1810" s="4"/>
      <c r="B1810" s="51"/>
      <c r="C1810" s="51"/>
      <c r="D1810" s="51"/>
      <c r="E1810" s="51"/>
      <c r="F1810" s="51"/>
      <c r="G1810" s="51"/>
      <c r="H1810" s="51"/>
      <c r="I1810" s="61"/>
      <c r="J1810" s="54" t="s">
        <v>267</v>
      </c>
      <c r="K1810" s="55"/>
      <c r="L1810" s="70"/>
      <c r="M1810" s="70"/>
      <c r="N1810" s="70"/>
      <c r="O1810" s="70"/>
      <c r="P1810" s="70"/>
      <c r="Q1810" s="70"/>
      <c r="R1810" s="70"/>
      <c r="S1810" s="70"/>
      <c r="T1810" s="70"/>
      <c r="U1810" s="70"/>
      <c r="V1810" s="23"/>
      <c r="W1810" s="23"/>
      <c r="X1810" s="23"/>
      <c r="Y1810" s="23"/>
      <c r="Z1810" s="4"/>
    </row>
    <row r="1811" spans="1:26" ht="23.25">
      <c r="A1811" s="4"/>
      <c r="B1811" s="51"/>
      <c r="C1811" s="51"/>
      <c r="D1811" s="51"/>
      <c r="E1811" s="51"/>
      <c r="F1811" s="51"/>
      <c r="G1811" s="51"/>
      <c r="H1811" s="51"/>
      <c r="I1811" s="61"/>
      <c r="J1811" s="52" t="s">
        <v>50</v>
      </c>
      <c r="K1811" s="53"/>
      <c r="L1811" s="70">
        <v>2952.4</v>
      </c>
      <c r="M1811" s="70"/>
      <c r="N1811" s="70"/>
      <c r="O1811" s="70"/>
      <c r="P1811" s="70"/>
      <c r="Q1811" s="23">
        <f>SUM(L1811:P1811)</f>
        <v>2952.4</v>
      </c>
      <c r="R1811" s="70"/>
      <c r="S1811" s="70"/>
      <c r="T1811" s="70"/>
      <c r="U1811" s="70"/>
      <c r="V1811" s="23">
        <f>SUM(R1811:U1811)</f>
        <v>0</v>
      </c>
      <c r="W1811" s="23">
        <f>+V1811+Q1811</f>
        <v>2952.4</v>
      </c>
      <c r="X1811" s="23">
        <f>(Q1811/W1811)*100</f>
        <v>100</v>
      </c>
      <c r="Y1811" s="23">
        <f>(V1811/W1811)*100</f>
        <v>0</v>
      </c>
      <c r="Z1811" s="4"/>
    </row>
    <row r="1812" spans="1:26" ht="23.25">
      <c r="A1812" s="4"/>
      <c r="B1812" s="51"/>
      <c r="C1812" s="51"/>
      <c r="D1812" s="51"/>
      <c r="E1812" s="51"/>
      <c r="F1812" s="51"/>
      <c r="G1812" s="51"/>
      <c r="H1812" s="51"/>
      <c r="I1812" s="61"/>
      <c r="J1812" s="52" t="s">
        <v>51</v>
      </c>
      <c r="K1812" s="53"/>
      <c r="L1812" s="70">
        <v>327</v>
      </c>
      <c r="M1812" s="23"/>
      <c r="N1812" s="70"/>
      <c r="O1812" s="70"/>
      <c r="P1812" s="23"/>
      <c r="Q1812" s="23">
        <f>SUM(L1812:P1812)</f>
        <v>327</v>
      </c>
      <c r="R1812" s="23"/>
      <c r="S1812" s="70"/>
      <c r="T1812" s="70"/>
      <c r="U1812" s="70"/>
      <c r="V1812" s="23">
        <f>SUM(R1812:U1812)</f>
        <v>0</v>
      </c>
      <c r="W1812" s="23">
        <f>+V1812+Q1812</f>
        <v>327</v>
      </c>
      <c r="X1812" s="23">
        <f>(Q1812/W1812)*100</f>
        <v>100</v>
      </c>
      <c r="Y1812" s="23">
        <f>(V1812/W1812)*100</f>
        <v>0</v>
      </c>
      <c r="Z1812" s="4"/>
    </row>
    <row r="1813" spans="1:26" ht="23.25">
      <c r="A1813" s="4"/>
      <c r="B1813" s="51"/>
      <c r="C1813" s="51"/>
      <c r="D1813" s="51"/>
      <c r="E1813" s="51"/>
      <c r="F1813" s="51"/>
      <c r="G1813" s="51"/>
      <c r="H1813" s="51"/>
      <c r="I1813" s="61"/>
      <c r="J1813" s="52" t="s">
        <v>52</v>
      </c>
      <c r="K1813" s="53"/>
      <c r="L1813" s="70">
        <v>327</v>
      </c>
      <c r="M1813" s="23"/>
      <c r="N1813" s="70"/>
      <c r="O1813" s="70"/>
      <c r="P1813" s="23"/>
      <c r="Q1813" s="23">
        <f>SUM(L1813:P1813)</f>
        <v>327</v>
      </c>
      <c r="R1813" s="23"/>
      <c r="S1813" s="70"/>
      <c r="T1813" s="70"/>
      <c r="U1813" s="70"/>
      <c r="V1813" s="23">
        <f>SUM(R1813:U1813)</f>
        <v>0</v>
      </c>
      <c r="W1813" s="23">
        <f>+V1813+Q1813</f>
        <v>327</v>
      </c>
      <c r="X1813" s="23">
        <f>(Q1813/W1813)*100</f>
        <v>100</v>
      </c>
      <c r="Y1813" s="23">
        <f>(V1813/W1813)*100</f>
        <v>0</v>
      </c>
      <c r="Z1813" s="4"/>
    </row>
    <row r="1814" spans="1:26" ht="23.25">
      <c r="A1814" s="4"/>
      <c r="B1814" s="51"/>
      <c r="C1814" s="51"/>
      <c r="D1814" s="51"/>
      <c r="E1814" s="51"/>
      <c r="F1814" s="51"/>
      <c r="G1814" s="51"/>
      <c r="H1814" s="51"/>
      <c r="I1814" s="61"/>
      <c r="J1814" s="52" t="s">
        <v>53</v>
      </c>
      <c r="K1814" s="53"/>
      <c r="L1814" s="70">
        <f>(L1813/L1811)*100</f>
        <v>11.075734995258095</v>
      </c>
      <c r="M1814" s="23"/>
      <c r="N1814" s="70"/>
      <c r="O1814" s="70"/>
      <c r="P1814" s="23"/>
      <c r="Q1814" s="23">
        <f>(Q1813/Q1811)*100</f>
        <v>11.075734995258095</v>
      </c>
      <c r="R1814" s="23"/>
      <c r="S1814" s="70"/>
      <c r="T1814" s="70"/>
      <c r="U1814" s="70"/>
      <c r="V1814" s="23"/>
      <c r="W1814" s="23">
        <f>(W1813/W1811)*100</f>
        <v>11.075734995258095</v>
      </c>
      <c r="X1814" s="23"/>
      <c r="Y1814" s="23"/>
      <c r="Z1814" s="4"/>
    </row>
    <row r="1815" spans="1:26" ht="23.25">
      <c r="A1815" s="4"/>
      <c r="B1815" s="51"/>
      <c r="C1815" s="51"/>
      <c r="D1815" s="51"/>
      <c r="E1815" s="51"/>
      <c r="F1815" s="51"/>
      <c r="G1815" s="51"/>
      <c r="H1815" s="51"/>
      <c r="I1815" s="61"/>
      <c r="J1815" s="52" t="s">
        <v>54</v>
      </c>
      <c r="K1815" s="53"/>
      <c r="L1815" s="70">
        <f>(L1813/L1812)*100</f>
        <v>100</v>
      </c>
      <c r="M1815" s="23"/>
      <c r="N1815" s="70"/>
      <c r="O1815" s="70"/>
      <c r="P1815" s="23"/>
      <c r="Q1815" s="23">
        <f>(Q1813/Q1812)*100</f>
        <v>100</v>
      </c>
      <c r="R1815" s="23"/>
      <c r="S1815" s="70"/>
      <c r="T1815" s="70"/>
      <c r="U1815" s="70"/>
      <c r="V1815" s="23"/>
      <c r="W1815" s="23">
        <f>(W1813/W1812)*100</f>
        <v>100</v>
      </c>
      <c r="X1815" s="23"/>
      <c r="Y1815" s="23"/>
      <c r="Z1815" s="4"/>
    </row>
    <row r="1816" spans="1:26" ht="23.25">
      <c r="A1816" s="4"/>
      <c r="B1816" s="51"/>
      <c r="C1816" s="51"/>
      <c r="D1816" s="51"/>
      <c r="E1816" s="51"/>
      <c r="F1816" s="51"/>
      <c r="G1816" s="51"/>
      <c r="H1816" s="51"/>
      <c r="I1816" s="61"/>
      <c r="J1816" s="52"/>
      <c r="K1816" s="53"/>
      <c r="L1816" s="70"/>
      <c r="M1816" s="23"/>
      <c r="N1816" s="70"/>
      <c r="O1816" s="70"/>
      <c r="P1816" s="23"/>
      <c r="Q1816" s="23"/>
      <c r="R1816" s="23"/>
      <c r="S1816" s="70"/>
      <c r="T1816" s="70"/>
      <c r="U1816" s="70"/>
      <c r="V1816" s="23"/>
      <c r="W1816" s="23"/>
      <c r="X1816" s="23"/>
      <c r="Y1816" s="23"/>
      <c r="Z1816" s="4"/>
    </row>
    <row r="1817" spans="1:26" ht="23.25">
      <c r="A1817" s="4"/>
      <c r="B1817" s="51"/>
      <c r="C1817" s="51"/>
      <c r="D1817" s="51"/>
      <c r="E1817" s="51"/>
      <c r="F1817" s="51"/>
      <c r="G1817" s="51"/>
      <c r="H1817" s="75" t="s">
        <v>218</v>
      </c>
      <c r="I1817" s="61"/>
      <c r="J1817" s="52" t="s">
        <v>307</v>
      </c>
      <c r="K1817" s="53"/>
      <c r="L1817" s="70"/>
      <c r="M1817" s="23"/>
      <c r="N1817" s="70"/>
      <c r="O1817" s="70"/>
      <c r="P1817" s="23"/>
      <c r="Q1817" s="23"/>
      <c r="R1817" s="23"/>
      <c r="S1817" s="70"/>
      <c r="T1817" s="70"/>
      <c r="U1817" s="70"/>
      <c r="V1817" s="23"/>
      <c r="W1817" s="23"/>
      <c r="X1817" s="23"/>
      <c r="Y1817" s="23"/>
      <c r="Z1817" s="4"/>
    </row>
    <row r="1818" spans="1:26" ht="23.25">
      <c r="A1818" s="4"/>
      <c r="B1818" s="51"/>
      <c r="C1818" s="51"/>
      <c r="D1818" s="51"/>
      <c r="E1818" s="51"/>
      <c r="F1818" s="51"/>
      <c r="G1818" s="51"/>
      <c r="H1818" s="51"/>
      <c r="I1818" s="61"/>
      <c r="J1818" s="52" t="s">
        <v>220</v>
      </c>
      <c r="K1818" s="53"/>
      <c r="L1818" s="70"/>
      <c r="M1818" s="23"/>
      <c r="N1818" s="70"/>
      <c r="O1818" s="70"/>
      <c r="P1818" s="23"/>
      <c r="Q1818" s="23"/>
      <c r="R1818" s="23"/>
      <c r="S1818" s="70"/>
      <c r="T1818" s="70"/>
      <c r="U1818" s="70"/>
      <c r="V1818" s="23"/>
      <c r="W1818" s="23"/>
      <c r="X1818" s="23"/>
      <c r="Y1818" s="23"/>
      <c r="Z1818" s="4"/>
    </row>
    <row r="1819" spans="1:26" ht="23.25">
      <c r="A1819" s="4"/>
      <c r="B1819" s="51"/>
      <c r="C1819" s="51"/>
      <c r="D1819" s="51"/>
      <c r="E1819" s="51"/>
      <c r="F1819" s="51"/>
      <c r="G1819" s="51"/>
      <c r="H1819" s="51"/>
      <c r="I1819" s="61"/>
      <c r="J1819" s="52" t="s">
        <v>50</v>
      </c>
      <c r="K1819" s="53"/>
      <c r="L1819" s="70"/>
      <c r="M1819" s="23"/>
      <c r="N1819" s="70"/>
      <c r="O1819" s="70">
        <v>95937.6</v>
      </c>
      <c r="P1819" s="23"/>
      <c r="Q1819" s="23">
        <f>SUM(L1819:P1819)</f>
        <v>95937.6</v>
      </c>
      <c r="R1819" s="23"/>
      <c r="S1819" s="70"/>
      <c r="T1819" s="70"/>
      <c r="U1819" s="70"/>
      <c r="V1819" s="23">
        <f>SUM(R1819:U1819)</f>
        <v>0</v>
      </c>
      <c r="W1819" s="23">
        <f>+V1819+Q1819</f>
        <v>95937.6</v>
      </c>
      <c r="X1819" s="23">
        <f>(Q1819/W1819)*100</f>
        <v>100</v>
      </c>
      <c r="Y1819" s="23">
        <f>(V1819/W1819)*100</f>
        <v>0</v>
      </c>
      <c r="Z1819" s="4"/>
    </row>
    <row r="1820" spans="1:26" ht="23.25">
      <c r="A1820" s="4"/>
      <c r="B1820" s="51"/>
      <c r="C1820" s="51"/>
      <c r="D1820" s="51"/>
      <c r="E1820" s="51"/>
      <c r="F1820" s="51"/>
      <c r="G1820" s="51"/>
      <c r="H1820" s="51"/>
      <c r="I1820" s="61"/>
      <c r="J1820" s="52" t="s">
        <v>51</v>
      </c>
      <c r="K1820" s="53"/>
      <c r="L1820" s="70"/>
      <c r="M1820" s="23"/>
      <c r="N1820" s="70"/>
      <c r="O1820" s="70">
        <v>103467.4</v>
      </c>
      <c r="P1820" s="23"/>
      <c r="Q1820" s="23">
        <f>SUM(L1820:P1820)</f>
        <v>103467.4</v>
      </c>
      <c r="R1820" s="23"/>
      <c r="S1820" s="70"/>
      <c r="T1820" s="70"/>
      <c r="U1820" s="70"/>
      <c r="V1820" s="23">
        <f>SUM(R1820:U1820)</f>
        <v>0</v>
      </c>
      <c r="W1820" s="23">
        <f>+V1820+Q1820</f>
        <v>103467.4</v>
      </c>
      <c r="X1820" s="23">
        <f>(Q1820/W1820)*100</f>
        <v>100</v>
      </c>
      <c r="Y1820" s="23">
        <f>(V1820/W1820)*100</f>
        <v>0</v>
      </c>
      <c r="Z1820" s="4"/>
    </row>
    <row r="1821" spans="1:26" ht="23.25">
      <c r="A1821" s="4"/>
      <c r="B1821" s="51"/>
      <c r="C1821" s="51"/>
      <c r="D1821" s="51"/>
      <c r="E1821" s="51"/>
      <c r="F1821" s="51"/>
      <c r="G1821" s="51"/>
      <c r="H1821" s="51"/>
      <c r="I1821" s="61"/>
      <c r="J1821" s="52" t="s">
        <v>52</v>
      </c>
      <c r="K1821" s="53"/>
      <c r="L1821" s="70"/>
      <c r="M1821" s="23"/>
      <c r="N1821" s="70"/>
      <c r="O1821" s="70">
        <v>103467.4</v>
      </c>
      <c r="P1821" s="23"/>
      <c r="Q1821" s="23">
        <f>SUM(L1821:P1821)</f>
        <v>103467.4</v>
      </c>
      <c r="R1821" s="23"/>
      <c r="S1821" s="70"/>
      <c r="T1821" s="70"/>
      <c r="U1821" s="70"/>
      <c r="V1821" s="23">
        <f>SUM(R1821:U1821)</f>
        <v>0</v>
      </c>
      <c r="W1821" s="23">
        <f>+V1821+Q1821</f>
        <v>103467.4</v>
      </c>
      <c r="X1821" s="23">
        <f>(Q1821/W1821)*100</f>
        <v>100</v>
      </c>
      <c r="Y1821" s="23">
        <f>(V1821/W1821)*100</f>
        <v>0</v>
      </c>
      <c r="Z1821" s="4"/>
    </row>
    <row r="1822" spans="1:26" ht="23.25">
      <c r="A1822" s="4"/>
      <c r="B1822" s="51"/>
      <c r="C1822" s="51"/>
      <c r="D1822" s="51"/>
      <c r="E1822" s="51"/>
      <c r="F1822" s="51"/>
      <c r="G1822" s="51"/>
      <c r="H1822" s="51"/>
      <c r="I1822" s="61"/>
      <c r="J1822" s="52" t="s">
        <v>53</v>
      </c>
      <c r="K1822" s="53"/>
      <c r="L1822" s="70"/>
      <c r="M1822" s="23"/>
      <c r="N1822" s="70"/>
      <c r="O1822" s="70">
        <f>(O1821/O1819)*100</f>
        <v>107.84864328480177</v>
      </c>
      <c r="P1822" s="23"/>
      <c r="Q1822" s="23">
        <f>(Q1821/Q1819)*100</f>
        <v>107.84864328480177</v>
      </c>
      <c r="R1822" s="23"/>
      <c r="S1822" s="70"/>
      <c r="T1822" s="70"/>
      <c r="U1822" s="70"/>
      <c r="V1822" s="23"/>
      <c r="W1822" s="23">
        <f>(W1821/W1819)*100</f>
        <v>107.84864328480177</v>
      </c>
      <c r="X1822" s="23"/>
      <c r="Y1822" s="23"/>
      <c r="Z1822" s="4"/>
    </row>
    <row r="1823" spans="1:26" ht="23.25">
      <c r="A1823" s="4"/>
      <c r="B1823" s="56"/>
      <c r="C1823" s="57"/>
      <c r="D1823" s="57"/>
      <c r="E1823" s="57"/>
      <c r="F1823" s="57"/>
      <c r="G1823" s="57"/>
      <c r="H1823" s="57"/>
      <c r="I1823" s="52"/>
      <c r="J1823" s="52" t="s">
        <v>54</v>
      </c>
      <c r="K1823" s="53"/>
      <c r="L1823" s="21"/>
      <c r="M1823" s="21"/>
      <c r="N1823" s="21"/>
      <c r="O1823" s="21">
        <f>(O1821/O1820)*100</f>
        <v>100</v>
      </c>
      <c r="P1823" s="21"/>
      <c r="Q1823" s="21">
        <f>(Q1821/Q1820)*100</f>
        <v>100</v>
      </c>
      <c r="R1823" s="21"/>
      <c r="S1823" s="21"/>
      <c r="T1823" s="21"/>
      <c r="U1823" s="21"/>
      <c r="V1823" s="21"/>
      <c r="W1823" s="21">
        <f>(W1821/W1820)*100</f>
        <v>100</v>
      </c>
      <c r="X1823" s="21"/>
      <c r="Y1823" s="21"/>
      <c r="Z1823" s="4"/>
    </row>
    <row r="1824" spans="1:26" ht="23.25">
      <c r="A1824" s="4"/>
      <c r="B1824" s="51"/>
      <c r="C1824" s="51"/>
      <c r="D1824" s="51"/>
      <c r="E1824" s="51"/>
      <c r="F1824" s="51"/>
      <c r="G1824" s="51"/>
      <c r="H1824" s="51"/>
      <c r="I1824" s="61"/>
      <c r="J1824" s="52"/>
      <c r="K1824" s="53"/>
      <c r="L1824" s="70"/>
      <c r="M1824" s="23"/>
      <c r="N1824" s="70"/>
      <c r="O1824" s="70"/>
      <c r="P1824" s="23"/>
      <c r="Q1824" s="23"/>
      <c r="R1824" s="23"/>
      <c r="S1824" s="70"/>
      <c r="T1824" s="70"/>
      <c r="U1824" s="70"/>
      <c r="V1824" s="23"/>
      <c r="W1824" s="23"/>
      <c r="X1824" s="23"/>
      <c r="Y1824" s="23"/>
      <c r="Z1824" s="4"/>
    </row>
    <row r="1825" spans="1:26" ht="23.25">
      <c r="A1825" s="4"/>
      <c r="B1825" s="51"/>
      <c r="C1825" s="51"/>
      <c r="D1825" s="51"/>
      <c r="E1825" s="51"/>
      <c r="F1825" s="51"/>
      <c r="G1825" s="51"/>
      <c r="H1825" s="75" t="s">
        <v>175</v>
      </c>
      <c r="I1825" s="61"/>
      <c r="J1825" s="52" t="s">
        <v>176</v>
      </c>
      <c r="K1825" s="53"/>
      <c r="L1825" s="70"/>
      <c r="M1825" s="23"/>
      <c r="N1825" s="70"/>
      <c r="O1825" s="70"/>
      <c r="P1825" s="23"/>
      <c r="Q1825" s="23"/>
      <c r="R1825" s="23"/>
      <c r="S1825" s="70"/>
      <c r="T1825" s="70"/>
      <c r="U1825" s="70"/>
      <c r="V1825" s="23"/>
      <c r="W1825" s="23"/>
      <c r="X1825" s="23"/>
      <c r="Y1825" s="23"/>
      <c r="Z1825" s="4"/>
    </row>
    <row r="1826" spans="1:26" ht="23.25">
      <c r="A1826" s="4"/>
      <c r="B1826" s="51"/>
      <c r="C1826" s="51"/>
      <c r="D1826" s="51"/>
      <c r="E1826" s="51"/>
      <c r="F1826" s="51"/>
      <c r="G1826" s="51"/>
      <c r="H1826" s="51"/>
      <c r="I1826" s="61"/>
      <c r="J1826" s="52" t="s">
        <v>177</v>
      </c>
      <c r="K1826" s="53"/>
      <c r="L1826" s="70"/>
      <c r="M1826" s="23"/>
      <c r="N1826" s="70"/>
      <c r="O1826" s="70"/>
      <c r="P1826" s="23"/>
      <c r="Q1826" s="23"/>
      <c r="R1826" s="23"/>
      <c r="S1826" s="70"/>
      <c r="T1826" s="70"/>
      <c r="U1826" s="70"/>
      <c r="V1826" s="23"/>
      <c r="W1826" s="23"/>
      <c r="X1826" s="23"/>
      <c r="Y1826" s="23"/>
      <c r="Z1826" s="4"/>
    </row>
    <row r="1827" spans="1:26" ht="23.25">
      <c r="A1827" s="4"/>
      <c r="B1827" s="51"/>
      <c r="C1827" s="51"/>
      <c r="D1827" s="51"/>
      <c r="E1827" s="51"/>
      <c r="F1827" s="51"/>
      <c r="G1827" s="51"/>
      <c r="H1827" s="51"/>
      <c r="I1827" s="61"/>
      <c r="J1827" s="52" t="s">
        <v>50</v>
      </c>
      <c r="K1827" s="53"/>
      <c r="L1827" s="70"/>
      <c r="M1827" s="23"/>
      <c r="N1827" s="70"/>
      <c r="O1827" s="70">
        <v>6060</v>
      </c>
      <c r="P1827" s="23"/>
      <c r="Q1827" s="23">
        <f>SUM(L1827:P1827)</f>
        <v>6060</v>
      </c>
      <c r="R1827" s="23"/>
      <c r="S1827" s="70"/>
      <c r="T1827" s="70"/>
      <c r="U1827" s="70"/>
      <c r="V1827" s="23">
        <f>SUM(R1827:U1827)</f>
        <v>0</v>
      </c>
      <c r="W1827" s="23">
        <f>+V1827+Q1827</f>
        <v>6060</v>
      </c>
      <c r="X1827" s="23">
        <f>(Q1827/W1827)*100</f>
        <v>100</v>
      </c>
      <c r="Y1827" s="23">
        <f>(V1827/W1827)*100</f>
        <v>0</v>
      </c>
      <c r="Z1827" s="4"/>
    </row>
    <row r="1828" spans="1:26" ht="23.25">
      <c r="A1828" s="4"/>
      <c r="B1828" s="51"/>
      <c r="C1828" s="51"/>
      <c r="D1828" s="51"/>
      <c r="E1828" s="51"/>
      <c r="F1828" s="51"/>
      <c r="G1828" s="51"/>
      <c r="H1828" s="51"/>
      <c r="I1828" s="61"/>
      <c r="J1828" s="52" t="s">
        <v>51</v>
      </c>
      <c r="K1828" s="53"/>
      <c r="L1828" s="70"/>
      <c r="M1828" s="23"/>
      <c r="N1828" s="70"/>
      <c r="O1828" s="70">
        <v>6060</v>
      </c>
      <c r="P1828" s="23"/>
      <c r="Q1828" s="23">
        <f>SUM(L1828:P1828)</f>
        <v>6060</v>
      </c>
      <c r="R1828" s="23"/>
      <c r="S1828" s="70"/>
      <c r="T1828" s="70"/>
      <c r="U1828" s="70"/>
      <c r="V1828" s="23">
        <f>SUM(R1828:U1828)</f>
        <v>0</v>
      </c>
      <c r="W1828" s="23">
        <f>+V1828+Q1828</f>
        <v>6060</v>
      </c>
      <c r="X1828" s="23">
        <f>(Q1828/W1828)*100</f>
        <v>100</v>
      </c>
      <c r="Y1828" s="23">
        <f>(V1828/W1828)*100</f>
        <v>0</v>
      </c>
      <c r="Z1828" s="4"/>
    </row>
    <row r="1829" spans="1:26" ht="23.25">
      <c r="A1829" s="4"/>
      <c r="B1829" s="51"/>
      <c r="C1829" s="51"/>
      <c r="D1829" s="51"/>
      <c r="E1829" s="51"/>
      <c r="F1829" s="51"/>
      <c r="G1829" s="51"/>
      <c r="H1829" s="51"/>
      <c r="I1829" s="61"/>
      <c r="J1829" s="52" t="s">
        <v>52</v>
      </c>
      <c r="K1829" s="53"/>
      <c r="L1829" s="70"/>
      <c r="M1829" s="23"/>
      <c r="N1829" s="70"/>
      <c r="O1829" s="70">
        <v>4338.8</v>
      </c>
      <c r="P1829" s="23"/>
      <c r="Q1829" s="23">
        <f>SUM(L1829:P1829)</f>
        <v>4338.8</v>
      </c>
      <c r="R1829" s="23"/>
      <c r="S1829" s="70"/>
      <c r="T1829" s="70"/>
      <c r="U1829" s="70"/>
      <c r="V1829" s="23">
        <f>SUM(R1829:U1829)</f>
        <v>0</v>
      </c>
      <c r="W1829" s="23">
        <f>+V1829+Q1829</f>
        <v>4338.8</v>
      </c>
      <c r="X1829" s="23">
        <f>(Q1829/W1829)*100</f>
        <v>100</v>
      </c>
      <c r="Y1829" s="23">
        <f>(V1829/W1829)*100</f>
        <v>0</v>
      </c>
      <c r="Z1829" s="4"/>
    </row>
    <row r="1830" spans="1:26" ht="23.25">
      <c r="A1830" s="4"/>
      <c r="B1830" s="51"/>
      <c r="C1830" s="51"/>
      <c r="D1830" s="51"/>
      <c r="E1830" s="51"/>
      <c r="F1830" s="51"/>
      <c r="G1830" s="51"/>
      <c r="H1830" s="51"/>
      <c r="I1830" s="61"/>
      <c r="J1830" s="52" t="s">
        <v>53</v>
      </c>
      <c r="K1830" s="53"/>
      <c r="L1830" s="70"/>
      <c r="M1830" s="23"/>
      <c r="N1830" s="70"/>
      <c r="O1830" s="70">
        <f>(O1829/O1827)*100</f>
        <v>71.5973597359736</v>
      </c>
      <c r="P1830" s="23"/>
      <c r="Q1830" s="23">
        <f>(Q1829/Q1827)*100</f>
        <v>71.5973597359736</v>
      </c>
      <c r="R1830" s="23"/>
      <c r="S1830" s="70"/>
      <c r="T1830" s="70"/>
      <c r="U1830" s="70"/>
      <c r="V1830" s="23"/>
      <c r="W1830" s="23">
        <f>(W1829/W1827)*100</f>
        <v>71.5973597359736</v>
      </c>
      <c r="X1830" s="23"/>
      <c r="Y1830" s="23"/>
      <c r="Z1830" s="4"/>
    </row>
    <row r="1831" spans="1:26" ht="23.25">
      <c r="A1831" s="4"/>
      <c r="B1831" s="51"/>
      <c r="C1831" s="51"/>
      <c r="D1831" s="51"/>
      <c r="E1831" s="51"/>
      <c r="F1831" s="51"/>
      <c r="G1831" s="51"/>
      <c r="H1831" s="51"/>
      <c r="I1831" s="61"/>
      <c r="J1831" s="52" t="s">
        <v>54</v>
      </c>
      <c r="K1831" s="53"/>
      <c r="L1831" s="70"/>
      <c r="M1831" s="23"/>
      <c r="N1831" s="70"/>
      <c r="O1831" s="70">
        <f>(O1829/O1828)*100</f>
        <v>71.5973597359736</v>
      </c>
      <c r="P1831" s="23"/>
      <c r="Q1831" s="23">
        <f>(Q1829/Q1828)*100</f>
        <v>71.5973597359736</v>
      </c>
      <c r="R1831" s="23"/>
      <c r="S1831" s="70"/>
      <c r="T1831" s="70"/>
      <c r="U1831" s="70"/>
      <c r="V1831" s="23"/>
      <c r="W1831" s="23">
        <f>(W1829/W1828)*100</f>
        <v>71.5973597359736</v>
      </c>
      <c r="X1831" s="23"/>
      <c r="Y1831" s="23"/>
      <c r="Z1831" s="4"/>
    </row>
    <row r="1832" spans="1:26" ht="23.25">
      <c r="A1832" s="4"/>
      <c r="B1832" s="56"/>
      <c r="C1832" s="57"/>
      <c r="D1832" s="57"/>
      <c r="E1832" s="57"/>
      <c r="F1832" s="57"/>
      <c r="G1832" s="57"/>
      <c r="H1832" s="57"/>
      <c r="I1832" s="52"/>
      <c r="J1832" s="52"/>
      <c r="K1832" s="53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4"/>
    </row>
    <row r="1833" spans="1:26" ht="23.25">
      <c r="A1833" s="4"/>
      <c r="B1833" s="51"/>
      <c r="C1833" s="51"/>
      <c r="D1833" s="51"/>
      <c r="E1833" s="51"/>
      <c r="F1833" s="51"/>
      <c r="G1833" s="51"/>
      <c r="H1833" s="75" t="s">
        <v>181</v>
      </c>
      <c r="I1833" s="61"/>
      <c r="J1833" s="52" t="s">
        <v>182</v>
      </c>
      <c r="K1833" s="53"/>
      <c r="L1833" s="70"/>
      <c r="M1833" s="23"/>
      <c r="N1833" s="70"/>
      <c r="O1833" s="70"/>
      <c r="P1833" s="23"/>
      <c r="Q1833" s="23"/>
      <c r="R1833" s="23"/>
      <c r="S1833" s="70"/>
      <c r="T1833" s="70"/>
      <c r="U1833" s="70"/>
      <c r="V1833" s="23"/>
      <c r="W1833" s="23"/>
      <c r="X1833" s="23"/>
      <c r="Y1833" s="23"/>
      <c r="Z1833" s="4"/>
    </row>
    <row r="1834" spans="1:26" ht="23.25">
      <c r="A1834" s="4"/>
      <c r="B1834" s="51"/>
      <c r="C1834" s="51"/>
      <c r="D1834" s="51"/>
      <c r="E1834" s="51"/>
      <c r="F1834" s="51"/>
      <c r="G1834" s="51"/>
      <c r="H1834" s="51"/>
      <c r="I1834" s="61"/>
      <c r="J1834" s="52" t="s">
        <v>50</v>
      </c>
      <c r="K1834" s="53"/>
      <c r="L1834" s="70"/>
      <c r="M1834" s="23"/>
      <c r="N1834" s="70"/>
      <c r="O1834" s="70">
        <v>491826.1</v>
      </c>
      <c r="P1834" s="23"/>
      <c r="Q1834" s="23">
        <f>SUM(L1834:P1834)</f>
        <v>491826.1</v>
      </c>
      <c r="R1834" s="23"/>
      <c r="S1834" s="70"/>
      <c r="T1834" s="70"/>
      <c r="U1834" s="70"/>
      <c r="V1834" s="23">
        <f>SUM(R1834:U1834)</f>
        <v>0</v>
      </c>
      <c r="W1834" s="23">
        <f>+V1834+Q1834</f>
        <v>491826.1</v>
      </c>
      <c r="X1834" s="23">
        <f>(Q1834/W1834)*100</f>
        <v>100</v>
      </c>
      <c r="Y1834" s="23">
        <f>(V1834/W1834)*100</f>
        <v>0</v>
      </c>
      <c r="Z1834" s="4"/>
    </row>
    <row r="1835" spans="1:26" ht="23.25">
      <c r="A1835" s="4"/>
      <c r="B1835" s="51"/>
      <c r="C1835" s="51"/>
      <c r="D1835" s="51"/>
      <c r="E1835" s="51"/>
      <c r="F1835" s="51"/>
      <c r="G1835" s="51"/>
      <c r="H1835" s="51"/>
      <c r="I1835" s="61"/>
      <c r="J1835" s="52" t="s">
        <v>51</v>
      </c>
      <c r="K1835" s="53"/>
      <c r="L1835" s="70"/>
      <c r="M1835" s="23"/>
      <c r="N1835" s="70"/>
      <c r="O1835" s="70">
        <v>454358.7</v>
      </c>
      <c r="P1835" s="23"/>
      <c r="Q1835" s="23">
        <f>SUM(L1835:P1835)</f>
        <v>454358.7</v>
      </c>
      <c r="R1835" s="23"/>
      <c r="S1835" s="70"/>
      <c r="T1835" s="70"/>
      <c r="U1835" s="70"/>
      <c r="V1835" s="23">
        <f>SUM(R1835:U1835)</f>
        <v>0</v>
      </c>
      <c r="W1835" s="23">
        <f>+V1835+Q1835</f>
        <v>454358.7</v>
      </c>
      <c r="X1835" s="23">
        <f>(Q1835/W1835)*100</f>
        <v>100</v>
      </c>
      <c r="Y1835" s="23">
        <f>(V1835/W1835)*100</f>
        <v>0</v>
      </c>
      <c r="Z1835" s="4"/>
    </row>
    <row r="1836" spans="1:26" ht="23.25">
      <c r="A1836" s="4"/>
      <c r="B1836" s="51"/>
      <c r="C1836" s="51"/>
      <c r="D1836" s="51"/>
      <c r="E1836" s="51"/>
      <c r="F1836" s="51"/>
      <c r="G1836" s="51"/>
      <c r="H1836" s="51"/>
      <c r="I1836" s="61"/>
      <c r="J1836" s="52" t="s">
        <v>52</v>
      </c>
      <c r="K1836" s="53"/>
      <c r="L1836" s="70"/>
      <c r="M1836" s="23"/>
      <c r="N1836" s="70"/>
      <c r="O1836" s="70">
        <v>453847.8</v>
      </c>
      <c r="P1836" s="23"/>
      <c r="Q1836" s="23">
        <f>SUM(L1836:P1836)</f>
        <v>453847.8</v>
      </c>
      <c r="R1836" s="23"/>
      <c r="S1836" s="70"/>
      <c r="T1836" s="70"/>
      <c r="U1836" s="70"/>
      <c r="V1836" s="23">
        <f>SUM(R1836:U1836)</f>
        <v>0</v>
      </c>
      <c r="W1836" s="23">
        <f>+V1836+Q1836</f>
        <v>453847.8</v>
      </c>
      <c r="X1836" s="23">
        <f>(Q1836/W1836)*100</f>
        <v>100</v>
      </c>
      <c r="Y1836" s="23">
        <f>(V1836/W1836)*100</f>
        <v>0</v>
      </c>
      <c r="Z1836" s="4"/>
    </row>
    <row r="1837" spans="1:26" ht="23.25">
      <c r="A1837" s="4"/>
      <c r="B1837" s="56"/>
      <c r="C1837" s="56"/>
      <c r="D1837" s="56"/>
      <c r="E1837" s="56"/>
      <c r="F1837" s="56"/>
      <c r="G1837" s="56"/>
      <c r="H1837" s="56"/>
      <c r="I1837" s="61"/>
      <c r="J1837" s="52" t="s">
        <v>53</v>
      </c>
      <c r="K1837" s="53"/>
      <c r="L1837" s="70"/>
      <c r="M1837" s="23"/>
      <c r="N1837" s="70"/>
      <c r="O1837" s="70">
        <f>(O1836/O1834)*100</f>
        <v>92.27810398838126</v>
      </c>
      <c r="P1837" s="23"/>
      <c r="Q1837" s="23">
        <f>(Q1836/Q1834)*100</f>
        <v>92.27810398838126</v>
      </c>
      <c r="R1837" s="23"/>
      <c r="S1837" s="70"/>
      <c r="T1837" s="70"/>
      <c r="U1837" s="70"/>
      <c r="V1837" s="23"/>
      <c r="W1837" s="23">
        <f>(W1836/W1834)*100</f>
        <v>92.27810398838126</v>
      </c>
      <c r="X1837" s="23"/>
      <c r="Y1837" s="23"/>
      <c r="Z1837" s="4"/>
    </row>
    <row r="1838" spans="1:26" ht="23.25">
      <c r="A1838" s="4"/>
      <c r="B1838" s="56"/>
      <c r="C1838" s="57"/>
      <c r="D1838" s="57"/>
      <c r="E1838" s="57"/>
      <c r="F1838" s="57"/>
      <c r="G1838" s="57"/>
      <c r="H1838" s="57"/>
      <c r="I1838" s="52"/>
      <c r="J1838" s="52" t="s">
        <v>54</v>
      </c>
      <c r="K1838" s="53"/>
      <c r="L1838" s="21"/>
      <c r="M1838" s="21"/>
      <c r="N1838" s="21"/>
      <c r="O1838" s="21">
        <f>(O1836/O1835)*100</f>
        <v>99.88755580117646</v>
      </c>
      <c r="P1838" s="21"/>
      <c r="Q1838" s="21">
        <f>(Q1836/Q1835)*100</f>
        <v>99.88755580117646</v>
      </c>
      <c r="R1838" s="21"/>
      <c r="S1838" s="21"/>
      <c r="T1838" s="21"/>
      <c r="U1838" s="21"/>
      <c r="V1838" s="21"/>
      <c r="W1838" s="21">
        <f>(W1836/W1835)*100</f>
        <v>99.88755580117646</v>
      </c>
      <c r="X1838" s="21"/>
      <c r="Y1838" s="21"/>
      <c r="Z1838" s="4"/>
    </row>
    <row r="1839" spans="1:26" ht="23.25">
      <c r="A1839" s="4"/>
      <c r="B1839" s="56"/>
      <c r="C1839" s="56"/>
      <c r="D1839" s="56"/>
      <c r="E1839" s="56"/>
      <c r="F1839" s="56"/>
      <c r="G1839" s="56"/>
      <c r="H1839" s="56"/>
      <c r="I1839" s="61"/>
      <c r="J1839" s="52"/>
      <c r="K1839" s="53"/>
      <c r="L1839" s="70"/>
      <c r="M1839" s="23"/>
      <c r="N1839" s="70"/>
      <c r="O1839" s="70"/>
      <c r="P1839" s="23"/>
      <c r="Q1839" s="23"/>
      <c r="R1839" s="23"/>
      <c r="S1839" s="70"/>
      <c r="T1839" s="70"/>
      <c r="U1839" s="70"/>
      <c r="V1839" s="23"/>
      <c r="W1839" s="23"/>
      <c r="X1839" s="23"/>
      <c r="Y1839" s="23"/>
      <c r="Z1839" s="4"/>
    </row>
    <row r="1840" spans="1:26" ht="23.25">
      <c r="A1840" s="4"/>
      <c r="B1840" s="56"/>
      <c r="C1840" s="56"/>
      <c r="D1840" s="56"/>
      <c r="E1840" s="56"/>
      <c r="F1840" s="56"/>
      <c r="G1840" s="56"/>
      <c r="H1840" s="76" t="s">
        <v>80</v>
      </c>
      <c r="I1840" s="61"/>
      <c r="J1840" s="52" t="s">
        <v>308</v>
      </c>
      <c r="K1840" s="53"/>
      <c r="L1840" s="70"/>
      <c r="M1840" s="23"/>
      <c r="N1840" s="70"/>
      <c r="O1840" s="70"/>
      <c r="P1840" s="23"/>
      <c r="Q1840" s="23"/>
      <c r="R1840" s="23"/>
      <c r="S1840" s="70"/>
      <c r="T1840" s="70"/>
      <c r="U1840" s="70"/>
      <c r="V1840" s="23"/>
      <c r="W1840" s="23"/>
      <c r="X1840" s="23"/>
      <c r="Y1840" s="23"/>
      <c r="Z1840" s="4"/>
    </row>
    <row r="1841" spans="1:26" ht="23.25">
      <c r="A1841" s="4"/>
      <c r="B1841" s="56"/>
      <c r="C1841" s="56"/>
      <c r="D1841" s="56"/>
      <c r="E1841" s="56"/>
      <c r="F1841" s="56"/>
      <c r="G1841" s="56"/>
      <c r="H1841" s="56"/>
      <c r="I1841" s="61"/>
      <c r="J1841" s="52" t="s">
        <v>309</v>
      </c>
      <c r="K1841" s="53"/>
      <c r="L1841" s="70"/>
      <c r="M1841" s="23"/>
      <c r="N1841" s="70"/>
      <c r="O1841" s="70"/>
      <c r="P1841" s="23"/>
      <c r="Q1841" s="23"/>
      <c r="R1841" s="23"/>
      <c r="S1841" s="70"/>
      <c r="T1841" s="70"/>
      <c r="U1841" s="70"/>
      <c r="V1841" s="23"/>
      <c r="W1841" s="23"/>
      <c r="X1841" s="23"/>
      <c r="Y1841" s="23"/>
      <c r="Z1841" s="4"/>
    </row>
    <row r="1842" spans="1:26" ht="23.25">
      <c r="A1842" s="4"/>
      <c r="B1842" s="56"/>
      <c r="C1842" s="56"/>
      <c r="D1842" s="56"/>
      <c r="E1842" s="56"/>
      <c r="F1842" s="56"/>
      <c r="G1842" s="56"/>
      <c r="H1842" s="56"/>
      <c r="I1842" s="61"/>
      <c r="J1842" s="52" t="s">
        <v>310</v>
      </c>
      <c r="K1842" s="53"/>
      <c r="L1842" s="70"/>
      <c r="M1842" s="23"/>
      <c r="N1842" s="70"/>
      <c r="O1842" s="70"/>
      <c r="P1842" s="23"/>
      <c r="Q1842" s="23"/>
      <c r="R1842" s="23"/>
      <c r="S1842" s="70"/>
      <c r="T1842" s="70"/>
      <c r="U1842" s="70"/>
      <c r="V1842" s="23"/>
      <c r="W1842" s="23"/>
      <c r="X1842" s="23"/>
      <c r="Y1842" s="23"/>
      <c r="Z1842" s="4"/>
    </row>
    <row r="1843" spans="1:26" ht="23.25">
      <c r="A1843" s="4"/>
      <c r="B1843" s="56"/>
      <c r="C1843" s="56"/>
      <c r="D1843" s="56"/>
      <c r="E1843" s="56"/>
      <c r="F1843" s="56"/>
      <c r="G1843" s="56"/>
      <c r="H1843" s="56"/>
      <c r="I1843" s="61"/>
      <c r="J1843" s="52" t="s">
        <v>50</v>
      </c>
      <c r="K1843" s="53"/>
      <c r="L1843" s="70"/>
      <c r="M1843" s="23"/>
      <c r="N1843" s="70"/>
      <c r="O1843" s="70">
        <v>10549.1</v>
      </c>
      <c r="P1843" s="23"/>
      <c r="Q1843" s="23">
        <f>SUM(L1843:P1843)</f>
        <v>10549.1</v>
      </c>
      <c r="R1843" s="23"/>
      <c r="S1843" s="70"/>
      <c r="T1843" s="70"/>
      <c r="U1843" s="70"/>
      <c r="V1843" s="23">
        <f>SUM(R1843:U1843)</f>
        <v>0</v>
      </c>
      <c r="W1843" s="23">
        <f>+V1843+Q1843</f>
        <v>10549.1</v>
      </c>
      <c r="X1843" s="23">
        <f>(Q1843/W1843)*100</f>
        <v>100</v>
      </c>
      <c r="Y1843" s="23">
        <f>(V1843/W1843)*100</f>
        <v>0</v>
      </c>
      <c r="Z1843" s="4"/>
    </row>
    <row r="1844" spans="1:26" ht="23.25">
      <c r="A1844" s="4"/>
      <c r="B1844" s="56"/>
      <c r="C1844" s="56"/>
      <c r="D1844" s="56"/>
      <c r="E1844" s="56"/>
      <c r="F1844" s="56"/>
      <c r="G1844" s="56"/>
      <c r="H1844" s="56"/>
      <c r="I1844" s="61"/>
      <c r="J1844" s="52" t="s">
        <v>51</v>
      </c>
      <c r="K1844" s="53"/>
      <c r="L1844" s="70"/>
      <c r="M1844" s="23"/>
      <c r="N1844" s="70"/>
      <c r="O1844" s="70">
        <v>10405.8</v>
      </c>
      <c r="P1844" s="23"/>
      <c r="Q1844" s="23">
        <f>SUM(L1844:P1844)</f>
        <v>10405.8</v>
      </c>
      <c r="R1844" s="23"/>
      <c r="S1844" s="70"/>
      <c r="T1844" s="70"/>
      <c r="U1844" s="70"/>
      <c r="V1844" s="23">
        <f>SUM(R1844:U1844)</f>
        <v>0</v>
      </c>
      <c r="W1844" s="23">
        <f>+V1844+Q1844</f>
        <v>10405.8</v>
      </c>
      <c r="X1844" s="23">
        <f>(Q1844/W1844)*100</f>
        <v>100</v>
      </c>
      <c r="Y1844" s="23">
        <f>(V1844/W1844)*100</f>
        <v>0</v>
      </c>
      <c r="Z1844" s="4"/>
    </row>
    <row r="1845" spans="1:26" ht="23.25">
      <c r="A1845" s="4"/>
      <c r="B1845" s="62"/>
      <c r="C1845" s="62"/>
      <c r="D1845" s="62"/>
      <c r="E1845" s="62"/>
      <c r="F1845" s="62"/>
      <c r="G1845" s="62"/>
      <c r="H1845" s="62"/>
      <c r="I1845" s="63"/>
      <c r="J1845" s="59"/>
      <c r="K1845" s="60"/>
      <c r="L1845" s="73"/>
      <c r="M1845" s="71"/>
      <c r="N1845" s="73"/>
      <c r="O1845" s="73"/>
      <c r="P1845" s="71"/>
      <c r="Q1845" s="71"/>
      <c r="R1845" s="71"/>
      <c r="S1845" s="73"/>
      <c r="T1845" s="73"/>
      <c r="U1845" s="73"/>
      <c r="V1845" s="71"/>
      <c r="W1845" s="71"/>
      <c r="X1845" s="71"/>
      <c r="Y1845" s="71"/>
      <c r="Z1845" s="4"/>
    </row>
    <row r="1846" spans="1:26" ht="23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23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6"/>
      <c r="W1847" s="6"/>
      <c r="X1847" s="6"/>
      <c r="Y1847" s="6" t="s">
        <v>415</v>
      </c>
      <c r="Z1847" s="4"/>
    </row>
    <row r="1848" spans="1:26" ht="23.25">
      <c r="A1848" s="4"/>
      <c r="B1848" s="64" t="s">
        <v>37</v>
      </c>
      <c r="C1848" s="65"/>
      <c r="D1848" s="65"/>
      <c r="E1848" s="65"/>
      <c r="F1848" s="65"/>
      <c r="G1848" s="65"/>
      <c r="H1848" s="66"/>
      <c r="I1848" s="10"/>
      <c r="J1848" s="11"/>
      <c r="K1848" s="12"/>
      <c r="L1848" s="13" t="s">
        <v>1</v>
      </c>
      <c r="M1848" s="13"/>
      <c r="N1848" s="13"/>
      <c r="O1848" s="13"/>
      <c r="P1848" s="13"/>
      <c r="Q1848" s="13"/>
      <c r="R1848" s="14" t="s">
        <v>2</v>
      </c>
      <c r="S1848" s="13"/>
      <c r="T1848" s="13"/>
      <c r="U1848" s="13"/>
      <c r="V1848" s="15"/>
      <c r="W1848" s="13" t="s">
        <v>39</v>
      </c>
      <c r="X1848" s="13"/>
      <c r="Y1848" s="16"/>
      <c r="Z1848" s="4"/>
    </row>
    <row r="1849" spans="1:26" ht="23.25">
      <c r="A1849" s="4"/>
      <c r="B1849" s="17" t="s">
        <v>38</v>
      </c>
      <c r="C1849" s="18"/>
      <c r="D1849" s="18"/>
      <c r="E1849" s="18"/>
      <c r="F1849" s="18"/>
      <c r="G1849" s="18"/>
      <c r="H1849" s="67"/>
      <c r="I1849" s="19"/>
      <c r="J1849" s="20"/>
      <c r="K1849" s="21"/>
      <c r="L1849" s="22"/>
      <c r="M1849" s="23"/>
      <c r="N1849" s="24"/>
      <c r="O1849" s="25" t="s">
        <v>3</v>
      </c>
      <c r="P1849" s="26"/>
      <c r="Q1849" s="27"/>
      <c r="R1849" s="28" t="s">
        <v>3</v>
      </c>
      <c r="S1849" s="24"/>
      <c r="T1849" s="22"/>
      <c r="U1849" s="29"/>
      <c r="V1849" s="27"/>
      <c r="W1849" s="27"/>
      <c r="X1849" s="30" t="s">
        <v>4</v>
      </c>
      <c r="Y1849" s="31"/>
      <c r="Z1849" s="4"/>
    </row>
    <row r="1850" spans="1:26" ht="23.25">
      <c r="A1850" s="4"/>
      <c r="B1850" s="19"/>
      <c r="C1850" s="32"/>
      <c r="D1850" s="32"/>
      <c r="E1850" s="32"/>
      <c r="F1850" s="33"/>
      <c r="G1850" s="32"/>
      <c r="H1850" s="19"/>
      <c r="I1850" s="19"/>
      <c r="J1850" s="5" t="s">
        <v>5</v>
      </c>
      <c r="K1850" s="21"/>
      <c r="L1850" s="34" t="s">
        <v>6</v>
      </c>
      <c r="M1850" s="35" t="s">
        <v>7</v>
      </c>
      <c r="N1850" s="36" t="s">
        <v>6</v>
      </c>
      <c r="O1850" s="34" t="s">
        <v>8</v>
      </c>
      <c r="P1850" s="26" t="s">
        <v>9</v>
      </c>
      <c r="Q1850" s="23"/>
      <c r="R1850" s="37" t="s">
        <v>8</v>
      </c>
      <c r="S1850" s="35" t="s">
        <v>10</v>
      </c>
      <c r="T1850" s="34" t="s">
        <v>11</v>
      </c>
      <c r="U1850" s="29" t="s">
        <v>12</v>
      </c>
      <c r="V1850" s="27"/>
      <c r="W1850" s="27"/>
      <c r="X1850" s="27"/>
      <c r="Y1850" s="35"/>
      <c r="Z1850" s="4"/>
    </row>
    <row r="1851" spans="1:26" ht="23.25">
      <c r="A1851" s="4"/>
      <c r="B1851" s="38" t="s">
        <v>30</v>
      </c>
      <c r="C1851" s="38" t="s">
        <v>31</v>
      </c>
      <c r="D1851" s="38" t="s">
        <v>32</v>
      </c>
      <c r="E1851" s="38" t="s">
        <v>33</v>
      </c>
      <c r="F1851" s="38" t="s">
        <v>34</v>
      </c>
      <c r="G1851" s="38" t="s">
        <v>35</v>
      </c>
      <c r="H1851" s="38" t="s">
        <v>36</v>
      </c>
      <c r="I1851" s="19"/>
      <c r="J1851" s="39"/>
      <c r="K1851" s="21"/>
      <c r="L1851" s="34" t="s">
        <v>13</v>
      </c>
      <c r="M1851" s="35" t="s">
        <v>14</v>
      </c>
      <c r="N1851" s="36" t="s">
        <v>15</v>
      </c>
      <c r="O1851" s="34" t="s">
        <v>16</v>
      </c>
      <c r="P1851" s="26" t="s">
        <v>17</v>
      </c>
      <c r="Q1851" s="35" t="s">
        <v>18</v>
      </c>
      <c r="R1851" s="37" t="s">
        <v>16</v>
      </c>
      <c r="S1851" s="35" t="s">
        <v>19</v>
      </c>
      <c r="T1851" s="34" t="s">
        <v>20</v>
      </c>
      <c r="U1851" s="29" t="s">
        <v>21</v>
      </c>
      <c r="V1851" s="26" t="s">
        <v>18</v>
      </c>
      <c r="W1851" s="26" t="s">
        <v>22</v>
      </c>
      <c r="X1851" s="26" t="s">
        <v>23</v>
      </c>
      <c r="Y1851" s="35" t="s">
        <v>24</v>
      </c>
      <c r="Z1851" s="4"/>
    </row>
    <row r="1852" spans="1:26" ht="23.25">
      <c r="A1852" s="4"/>
      <c r="B1852" s="40"/>
      <c r="C1852" s="40"/>
      <c r="D1852" s="40"/>
      <c r="E1852" s="40"/>
      <c r="F1852" s="40"/>
      <c r="G1852" s="40"/>
      <c r="H1852" s="40"/>
      <c r="I1852" s="40"/>
      <c r="J1852" s="41"/>
      <c r="K1852" s="42"/>
      <c r="L1852" s="43"/>
      <c r="M1852" s="44"/>
      <c r="N1852" s="45"/>
      <c r="O1852" s="46" t="s">
        <v>25</v>
      </c>
      <c r="P1852" s="47"/>
      <c r="Q1852" s="48"/>
      <c r="R1852" s="49" t="s">
        <v>25</v>
      </c>
      <c r="S1852" s="44" t="s">
        <v>26</v>
      </c>
      <c r="T1852" s="43"/>
      <c r="U1852" s="50" t="s">
        <v>27</v>
      </c>
      <c r="V1852" s="48"/>
      <c r="W1852" s="48"/>
      <c r="X1852" s="48"/>
      <c r="Y1852" s="49"/>
      <c r="Z1852" s="4"/>
    </row>
    <row r="1853" spans="1:26" ht="23.25">
      <c r="A1853" s="4"/>
      <c r="B1853" s="51"/>
      <c r="C1853" s="51"/>
      <c r="D1853" s="51"/>
      <c r="E1853" s="51"/>
      <c r="F1853" s="51"/>
      <c r="G1853" s="51"/>
      <c r="H1853" s="51"/>
      <c r="I1853" s="61"/>
      <c r="J1853" s="52"/>
      <c r="K1853" s="53"/>
      <c r="L1853" s="22"/>
      <c r="M1853" s="23"/>
      <c r="N1853" s="24"/>
      <c r="O1853" s="3"/>
      <c r="P1853" s="27"/>
      <c r="Q1853" s="27"/>
      <c r="R1853" s="23"/>
      <c r="S1853" s="24"/>
      <c r="T1853" s="22"/>
      <c r="U1853" s="72"/>
      <c r="V1853" s="27"/>
      <c r="W1853" s="27"/>
      <c r="X1853" s="27"/>
      <c r="Y1853" s="23"/>
      <c r="Z1853" s="4"/>
    </row>
    <row r="1854" spans="1:26" ht="23.25">
      <c r="A1854" s="4"/>
      <c r="B1854" s="75" t="s">
        <v>279</v>
      </c>
      <c r="C1854" s="75" t="s">
        <v>281</v>
      </c>
      <c r="D1854" s="76" t="s">
        <v>75</v>
      </c>
      <c r="E1854" s="75" t="s">
        <v>57</v>
      </c>
      <c r="F1854" s="75" t="s">
        <v>285</v>
      </c>
      <c r="G1854" s="75" t="s">
        <v>62</v>
      </c>
      <c r="H1854" s="76" t="s">
        <v>80</v>
      </c>
      <c r="I1854" s="61"/>
      <c r="J1854" s="54" t="s">
        <v>52</v>
      </c>
      <c r="K1854" s="55"/>
      <c r="L1854" s="70"/>
      <c r="M1854" s="70"/>
      <c r="N1854" s="70"/>
      <c r="O1854" s="70">
        <v>9709.5</v>
      </c>
      <c r="P1854" s="70"/>
      <c r="Q1854" s="70">
        <f>SUM(L1854:P1854)</f>
        <v>9709.5</v>
      </c>
      <c r="R1854" s="70"/>
      <c r="S1854" s="70"/>
      <c r="T1854" s="70"/>
      <c r="U1854" s="74"/>
      <c r="V1854" s="23">
        <f>SUM(R1854:U1854)</f>
        <v>0</v>
      </c>
      <c r="W1854" s="23">
        <f>+V1854+Q1854</f>
        <v>9709.5</v>
      </c>
      <c r="X1854" s="23">
        <f>(Q1854/W1854)*100</f>
        <v>100</v>
      </c>
      <c r="Y1854" s="23">
        <f>(V1854/W1854)*100</f>
        <v>0</v>
      </c>
      <c r="Z1854" s="4"/>
    </row>
    <row r="1855" spans="1:26" ht="23.25">
      <c r="A1855" s="4"/>
      <c r="B1855" s="51"/>
      <c r="C1855" s="51"/>
      <c r="D1855" s="51"/>
      <c r="E1855" s="51"/>
      <c r="F1855" s="51"/>
      <c r="G1855" s="51"/>
      <c r="H1855" s="51"/>
      <c r="I1855" s="61"/>
      <c r="J1855" s="54" t="s">
        <v>53</v>
      </c>
      <c r="K1855" s="55"/>
      <c r="L1855" s="70"/>
      <c r="M1855" s="70"/>
      <c r="N1855" s="70"/>
      <c r="O1855" s="70">
        <f>(O1854/O1843)*100</f>
        <v>92.04102719663288</v>
      </c>
      <c r="P1855" s="70"/>
      <c r="Q1855" s="70">
        <f>(Q1854/Q1843)*100</f>
        <v>92.04102719663288</v>
      </c>
      <c r="R1855" s="70"/>
      <c r="S1855" s="70"/>
      <c r="T1855" s="70"/>
      <c r="U1855" s="70"/>
      <c r="V1855" s="23"/>
      <c r="W1855" s="23">
        <f>(W1854/W1843)*100</f>
        <v>92.04102719663288</v>
      </c>
      <c r="X1855" s="23"/>
      <c r="Y1855" s="23"/>
      <c r="Z1855" s="4"/>
    </row>
    <row r="1856" spans="1:26" ht="23.25">
      <c r="A1856" s="4"/>
      <c r="B1856" s="51"/>
      <c r="C1856" s="51"/>
      <c r="D1856" s="51"/>
      <c r="E1856" s="51"/>
      <c r="F1856" s="51"/>
      <c r="G1856" s="51"/>
      <c r="H1856" s="51"/>
      <c r="I1856" s="61"/>
      <c r="J1856" s="52" t="s">
        <v>54</v>
      </c>
      <c r="K1856" s="53"/>
      <c r="L1856" s="70"/>
      <c r="M1856" s="70"/>
      <c r="N1856" s="70"/>
      <c r="O1856" s="70">
        <f>(O1854/O1844)*100</f>
        <v>93.30853946837341</v>
      </c>
      <c r="P1856" s="70"/>
      <c r="Q1856" s="23">
        <f>(Q1854/Q1844)*100</f>
        <v>93.30853946837341</v>
      </c>
      <c r="R1856" s="70"/>
      <c r="S1856" s="70"/>
      <c r="T1856" s="70"/>
      <c r="U1856" s="70"/>
      <c r="V1856" s="23"/>
      <c r="W1856" s="23">
        <f>(W1854/W1844)*100</f>
        <v>93.30853946837341</v>
      </c>
      <c r="X1856" s="23"/>
      <c r="Y1856" s="23"/>
      <c r="Z1856" s="4"/>
    </row>
    <row r="1857" spans="1:26" ht="23.25">
      <c r="A1857" s="4"/>
      <c r="B1857" s="51"/>
      <c r="C1857" s="51"/>
      <c r="D1857" s="51"/>
      <c r="E1857" s="51"/>
      <c r="F1857" s="51"/>
      <c r="G1857" s="51"/>
      <c r="H1857" s="51"/>
      <c r="I1857" s="61"/>
      <c r="J1857" s="52"/>
      <c r="K1857" s="53"/>
      <c r="L1857" s="70"/>
      <c r="M1857" s="23"/>
      <c r="N1857" s="70"/>
      <c r="O1857" s="70"/>
      <c r="P1857" s="23"/>
      <c r="Q1857" s="23"/>
      <c r="R1857" s="23"/>
      <c r="S1857" s="70"/>
      <c r="T1857" s="70"/>
      <c r="U1857" s="70"/>
      <c r="V1857" s="23"/>
      <c r="W1857" s="23"/>
      <c r="X1857" s="23"/>
      <c r="Y1857" s="23"/>
      <c r="Z1857" s="4"/>
    </row>
    <row r="1858" spans="1:26" ht="23.25">
      <c r="A1858" s="4"/>
      <c r="B1858" s="75" t="s">
        <v>311</v>
      </c>
      <c r="C1858" s="51"/>
      <c r="D1858" s="51"/>
      <c r="E1858" s="51"/>
      <c r="F1858" s="51"/>
      <c r="G1858" s="51"/>
      <c r="H1858" s="51"/>
      <c r="I1858" s="61"/>
      <c r="J1858" s="52" t="s">
        <v>312</v>
      </c>
      <c r="K1858" s="53"/>
      <c r="L1858" s="70"/>
      <c r="M1858" s="23"/>
      <c r="N1858" s="70"/>
      <c r="O1858" s="70"/>
      <c r="P1858" s="23"/>
      <c r="Q1858" s="23"/>
      <c r="R1858" s="23"/>
      <c r="S1858" s="70"/>
      <c r="T1858" s="70"/>
      <c r="U1858" s="70"/>
      <c r="V1858" s="23"/>
      <c r="W1858" s="23"/>
      <c r="X1858" s="23"/>
      <c r="Y1858" s="23"/>
      <c r="Z1858" s="4"/>
    </row>
    <row r="1859" spans="1:26" ht="23.25">
      <c r="A1859" s="4"/>
      <c r="B1859" s="51"/>
      <c r="C1859" s="51"/>
      <c r="D1859" s="51"/>
      <c r="E1859" s="51"/>
      <c r="F1859" s="51"/>
      <c r="G1859" s="51"/>
      <c r="H1859" s="51"/>
      <c r="I1859" s="61"/>
      <c r="J1859" s="52" t="s">
        <v>50</v>
      </c>
      <c r="K1859" s="53"/>
      <c r="L1859" s="70">
        <f aca="true" t="shared" si="276" ref="L1859:P1861">+L1866</f>
        <v>0</v>
      </c>
      <c r="M1859" s="23">
        <f t="shared" si="276"/>
        <v>0</v>
      </c>
      <c r="N1859" s="70">
        <f t="shared" si="276"/>
        <v>0</v>
      </c>
      <c r="O1859" s="70">
        <f t="shared" si="276"/>
        <v>300000</v>
      </c>
      <c r="P1859" s="23">
        <f t="shared" si="276"/>
        <v>0</v>
      </c>
      <c r="Q1859" s="23">
        <f>SUM(L1859:P1859)</f>
        <v>300000</v>
      </c>
      <c r="R1859" s="23">
        <f aca="true" t="shared" si="277" ref="R1859:U1861">+R1866</f>
        <v>0</v>
      </c>
      <c r="S1859" s="70">
        <f t="shared" si="277"/>
        <v>0</v>
      </c>
      <c r="T1859" s="70">
        <f t="shared" si="277"/>
        <v>0</v>
      </c>
      <c r="U1859" s="70">
        <f t="shared" si="277"/>
        <v>0</v>
      </c>
      <c r="V1859" s="23">
        <f>SUM(R1859:U1859)</f>
        <v>0</v>
      </c>
      <c r="W1859" s="23">
        <f>+V1859+Q1859</f>
        <v>300000</v>
      </c>
      <c r="X1859" s="23">
        <f>(Q1859/W1859)*100</f>
        <v>100</v>
      </c>
      <c r="Y1859" s="23">
        <f>(V1859/W1859)*100</f>
        <v>0</v>
      </c>
      <c r="Z1859" s="4"/>
    </row>
    <row r="1860" spans="1:26" ht="23.25">
      <c r="A1860" s="4"/>
      <c r="B1860" s="51"/>
      <c r="C1860" s="51"/>
      <c r="D1860" s="51"/>
      <c r="E1860" s="51"/>
      <c r="F1860" s="51"/>
      <c r="G1860" s="51"/>
      <c r="H1860" s="51"/>
      <c r="I1860" s="61"/>
      <c r="J1860" s="52" t="s">
        <v>51</v>
      </c>
      <c r="K1860" s="53"/>
      <c r="L1860" s="70">
        <f t="shared" si="276"/>
        <v>0</v>
      </c>
      <c r="M1860" s="23">
        <f t="shared" si="276"/>
        <v>0</v>
      </c>
      <c r="N1860" s="70">
        <f t="shared" si="276"/>
        <v>0</v>
      </c>
      <c r="O1860" s="70">
        <f t="shared" si="276"/>
        <v>300000</v>
      </c>
      <c r="P1860" s="23">
        <f t="shared" si="276"/>
        <v>0</v>
      </c>
      <c r="Q1860" s="23">
        <f>SUM(L1860:P1860)</f>
        <v>300000</v>
      </c>
      <c r="R1860" s="23">
        <f t="shared" si="277"/>
        <v>0</v>
      </c>
      <c r="S1860" s="70">
        <f t="shared" si="277"/>
        <v>0</v>
      </c>
      <c r="T1860" s="70">
        <f t="shared" si="277"/>
        <v>0</v>
      </c>
      <c r="U1860" s="70">
        <f t="shared" si="277"/>
        <v>0</v>
      </c>
      <c r="V1860" s="23">
        <f>SUM(R1860:U1860)</f>
        <v>0</v>
      </c>
      <c r="W1860" s="23">
        <f>+V1860+Q1860</f>
        <v>300000</v>
      </c>
      <c r="X1860" s="23">
        <f>(Q1860/W1860)*100</f>
        <v>100</v>
      </c>
      <c r="Y1860" s="23">
        <f>(V1860/W1860)*100</f>
        <v>0</v>
      </c>
      <c r="Z1860" s="4"/>
    </row>
    <row r="1861" spans="1:26" ht="23.25">
      <c r="A1861" s="4"/>
      <c r="B1861" s="51"/>
      <c r="C1861" s="51"/>
      <c r="D1861" s="51"/>
      <c r="E1861" s="51"/>
      <c r="F1861" s="51"/>
      <c r="G1861" s="51"/>
      <c r="H1861" s="51"/>
      <c r="I1861" s="61"/>
      <c r="J1861" s="52" t="s">
        <v>52</v>
      </c>
      <c r="K1861" s="53"/>
      <c r="L1861" s="70">
        <f t="shared" si="276"/>
        <v>0</v>
      </c>
      <c r="M1861" s="23">
        <f t="shared" si="276"/>
        <v>0</v>
      </c>
      <c r="N1861" s="70">
        <f t="shared" si="276"/>
        <v>0</v>
      </c>
      <c r="O1861" s="70">
        <f t="shared" si="276"/>
        <v>300000</v>
      </c>
      <c r="P1861" s="23">
        <f t="shared" si="276"/>
        <v>0</v>
      </c>
      <c r="Q1861" s="23">
        <f>SUM(L1861:P1861)</f>
        <v>300000</v>
      </c>
      <c r="R1861" s="23">
        <f t="shared" si="277"/>
        <v>0</v>
      </c>
      <c r="S1861" s="70">
        <f t="shared" si="277"/>
        <v>0</v>
      </c>
      <c r="T1861" s="70">
        <f t="shared" si="277"/>
        <v>0</v>
      </c>
      <c r="U1861" s="70">
        <f t="shared" si="277"/>
        <v>0</v>
      </c>
      <c r="V1861" s="23">
        <f>SUM(R1861:U1861)</f>
        <v>0</v>
      </c>
      <c r="W1861" s="23">
        <f>+V1861+Q1861</f>
        <v>300000</v>
      </c>
      <c r="X1861" s="23">
        <f>(Q1861/W1861)*100</f>
        <v>100</v>
      </c>
      <c r="Y1861" s="23">
        <f>(V1861/W1861)*100</f>
        <v>0</v>
      </c>
      <c r="Z1861" s="4"/>
    </row>
    <row r="1862" spans="1:26" ht="23.25">
      <c r="A1862" s="4"/>
      <c r="B1862" s="51"/>
      <c r="C1862" s="51"/>
      <c r="D1862" s="51"/>
      <c r="E1862" s="51"/>
      <c r="F1862" s="51"/>
      <c r="G1862" s="51"/>
      <c r="H1862" s="51"/>
      <c r="I1862" s="61"/>
      <c r="J1862" s="52" t="s">
        <v>53</v>
      </c>
      <c r="K1862" s="53"/>
      <c r="L1862" s="70"/>
      <c r="M1862" s="23"/>
      <c r="N1862" s="70"/>
      <c r="O1862" s="70">
        <f>(O1861/O1859)*100</f>
        <v>100</v>
      </c>
      <c r="P1862" s="23"/>
      <c r="Q1862" s="23">
        <f>(Q1861/Q1859)*100</f>
        <v>100</v>
      </c>
      <c r="R1862" s="23"/>
      <c r="S1862" s="70"/>
      <c r="T1862" s="70"/>
      <c r="U1862" s="70"/>
      <c r="V1862" s="23"/>
      <c r="W1862" s="23">
        <f>(W1861/W1859)*100</f>
        <v>100</v>
      </c>
      <c r="X1862" s="23"/>
      <c r="Y1862" s="23"/>
      <c r="Z1862" s="4"/>
    </row>
    <row r="1863" spans="1:26" ht="23.25">
      <c r="A1863" s="4"/>
      <c r="B1863" s="51"/>
      <c r="C1863" s="51"/>
      <c r="D1863" s="51"/>
      <c r="E1863" s="51"/>
      <c r="F1863" s="51"/>
      <c r="G1863" s="51"/>
      <c r="H1863" s="51"/>
      <c r="I1863" s="61"/>
      <c r="J1863" s="52" t="s">
        <v>54</v>
      </c>
      <c r="K1863" s="53"/>
      <c r="L1863" s="70"/>
      <c r="M1863" s="23"/>
      <c r="N1863" s="70"/>
      <c r="O1863" s="70">
        <f>(O1861/O1860)*100</f>
        <v>100</v>
      </c>
      <c r="P1863" s="23"/>
      <c r="Q1863" s="23">
        <f>(Q1861/Q1860)*100</f>
        <v>100</v>
      </c>
      <c r="R1863" s="23"/>
      <c r="S1863" s="70"/>
      <c r="T1863" s="70"/>
      <c r="U1863" s="70"/>
      <c r="V1863" s="23"/>
      <c r="W1863" s="23">
        <f>(W1861/W1860)*100</f>
        <v>100</v>
      </c>
      <c r="X1863" s="23"/>
      <c r="Y1863" s="23"/>
      <c r="Z1863" s="4"/>
    </row>
    <row r="1864" spans="1:26" ht="23.25">
      <c r="A1864" s="4"/>
      <c r="B1864" s="51"/>
      <c r="C1864" s="51"/>
      <c r="D1864" s="51"/>
      <c r="E1864" s="51"/>
      <c r="F1864" s="51"/>
      <c r="G1864" s="51"/>
      <c r="H1864" s="51"/>
      <c r="I1864" s="61"/>
      <c r="J1864" s="52"/>
      <c r="K1864" s="53"/>
      <c r="L1864" s="70"/>
      <c r="M1864" s="23"/>
      <c r="N1864" s="70"/>
      <c r="O1864" s="70"/>
      <c r="P1864" s="23"/>
      <c r="Q1864" s="23"/>
      <c r="R1864" s="23"/>
      <c r="S1864" s="70"/>
      <c r="T1864" s="70"/>
      <c r="U1864" s="70"/>
      <c r="V1864" s="23"/>
      <c r="W1864" s="23"/>
      <c r="X1864" s="23"/>
      <c r="Y1864" s="23"/>
      <c r="Z1864" s="4"/>
    </row>
    <row r="1865" spans="1:26" ht="23.25">
      <c r="A1865" s="4"/>
      <c r="B1865" s="51"/>
      <c r="C1865" s="75" t="s">
        <v>313</v>
      </c>
      <c r="D1865" s="51"/>
      <c r="E1865" s="51"/>
      <c r="F1865" s="51"/>
      <c r="G1865" s="51"/>
      <c r="H1865" s="51"/>
      <c r="I1865" s="61"/>
      <c r="J1865" s="52" t="s">
        <v>314</v>
      </c>
      <c r="K1865" s="53"/>
      <c r="L1865" s="70"/>
      <c r="M1865" s="23"/>
      <c r="N1865" s="70"/>
      <c r="O1865" s="70"/>
      <c r="P1865" s="23"/>
      <c r="Q1865" s="23"/>
      <c r="R1865" s="23"/>
      <c r="S1865" s="70"/>
      <c r="T1865" s="70"/>
      <c r="U1865" s="70"/>
      <c r="V1865" s="23"/>
      <c r="W1865" s="23"/>
      <c r="X1865" s="23"/>
      <c r="Y1865" s="23"/>
      <c r="Z1865" s="4"/>
    </row>
    <row r="1866" spans="1:26" ht="23.25">
      <c r="A1866" s="4"/>
      <c r="B1866" s="51"/>
      <c r="C1866" s="51"/>
      <c r="D1866" s="51"/>
      <c r="E1866" s="51"/>
      <c r="F1866" s="51"/>
      <c r="G1866" s="51"/>
      <c r="H1866" s="51"/>
      <c r="I1866" s="61"/>
      <c r="J1866" s="52" t="s">
        <v>50</v>
      </c>
      <c r="K1866" s="53"/>
      <c r="L1866" s="70">
        <f aca="true" t="shared" si="278" ref="L1866:P1868">+L1874</f>
        <v>0</v>
      </c>
      <c r="M1866" s="23">
        <f t="shared" si="278"/>
        <v>0</v>
      </c>
      <c r="N1866" s="70">
        <f t="shared" si="278"/>
        <v>0</v>
      </c>
      <c r="O1866" s="70">
        <f t="shared" si="278"/>
        <v>300000</v>
      </c>
      <c r="P1866" s="23">
        <f t="shared" si="278"/>
        <v>0</v>
      </c>
      <c r="Q1866" s="23">
        <f>SUM(L1866:P1866)</f>
        <v>300000</v>
      </c>
      <c r="R1866" s="23">
        <f aca="true" t="shared" si="279" ref="R1866:U1868">+R1874</f>
        <v>0</v>
      </c>
      <c r="S1866" s="70">
        <f t="shared" si="279"/>
        <v>0</v>
      </c>
      <c r="T1866" s="70">
        <f t="shared" si="279"/>
        <v>0</v>
      </c>
      <c r="U1866" s="70">
        <f t="shared" si="279"/>
        <v>0</v>
      </c>
      <c r="V1866" s="23">
        <f>SUM(R1866:U1866)</f>
        <v>0</v>
      </c>
      <c r="W1866" s="23">
        <f>+V1866+Q1866</f>
        <v>300000</v>
      </c>
      <c r="X1866" s="23">
        <f>(Q1866/W1866)*100</f>
        <v>100</v>
      </c>
      <c r="Y1866" s="23">
        <f>(V1866/W1866)*100</f>
        <v>0</v>
      </c>
      <c r="Z1866" s="4"/>
    </row>
    <row r="1867" spans="1:26" ht="23.25">
      <c r="A1867" s="4"/>
      <c r="B1867" s="51"/>
      <c r="C1867" s="51"/>
      <c r="D1867" s="51"/>
      <c r="E1867" s="51"/>
      <c r="F1867" s="51"/>
      <c r="G1867" s="51"/>
      <c r="H1867" s="51"/>
      <c r="I1867" s="61"/>
      <c r="J1867" s="52" t="s">
        <v>51</v>
      </c>
      <c r="K1867" s="53"/>
      <c r="L1867" s="70">
        <f t="shared" si="278"/>
        <v>0</v>
      </c>
      <c r="M1867" s="23">
        <f t="shared" si="278"/>
        <v>0</v>
      </c>
      <c r="N1867" s="70">
        <f t="shared" si="278"/>
        <v>0</v>
      </c>
      <c r="O1867" s="70">
        <f t="shared" si="278"/>
        <v>300000</v>
      </c>
      <c r="P1867" s="23">
        <f t="shared" si="278"/>
        <v>0</v>
      </c>
      <c r="Q1867" s="23">
        <f>SUM(L1867:P1867)</f>
        <v>300000</v>
      </c>
      <c r="R1867" s="23">
        <f t="shared" si="279"/>
        <v>0</v>
      </c>
      <c r="S1867" s="70">
        <f t="shared" si="279"/>
        <v>0</v>
      </c>
      <c r="T1867" s="70">
        <f t="shared" si="279"/>
        <v>0</v>
      </c>
      <c r="U1867" s="70">
        <f t="shared" si="279"/>
        <v>0</v>
      </c>
      <c r="V1867" s="23">
        <f>SUM(R1867:U1867)</f>
        <v>0</v>
      </c>
      <c r="W1867" s="23">
        <f>+V1867+Q1867</f>
        <v>300000</v>
      </c>
      <c r="X1867" s="23">
        <f>(Q1867/W1867)*100</f>
        <v>100</v>
      </c>
      <c r="Y1867" s="23">
        <f>(V1867/W1867)*100</f>
        <v>0</v>
      </c>
      <c r="Z1867" s="4"/>
    </row>
    <row r="1868" spans="1:26" ht="23.25">
      <c r="A1868" s="4"/>
      <c r="B1868" s="56"/>
      <c r="C1868" s="57"/>
      <c r="D1868" s="57"/>
      <c r="E1868" s="57"/>
      <c r="F1868" s="57"/>
      <c r="G1868" s="57"/>
      <c r="H1868" s="57"/>
      <c r="I1868" s="52"/>
      <c r="J1868" s="52" t="s">
        <v>52</v>
      </c>
      <c r="K1868" s="53"/>
      <c r="L1868" s="21">
        <f t="shared" si="278"/>
        <v>0</v>
      </c>
      <c r="M1868" s="21">
        <f t="shared" si="278"/>
        <v>0</v>
      </c>
      <c r="N1868" s="21">
        <f t="shared" si="278"/>
        <v>0</v>
      </c>
      <c r="O1868" s="21">
        <f t="shared" si="278"/>
        <v>300000</v>
      </c>
      <c r="P1868" s="21">
        <f t="shared" si="278"/>
        <v>0</v>
      </c>
      <c r="Q1868" s="21">
        <f>SUM(L1868:P1868)</f>
        <v>300000</v>
      </c>
      <c r="R1868" s="21">
        <f t="shared" si="279"/>
        <v>0</v>
      </c>
      <c r="S1868" s="21">
        <f t="shared" si="279"/>
        <v>0</v>
      </c>
      <c r="T1868" s="21">
        <f t="shared" si="279"/>
        <v>0</v>
      </c>
      <c r="U1868" s="21">
        <f t="shared" si="279"/>
        <v>0</v>
      </c>
      <c r="V1868" s="21">
        <f>SUM(R1868:U1868)</f>
        <v>0</v>
      </c>
      <c r="W1868" s="21">
        <f>+V1868+Q1868</f>
        <v>300000</v>
      </c>
      <c r="X1868" s="21">
        <f>(Q1868/W1868)*100</f>
        <v>100</v>
      </c>
      <c r="Y1868" s="21">
        <f>(V1868/W1868)*100</f>
        <v>0</v>
      </c>
      <c r="Z1868" s="4"/>
    </row>
    <row r="1869" spans="1:26" ht="23.25">
      <c r="A1869" s="4"/>
      <c r="B1869" s="51"/>
      <c r="C1869" s="51"/>
      <c r="D1869" s="51"/>
      <c r="E1869" s="51"/>
      <c r="F1869" s="51"/>
      <c r="G1869" s="51"/>
      <c r="H1869" s="51"/>
      <c r="I1869" s="61"/>
      <c r="J1869" s="52" t="s">
        <v>53</v>
      </c>
      <c r="K1869" s="53"/>
      <c r="L1869" s="70"/>
      <c r="M1869" s="23"/>
      <c r="N1869" s="70"/>
      <c r="O1869" s="70">
        <f>(O1868/O1866)*100</f>
        <v>100</v>
      </c>
      <c r="P1869" s="23"/>
      <c r="Q1869" s="23">
        <f>(Q1868/Q1866)*100</f>
        <v>100</v>
      </c>
      <c r="R1869" s="23"/>
      <c r="S1869" s="70"/>
      <c r="T1869" s="70"/>
      <c r="U1869" s="70"/>
      <c r="V1869" s="23"/>
      <c r="W1869" s="23">
        <f>(W1868/W1866)*100</f>
        <v>100</v>
      </c>
      <c r="X1869" s="23"/>
      <c r="Y1869" s="23"/>
      <c r="Z1869" s="4"/>
    </row>
    <row r="1870" spans="1:26" ht="23.25">
      <c r="A1870" s="4"/>
      <c r="B1870" s="51"/>
      <c r="C1870" s="51"/>
      <c r="D1870" s="51"/>
      <c r="E1870" s="51"/>
      <c r="F1870" s="51"/>
      <c r="G1870" s="51"/>
      <c r="H1870" s="51"/>
      <c r="I1870" s="61"/>
      <c r="J1870" s="52" t="s">
        <v>54</v>
      </c>
      <c r="K1870" s="53"/>
      <c r="L1870" s="70"/>
      <c r="M1870" s="23"/>
      <c r="N1870" s="70"/>
      <c r="O1870" s="70">
        <f>(O1868/O1867)*100</f>
        <v>100</v>
      </c>
      <c r="P1870" s="23"/>
      <c r="Q1870" s="23">
        <f>(Q1868/Q1867)*100</f>
        <v>100</v>
      </c>
      <c r="R1870" s="23"/>
      <c r="S1870" s="70"/>
      <c r="T1870" s="70"/>
      <c r="U1870" s="70"/>
      <c r="V1870" s="23"/>
      <c r="W1870" s="23">
        <f>(W1868/W1867)*100</f>
        <v>100</v>
      </c>
      <c r="X1870" s="23"/>
      <c r="Y1870" s="23"/>
      <c r="Z1870" s="4"/>
    </row>
    <row r="1871" spans="1:26" ht="23.25">
      <c r="A1871" s="4"/>
      <c r="B1871" s="51"/>
      <c r="C1871" s="51"/>
      <c r="D1871" s="51"/>
      <c r="E1871" s="51"/>
      <c r="F1871" s="51"/>
      <c r="G1871" s="51"/>
      <c r="H1871" s="51"/>
      <c r="I1871" s="61"/>
      <c r="J1871" s="52"/>
      <c r="K1871" s="53"/>
      <c r="L1871" s="70"/>
      <c r="M1871" s="23"/>
      <c r="N1871" s="70"/>
      <c r="O1871" s="70"/>
      <c r="P1871" s="23"/>
      <c r="Q1871" s="23"/>
      <c r="R1871" s="23"/>
      <c r="S1871" s="70"/>
      <c r="T1871" s="70"/>
      <c r="U1871" s="70"/>
      <c r="V1871" s="23"/>
      <c r="W1871" s="23"/>
      <c r="X1871" s="23"/>
      <c r="Y1871" s="23"/>
      <c r="Z1871" s="4"/>
    </row>
    <row r="1872" spans="1:26" ht="23.25">
      <c r="A1872" s="4"/>
      <c r="B1872" s="51"/>
      <c r="C1872" s="51"/>
      <c r="D1872" s="75" t="s">
        <v>75</v>
      </c>
      <c r="E1872" s="51"/>
      <c r="F1872" s="51"/>
      <c r="G1872" s="51"/>
      <c r="H1872" s="51"/>
      <c r="I1872" s="61"/>
      <c r="J1872" s="52" t="s">
        <v>76</v>
      </c>
      <c r="K1872" s="53"/>
      <c r="L1872" s="70"/>
      <c r="M1872" s="23"/>
      <c r="N1872" s="70"/>
      <c r="O1872" s="70"/>
      <c r="P1872" s="23"/>
      <c r="Q1872" s="23"/>
      <c r="R1872" s="23"/>
      <c r="S1872" s="70"/>
      <c r="T1872" s="70"/>
      <c r="U1872" s="70"/>
      <c r="V1872" s="23"/>
      <c r="W1872" s="23"/>
      <c r="X1872" s="23"/>
      <c r="Y1872" s="23"/>
      <c r="Z1872" s="4"/>
    </row>
    <row r="1873" spans="1:26" ht="23.25">
      <c r="A1873" s="4"/>
      <c r="B1873" s="51"/>
      <c r="C1873" s="51"/>
      <c r="D1873" s="51"/>
      <c r="E1873" s="51"/>
      <c r="F1873" s="51"/>
      <c r="G1873" s="51"/>
      <c r="H1873" s="51"/>
      <c r="I1873" s="61"/>
      <c r="J1873" s="52" t="s">
        <v>77</v>
      </c>
      <c r="K1873" s="53"/>
      <c r="L1873" s="70"/>
      <c r="M1873" s="23"/>
      <c r="N1873" s="70"/>
      <c r="O1873" s="70"/>
      <c r="P1873" s="23"/>
      <c r="Q1873" s="23"/>
      <c r="R1873" s="23"/>
      <c r="S1873" s="70"/>
      <c r="T1873" s="70"/>
      <c r="U1873" s="70"/>
      <c r="V1873" s="23"/>
      <c r="W1873" s="23"/>
      <c r="X1873" s="23"/>
      <c r="Y1873" s="23"/>
      <c r="Z1873" s="4"/>
    </row>
    <row r="1874" spans="1:26" ht="23.25">
      <c r="A1874" s="4"/>
      <c r="B1874" s="51"/>
      <c r="C1874" s="51"/>
      <c r="D1874" s="51"/>
      <c r="E1874" s="51"/>
      <c r="F1874" s="51"/>
      <c r="G1874" s="51"/>
      <c r="H1874" s="51"/>
      <c r="I1874" s="61"/>
      <c r="J1874" s="52" t="s">
        <v>50</v>
      </c>
      <c r="K1874" s="53"/>
      <c r="L1874" s="70">
        <f aca="true" t="shared" si="280" ref="L1874:P1876">+L1881</f>
        <v>0</v>
      </c>
      <c r="M1874" s="23">
        <f t="shared" si="280"/>
        <v>0</v>
      </c>
      <c r="N1874" s="70">
        <f t="shared" si="280"/>
        <v>0</v>
      </c>
      <c r="O1874" s="70">
        <f t="shared" si="280"/>
        <v>300000</v>
      </c>
      <c r="P1874" s="23">
        <f t="shared" si="280"/>
        <v>0</v>
      </c>
      <c r="Q1874" s="23">
        <f>SUM(L1874:P1874)</f>
        <v>300000</v>
      </c>
      <c r="R1874" s="23">
        <f aca="true" t="shared" si="281" ref="R1874:U1876">+R1881</f>
        <v>0</v>
      </c>
      <c r="S1874" s="70">
        <f t="shared" si="281"/>
        <v>0</v>
      </c>
      <c r="T1874" s="70">
        <f t="shared" si="281"/>
        <v>0</v>
      </c>
      <c r="U1874" s="70">
        <f t="shared" si="281"/>
        <v>0</v>
      </c>
      <c r="V1874" s="23">
        <f>SUM(R1874:U1874)</f>
        <v>0</v>
      </c>
      <c r="W1874" s="23">
        <f>+V1874+Q1874</f>
        <v>300000</v>
      </c>
      <c r="X1874" s="23">
        <f>(Q1874/W1874)*100</f>
        <v>100</v>
      </c>
      <c r="Y1874" s="23">
        <f>(V1874/W1874)*100</f>
        <v>0</v>
      </c>
      <c r="Z1874" s="4"/>
    </row>
    <row r="1875" spans="1:26" ht="23.25">
      <c r="A1875" s="4"/>
      <c r="B1875" s="51"/>
      <c r="C1875" s="51"/>
      <c r="D1875" s="51"/>
      <c r="E1875" s="51"/>
      <c r="F1875" s="51"/>
      <c r="G1875" s="51"/>
      <c r="H1875" s="51"/>
      <c r="I1875" s="61"/>
      <c r="J1875" s="52" t="s">
        <v>51</v>
      </c>
      <c r="K1875" s="53"/>
      <c r="L1875" s="70">
        <f t="shared" si="280"/>
        <v>0</v>
      </c>
      <c r="M1875" s="23">
        <f t="shared" si="280"/>
        <v>0</v>
      </c>
      <c r="N1875" s="70">
        <f t="shared" si="280"/>
        <v>0</v>
      </c>
      <c r="O1875" s="70">
        <f t="shared" si="280"/>
        <v>300000</v>
      </c>
      <c r="P1875" s="23">
        <f t="shared" si="280"/>
        <v>0</v>
      </c>
      <c r="Q1875" s="23">
        <f>SUM(L1875:P1875)</f>
        <v>300000</v>
      </c>
      <c r="R1875" s="23">
        <f t="shared" si="281"/>
        <v>0</v>
      </c>
      <c r="S1875" s="70">
        <f t="shared" si="281"/>
        <v>0</v>
      </c>
      <c r="T1875" s="70">
        <f t="shared" si="281"/>
        <v>0</v>
      </c>
      <c r="U1875" s="70">
        <f t="shared" si="281"/>
        <v>0</v>
      </c>
      <c r="V1875" s="23">
        <f>SUM(R1875:U1875)</f>
        <v>0</v>
      </c>
      <c r="W1875" s="23">
        <f>+V1875+Q1875</f>
        <v>300000</v>
      </c>
      <c r="X1875" s="23">
        <f>(Q1875/W1875)*100</f>
        <v>100</v>
      </c>
      <c r="Y1875" s="23">
        <f>(V1875/W1875)*100</f>
        <v>0</v>
      </c>
      <c r="Z1875" s="4"/>
    </row>
    <row r="1876" spans="1:26" ht="23.25">
      <c r="A1876" s="4"/>
      <c r="B1876" s="51"/>
      <c r="C1876" s="51"/>
      <c r="D1876" s="51"/>
      <c r="E1876" s="51"/>
      <c r="F1876" s="51"/>
      <c r="G1876" s="51"/>
      <c r="H1876" s="51"/>
      <c r="I1876" s="61"/>
      <c r="J1876" s="52" t="s">
        <v>52</v>
      </c>
      <c r="K1876" s="53"/>
      <c r="L1876" s="70">
        <f t="shared" si="280"/>
        <v>0</v>
      </c>
      <c r="M1876" s="23">
        <f t="shared" si="280"/>
        <v>0</v>
      </c>
      <c r="N1876" s="70">
        <f t="shared" si="280"/>
        <v>0</v>
      </c>
      <c r="O1876" s="70">
        <f t="shared" si="280"/>
        <v>300000</v>
      </c>
      <c r="P1876" s="23">
        <f t="shared" si="280"/>
        <v>0</v>
      </c>
      <c r="Q1876" s="23">
        <f>SUM(L1876:P1876)</f>
        <v>300000</v>
      </c>
      <c r="R1876" s="23">
        <f t="shared" si="281"/>
        <v>0</v>
      </c>
      <c r="S1876" s="70">
        <f t="shared" si="281"/>
        <v>0</v>
      </c>
      <c r="T1876" s="70">
        <f t="shared" si="281"/>
        <v>0</v>
      </c>
      <c r="U1876" s="70">
        <f t="shared" si="281"/>
        <v>0</v>
      </c>
      <c r="V1876" s="23">
        <f>SUM(R1876:U1876)</f>
        <v>0</v>
      </c>
      <c r="W1876" s="23">
        <f>+V1876+Q1876</f>
        <v>300000</v>
      </c>
      <c r="X1876" s="23">
        <f>(Q1876/W1876)*100</f>
        <v>100</v>
      </c>
      <c r="Y1876" s="23">
        <f>(V1876/W1876)*100</f>
        <v>0</v>
      </c>
      <c r="Z1876" s="4"/>
    </row>
    <row r="1877" spans="1:26" ht="23.25">
      <c r="A1877" s="4"/>
      <c r="B1877" s="56"/>
      <c r="C1877" s="57"/>
      <c r="D1877" s="57"/>
      <c r="E1877" s="57"/>
      <c r="F1877" s="57"/>
      <c r="G1877" s="57"/>
      <c r="H1877" s="57"/>
      <c r="I1877" s="52"/>
      <c r="J1877" s="52" t="s">
        <v>53</v>
      </c>
      <c r="K1877" s="53"/>
      <c r="L1877" s="21"/>
      <c r="M1877" s="21"/>
      <c r="N1877" s="21"/>
      <c r="O1877" s="21">
        <f>(O1876/O1874)*100</f>
        <v>100</v>
      </c>
      <c r="P1877" s="21"/>
      <c r="Q1877" s="21">
        <f>(Q1876/Q1874)*100</f>
        <v>100</v>
      </c>
      <c r="R1877" s="21"/>
      <c r="S1877" s="21"/>
      <c r="T1877" s="21"/>
      <c r="U1877" s="21"/>
      <c r="V1877" s="21"/>
      <c r="W1877" s="21">
        <f>(W1876/W1874)*100</f>
        <v>100</v>
      </c>
      <c r="X1877" s="21"/>
      <c r="Y1877" s="21"/>
      <c r="Z1877" s="4"/>
    </row>
    <row r="1878" spans="1:26" ht="23.25">
      <c r="A1878" s="4"/>
      <c r="B1878" s="51"/>
      <c r="C1878" s="51"/>
      <c r="D1878" s="51"/>
      <c r="E1878" s="51"/>
      <c r="F1878" s="51"/>
      <c r="G1878" s="51"/>
      <c r="H1878" s="51"/>
      <c r="I1878" s="61"/>
      <c r="J1878" s="52" t="s">
        <v>54</v>
      </c>
      <c r="K1878" s="53"/>
      <c r="L1878" s="70"/>
      <c r="M1878" s="23"/>
      <c r="N1878" s="70"/>
      <c r="O1878" s="70">
        <f>(O1876/O1875)*100</f>
        <v>100</v>
      </c>
      <c r="P1878" s="23"/>
      <c r="Q1878" s="23">
        <f>(Q1876/Q1875)*100</f>
        <v>100</v>
      </c>
      <c r="R1878" s="23"/>
      <c r="S1878" s="70"/>
      <c r="T1878" s="70"/>
      <c r="U1878" s="70"/>
      <c r="V1878" s="23"/>
      <c r="W1878" s="23">
        <f>(W1876/W1875)*100</f>
        <v>100</v>
      </c>
      <c r="X1878" s="23"/>
      <c r="Y1878" s="23"/>
      <c r="Z1878" s="4"/>
    </row>
    <row r="1879" spans="1:26" ht="23.25">
      <c r="A1879" s="4"/>
      <c r="B1879" s="51"/>
      <c r="C1879" s="51"/>
      <c r="D1879" s="51"/>
      <c r="E1879" s="51"/>
      <c r="F1879" s="51"/>
      <c r="G1879" s="51"/>
      <c r="H1879" s="51"/>
      <c r="I1879" s="61"/>
      <c r="J1879" s="52"/>
      <c r="K1879" s="53"/>
      <c r="L1879" s="70"/>
      <c r="M1879" s="23"/>
      <c r="N1879" s="70"/>
      <c r="O1879" s="70"/>
      <c r="P1879" s="23"/>
      <c r="Q1879" s="23"/>
      <c r="R1879" s="23"/>
      <c r="S1879" s="70"/>
      <c r="T1879" s="70"/>
      <c r="U1879" s="70"/>
      <c r="V1879" s="23"/>
      <c r="W1879" s="23"/>
      <c r="X1879" s="23"/>
      <c r="Y1879" s="23"/>
      <c r="Z1879" s="4"/>
    </row>
    <row r="1880" spans="1:26" ht="23.25">
      <c r="A1880" s="4"/>
      <c r="B1880" s="51"/>
      <c r="C1880" s="51"/>
      <c r="D1880" s="51"/>
      <c r="E1880" s="75" t="s">
        <v>57</v>
      </c>
      <c r="F1880" s="51"/>
      <c r="G1880" s="51"/>
      <c r="H1880" s="51"/>
      <c r="I1880" s="61"/>
      <c r="J1880" s="52" t="s">
        <v>58</v>
      </c>
      <c r="K1880" s="53"/>
      <c r="L1880" s="70"/>
      <c r="M1880" s="23"/>
      <c r="N1880" s="70"/>
      <c r="O1880" s="70"/>
      <c r="P1880" s="23"/>
      <c r="Q1880" s="23"/>
      <c r="R1880" s="23"/>
      <c r="S1880" s="70"/>
      <c r="T1880" s="70"/>
      <c r="U1880" s="70"/>
      <c r="V1880" s="23"/>
      <c r="W1880" s="23"/>
      <c r="X1880" s="23"/>
      <c r="Y1880" s="23"/>
      <c r="Z1880" s="4"/>
    </row>
    <row r="1881" spans="1:26" ht="23.25">
      <c r="A1881" s="4"/>
      <c r="B1881" s="51"/>
      <c r="C1881" s="51"/>
      <c r="D1881" s="51"/>
      <c r="E1881" s="51"/>
      <c r="F1881" s="51"/>
      <c r="G1881" s="51"/>
      <c r="H1881" s="51"/>
      <c r="I1881" s="61"/>
      <c r="J1881" s="52" t="s">
        <v>50</v>
      </c>
      <c r="K1881" s="53"/>
      <c r="L1881" s="70">
        <f aca="true" t="shared" si="282" ref="L1881:P1882">+L1888</f>
        <v>0</v>
      </c>
      <c r="M1881" s="23">
        <f t="shared" si="282"/>
        <v>0</v>
      </c>
      <c r="N1881" s="70">
        <f t="shared" si="282"/>
        <v>0</v>
      </c>
      <c r="O1881" s="70">
        <f t="shared" si="282"/>
        <v>300000</v>
      </c>
      <c r="P1881" s="23">
        <f t="shared" si="282"/>
        <v>0</v>
      </c>
      <c r="Q1881" s="23">
        <f>SUM(L1881:P1881)</f>
        <v>300000</v>
      </c>
      <c r="R1881" s="23">
        <f aca="true" t="shared" si="283" ref="R1881:U1882">+R1888</f>
        <v>0</v>
      </c>
      <c r="S1881" s="70">
        <f t="shared" si="283"/>
        <v>0</v>
      </c>
      <c r="T1881" s="70">
        <f t="shared" si="283"/>
        <v>0</v>
      </c>
      <c r="U1881" s="70">
        <f t="shared" si="283"/>
        <v>0</v>
      </c>
      <c r="V1881" s="23">
        <f>SUM(R1881:U1881)</f>
        <v>0</v>
      </c>
      <c r="W1881" s="23">
        <f>+V1881+Q1881</f>
        <v>300000</v>
      </c>
      <c r="X1881" s="23">
        <f>(Q1881/W1881)*100</f>
        <v>100</v>
      </c>
      <c r="Y1881" s="23">
        <f>(V1881/W1881)*100</f>
        <v>0</v>
      </c>
      <c r="Z1881" s="4"/>
    </row>
    <row r="1882" spans="1:26" ht="23.25">
      <c r="A1882" s="4"/>
      <c r="B1882" s="56"/>
      <c r="C1882" s="56"/>
      <c r="D1882" s="56"/>
      <c r="E1882" s="56"/>
      <c r="F1882" s="56"/>
      <c r="G1882" s="56"/>
      <c r="H1882" s="56"/>
      <c r="I1882" s="61"/>
      <c r="J1882" s="52" t="s">
        <v>51</v>
      </c>
      <c r="K1882" s="53"/>
      <c r="L1882" s="70">
        <f t="shared" si="282"/>
        <v>0</v>
      </c>
      <c r="M1882" s="23">
        <f t="shared" si="282"/>
        <v>0</v>
      </c>
      <c r="N1882" s="70">
        <f t="shared" si="282"/>
        <v>0</v>
      </c>
      <c r="O1882" s="70">
        <f t="shared" si="282"/>
        <v>300000</v>
      </c>
      <c r="P1882" s="23">
        <f t="shared" si="282"/>
        <v>0</v>
      </c>
      <c r="Q1882" s="23">
        <f>SUM(L1882:P1882)</f>
        <v>300000</v>
      </c>
      <c r="R1882" s="23">
        <f t="shared" si="283"/>
        <v>0</v>
      </c>
      <c r="S1882" s="70">
        <f t="shared" si="283"/>
        <v>0</v>
      </c>
      <c r="T1882" s="70">
        <f t="shared" si="283"/>
        <v>0</v>
      </c>
      <c r="U1882" s="70">
        <f t="shared" si="283"/>
        <v>0</v>
      </c>
      <c r="V1882" s="23">
        <f>SUM(R1882:U1882)</f>
        <v>0</v>
      </c>
      <c r="W1882" s="23">
        <f>+V1882+Q1882</f>
        <v>300000</v>
      </c>
      <c r="X1882" s="23">
        <f>(Q1882/W1882)*100</f>
        <v>100</v>
      </c>
      <c r="Y1882" s="23">
        <f>(V1882/W1882)*100</f>
        <v>0</v>
      </c>
      <c r="Z1882" s="4"/>
    </row>
    <row r="1883" spans="1:26" ht="23.25">
      <c r="A1883" s="4"/>
      <c r="B1883" s="56"/>
      <c r="C1883" s="57"/>
      <c r="D1883" s="57"/>
      <c r="E1883" s="57"/>
      <c r="F1883" s="57"/>
      <c r="G1883" s="57"/>
      <c r="H1883" s="57"/>
      <c r="I1883" s="52"/>
      <c r="J1883" s="52" t="s">
        <v>52</v>
      </c>
      <c r="K1883" s="53"/>
      <c r="L1883" s="21">
        <f>+L1899</f>
        <v>0</v>
      </c>
      <c r="M1883" s="21">
        <f>+M1899</f>
        <v>0</v>
      </c>
      <c r="N1883" s="21">
        <f>+N1899</f>
        <v>0</v>
      </c>
      <c r="O1883" s="21">
        <f>+O1899</f>
        <v>300000</v>
      </c>
      <c r="P1883" s="21">
        <f>+P1899</f>
        <v>0</v>
      </c>
      <c r="Q1883" s="21">
        <f>SUM(L1883:P1883)</f>
        <v>300000</v>
      </c>
      <c r="R1883" s="21">
        <f>+R1899</f>
        <v>0</v>
      </c>
      <c r="S1883" s="21">
        <f>+S1899</f>
        <v>0</v>
      </c>
      <c r="T1883" s="21">
        <f>+T1899</f>
        <v>0</v>
      </c>
      <c r="U1883" s="21">
        <f>+U1899</f>
        <v>0</v>
      </c>
      <c r="V1883" s="21">
        <f>SUM(R1883:U1883)</f>
        <v>0</v>
      </c>
      <c r="W1883" s="21">
        <f>+V1883+Q1883</f>
        <v>300000</v>
      </c>
      <c r="X1883" s="21">
        <f>(Q1883/W1883)*100</f>
        <v>100</v>
      </c>
      <c r="Y1883" s="21">
        <f>(V1883/W1883)*100</f>
        <v>0</v>
      </c>
      <c r="Z1883" s="4"/>
    </row>
    <row r="1884" spans="1:26" ht="23.25">
      <c r="A1884" s="4"/>
      <c r="B1884" s="56"/>
      <c r="C1884" s="56"/>
      <c r="D1884" s="56"/>
      <c r="E1884" s="56"/>
      <c r="F1884" s="56"/>
      <c r="G1884" s="56"/>
      <c r="H1884" s="56"/>
      <c r="I1884" s="61"/>
      <c r="J1884" s="52" t="s">
        <v>53</v>
      </c>
      <c r="K1884" s="53"/>
      <c r="L1884" s="70"/>
      <c r="M1884" s="23"/>
      <c r="N1884" s="70"/>
      <c r="O1884" s="70">
        <f>(O1883/O1881)*100</f>
        <v>100</v>
      </c>
      <c r="P1884" s="23"/>
      <c r="Q1884" s="23">
        <f>(Q1883/Q1881)*100</f>
        <v>100</v>
      </c>
      <c r="R1884" s="23"/>
      <c r="S1884" s="70"/>
      <c r="T1884" s="70"/>
      <c r="U1884" s="70"/>
      <c r="V1884" s="23"/>
      <c r="W1884" s="23">
        <f>(W1883/W1881)*100</f>
        <v>100</v>
      </c>
      <c r="X1884" s="23"/>
      <c r="Y1884" s="23"/>
      <c r="Z1884" s="4"/>
    </row>
    <row r="1885" spans="1:26" ht="23.25">
      <c r="A1885" s="4"/>
      <c r="B1885" s="56"/>
      <c r="C1885" s="56"/>
      <c r="D1885" s="56"/>
      <c r="E1885" s="56"/>
      <c r="F1885" s="56"/>
      <c r="G1885" s="56"/>
      <c r="H1885" s="56"/>
      <c r="I1885" s="61"/>
      <c r="J1885" s="52" t="s">
        <v>54</v>
      </c>
      <c r="K1885" s="53"/>
      <c r="L1885" s="70"/>
      <c r="M1885" s="23"/>
      <c r="N1885" s="70"/>
      <c r="O1885" s="70">
        <f>(O1883/O1882)*100</f>
        <v>100</v>
      </c>
      <c r="P1885" s="23"/>
      <c r="Q1885" s="23">
        <f>(Q1883/Q1882)*100</f>
        <v>100</v>
      </c>
      <c r="R1885" s="23"/>
      <c r="S1885" s="70"/>
      <c r="T1885" s="70"/>
      <c r="U1885" s="70"/>
      <c r="V1885" s="23"/>
      <c r="W1885" s="23">
        <f>(W1883/W1882)*100</f>
        <v>100</v>
      </c>
      <c r="X1885" s="23"/>
      <c r="Y1885" s="23"/>
      <c r="Z1885" s="4"/>
    </row>
    <row r="1886" spans="1:26" ht="23.25">
      <c r="A1886" s="4"/>
      <c r="B1886" s="56"/>
      <c r="C1886" s="56"/>
      <c r="D1886" s="56"/>
      <c r="E1886" s="56"/>
      <c r="F1886" s="56"/>
      <c r="G1886" s="56"/>
      <c r="H1886" s="56"/>
      <c r="I1886" s="61"/>
      <c r="J1886" s="52"/>
      <c r="K1886" s="53"/>
      <c r="L1886" s="70"/>
      <c r="M1886" s="23"/>
      <c r="N1886" s="70"/>
      <c r="O1886" s="70"/>
      <c r="P1886" s="23"/>
      <c r="Q1886" s="23"/>
      <c r="R1886" s="23"/>
      <c r="S1886" s="70"/>
      <c r="T1886" s="70"/>
      <c r="U1886" s="70"/>
      <c r="V1886" s="23"/>
      <c r="W1886" s="23"/>
      <c r="X1886" s="23"/>
      <c r="Y1886" s="23"/>
      <c r="Z1886" s="4"/>
    </row>
    <row r="1887" spans="1:26" ht="23.25">
      <c r="A1887" s="4"/>
      <c r="B1887" s="56"/>
      <c r="C1887" s="56"/>
      <c r="D1887" s="56"/>
      <c r="E1887" s="56"/>
      <c r="F1887" s="76" t="s">
        <v>271</v>
      </c>
      <c r="G1887" s="56"/>
      <c r="H1887" s="56"/>
      <c r="I1887" s="61"/>
      <c r="J1887" s="52" t="s">
        <v>315</v>
      </c>
      <c r="K1887" s="53"/>
      <c r="L1887" s="70"/>
      <c r="M1887" s="23"/>
      <c r="N1887" s="70"/>
      <c r="O1887" s="70"/>
      <c r="P1887" s="23"/>
      <c r="Q1887" s="23"/>
      <c r="R1887" s="23"/>
      <c r="S1887" s="70"/>
      <c r="T1887" s="70"/>
      <c r="U1887" s="70"/>
      <c r="V1887" s="23"/>
      <c r="W1887" s="23"/>
      <c r="X1887" s="23"/>
      <c r="Y1887" s="23"/>
      <c r="Z1887" s="4"/>
    </row>
    <row r="1888" spans="1:26" ht="23.25">
      <c r="A1888" s="4"/>
      <c r="B1888" s="56"/>
      <c r="C1888" s="56"/>
      <c r="D1888" s="56"/>
      <c r="E1888" s="56"/>
      <c r="F1888" s="56"/>
      <c r="G1888" s="56"/>
      <c r="H1888" s="56"/>
      <c r="I1888" s="61"/>
      <c r="J1888" s="52" t="s">
        <v>50</v>
      </c>
      <c r="K1888" s="53"/>
      <c r="L1888" s="70">
        <f aca="true" t="shared" si="284" ref="L1888:P1889">+L1905</f>
        <v>0</v>
      </c>
      <c r="M1888" s="23">
        <f t="shared" si="284"/>
        <v>0</v>
      </c>
      <c r="N1888" s="70">
        <f t="shared" si="284"/>
        <v>0</v>
      </c>
      <c r="O1888" s="70">
        <f t="shared" si="284"/>
        <v>300000</v>
      </c>
      <c r="P1888" s="23">
        <f t="shared" si="284"/>
        <v>0</v>
      </c>
      <c r="Q1888" s="23">
        <f>SUM(L1888:P1888)</f>
        <v>300000</v>
      </c>
      <c r="R1888" s="23">
        <f aca="true" t="shared" si="285" ref="R1888:U1889">+R1905</f>
        <v>0</v>
      </c>
      <c r="S1888" s="70">
        <f t="shared" si="285"/>
        <v>0</v>
      </c>
      <c r="T1888" s="70">
        <f t="shared" si="285"/>
        <v>0</v>
      </c>
      <c r="U1888" s="70">
        <f t="shared" si="285"/>
        <v>0</v>
      </c>
      <c r="V1888" s="23">
        <f>SUM(R1888:U1888)</f>
        <v>0</v>
      </c>
      <c r="W1888" s="23">
        <f>+V1888+Q1888</f>
        <v>300000</v>
      </c>
      <c r="X1888" s="23">
        <f>(Q1888/W1888)*100</f>
        <v>100</v>
      </c>
      <c r="Y1888" s="23">
        <f>(V1888/W1888)*100</f>
        <v>0</v>
      </c>
      <c r="Z1888" s="4"/>
    </row>
    <row r="1889" spans="1:26" ht="23.25">
      <c r="A1889" s="4"/>
      <c r="B1889" s="56"/>
      <c r="C1889" s="56"/>
      <c r="D1889" s="56"/>
      <c r="E1889" s="56"/>
      <c r="F1889" s="56"/>
      <c r="G1889" s="56"/>
      <c r="H1889" s="56"/>
      <c r="I1889" s="61"/>
      <c r="J1889" s="52" t="s">
        <v>51</v>
      </c>
      <c r="K1889" s="53"/>
      <c r="L1889" s="70">
        <f t="shared" si="284"/>
        <v>0</v>
      </c>
      <c r="M1889" s="23">
        <f t="shared" si="284"/>
        <v>0</v>
      </c>
      <c r="N1889" s="70">
        <f t="shared" si="284"/>
        <v>0</v>
      </c>
      <c r="O1889" s="70">
        <f t="shared" si="284"/>
        <v>300000</v>
      </c>
      <c r="P1889" s="23">
        <f t="shared" si="284"/>
        <v>0</v>
      </c>
      <c r="Q1889" s="23">
        <f>SUM(L1889:P1889)</f>
        <v>300000</v>
      </c>
      <c r="R1889" s="23">
        <f t="shared" si="285"/>
        <v>0</v>
      </c>
      <c r="S1889" s="70">
        <f t="shared" si="285"/>
        <v>0</v>
      </c>
      <c r="T1889" s="70">
        <f t="shared" si="285"/>
        <v>0</v>
      </c>
      <c r="U1889" s="70">
        <f t="shared" si="285"/>
        <v>0</v>
      </c>
      <c r="V1889" s="23">
        <f>SUM(R1889:U1889)</f>
        <v>0</v>
      </c>
      <c r="W1889" s="23">
        <f>+V1889+Q1889</f>
        <v>300000</v>
      </c>
      <c r="X1889" s="23">
        <f>(Q1889/W1889)*100</f>
        <v>100</v>
      </c>
      <c r="Y1889" s="23">
        <f>(V1889/W1889)*100</f>
        <v>0</v>
      </c>
      <c r="Z1889" s="4"/>
    </row>
    <row r="1890" spans="1:26" ht="23.25">
      <c r="A1890" s="4"/>
      <c r="B1890" s="62"/>
      <c r="C1890" s="62"/>
      <c r="D1890" s="62"/>
      <c r="E1890" s="62"/>
      <c r="F1890" s="62"/>
      <c r="G1890" s="62"/>
      <c r="H1890" s="62"/>
      <c r="I1890" s="63"/>
      <c r="J1890" s="59"/>
      <c r="K1890" s="60"/>
      <c r="L1890" s="73"/>
      <c r="M1890" s="71"/>
      <c r="N1890" s="73"/>
      <c r="O1890" s="73"/>
      <c r="P1890" s="71"/>
      <c r="Q1890" s="71"/>
      <c r="R1890" s="71"/>
      <c r="S1890" s="73"/>
      <c r="T1890" s="73"/>
      <c r="U1890" s="73"/>
      <c r="V1890" s="71"/>
      <c r="W1890" s="71"/>
      <c r="X1890" s="71"/>
      <c r="Y1890" s="71"/>
      <c r="Z1890" s="4"/>
    </row>
    <row r="1891" spans="1:26" ht="23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:26" ht="23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6"/>
      <c r="W1892" s="6"/>
      <c r="X1892" s="6"/>
      <c r="Y1892" s="6" t="s">
        <v>416</v>
      </c>
      <c r="Z1892" s="4"/>
    </row>
    <row r="1893" spans="1:26" ht="23.25">
      <c r="A1893" s="4"/>
      <c r="B1893" s="64" t="s">
        <v>37</v>
      </c>
      <c r="C1893" s="65"/>
      <c r="D1893" s="65"/>
      <c r="E1893" s="65"/>
      <c r="F1893" s="65"/>
      <c r="G1893" s="65"/>
      <c r="H1893" s="66"/>
      <c r="I1893" s="10"/>
      <c r="J1893" s="11"/>
      <c r="K1893" s="12"/>
      <c r="L1893" s="13" t="s">
        <v>1</v>
      </c>
      <c r="M1893" s="13"/>
      <c r="N1893" s="13"/>
      <c r="O1893" s="13"/>
      <c r="P1893" s="13"/>
      <c r="Q1893" s="13"/>
      <c r="R1893" s="14" t="s">
        <v>2</v>
      </c>
      <c r="S1893" s="13"/>
      <c r="T1893" s="13"/>
      <c r="U1893" s="13"/>
      <c r="V1893" s="15"/>
      <c r="W1893" s="13" t="s">
        <v>39</v>
      </c>
      <c r="X1893" s="13"/>
      <c r="Y1893" s="16"/>
      <c r="Z1893" s="4"/>
    </row>
    <row r="1894" spans="1:26" ht="23.25">
      <c r="A1894" s="4"/>
      <c r="B1894" s="17" t="s">
        <v>38</v>
      </c>
      <c r="C1894" s="18"/>
      <c r="D1894" s="18"/>
      <c r="E1894" s="18"/>
      <c r="F1894" s="18"/>
      <c r="G1894" s="18"/>
      <c r="H1894" s="67"/>
      <c r="I1894" s="19"/>
      <c r="J1894" s="20"/>
      <c r="K1894" s="21"/>
      <c r="L1894" s="22"/>
      <c r="M1894" s="23"/>
      <c r="N1894" s="24"/>
      <c r="O1894" s="25" t="s">
        <v>3</v>
      </c>
      <c r="P1894" s="26"/>
      <c r="Q1894" s="27"/>
      <c r="R1894" s="28" t="s">
        <v>3</v>
      </c>
      <c r="S1894" s="24"/>
      <c r="T1894" s="22"/>
      <c r="U1894" s="29"/>
      <c r="V1894" s="27"/>
      <c r="W1894" s="27"/>
      <c r="X1894" s="30" t="s">
        <v>4</v>
      </c>
      <c r="Y1894" s="31"/>
      <c r="Z1894" s="4"/>
    </row>
    <row r="1895" spans="1:26" ht="23.25">
      <c r="A1895" s="4"/>
      <c r="B1895" s="19"/>
      <c r="C1895" s="32"/>
      <c r="D1895" s="32"/>
      <c r="E1895" s="32"/>
      <c r="F1895" s="33"/>
      <c r="G1895" s="32"/>
      <c r="H1895" s="19"/>
      <c r="I1895" s="19"/>
      <c r="J1895" s="5" t="s">
        <v>5</v>
      </c>
      <c r="K1895" s="21"/>
      <c r="L1895" s="34" t="s">
        <v>6</v>
      </c>
      <c r="M1895" s="35" t="s">
        <v>7</v>
      </c>
      <c r="N1895" s="36" t="s">
        <v>6</v>
      </c>
      <c r="O1895" s="34" t="s">
        <v>8</v>
      </c>
      <c r="P1895" s="26" t="s">
        <v>9</v>
      </c>
      <c r="Q1895" s="23"/>
      <c r="R1895" s="37" t="s">
        <v>8</v>
      </c>
      <c r="S1895" s="35" t="s">
        <v>10</v>
      </c>
      <c r="T1895" s="34" t="s">
        <v>11</v>
      </c>
      <c r="U1895" s="29" t="s">
        <v>12</v>
      </c>
      <c r="V1895" s="27"/>
      <c r="W1895" s="27"/>
      <c r="X1895" s="27"/>
      <c r="Y1895" s="35"/>
      <c r="Z1895" s="4"/>
    </row>
    <row r="1896" spans="1:26" ht="23.25">
      <c r="A1896" s="4"/>
      <c r="B1896" s="38" t="s">
        <v>30</v>
      </c>
      <c r="C1896" s="38" t="s">
        <v>31</v>
      </c>
      <c r="D1896" s="38" t="s">
        <v>32</v>
      </c>
      <c r="E1896" s="38" t="s">
        <v>33</v>
      </c>
      <c r="F1896" s="38" t="s">
        <v>34</v>
      </c>
      <c r="G1896" s="38" t="s">
        <v>35</v>
      </c>
      <c r="H1896" s="38" t="s">
        <v>36</v>
      </c>
      <c r="I1896" s="19"/>
      <c r="J1896" s="39"/>
      <c r="K1896" s="21"/>
      <c r="L1896" s="34" t="s">
        <v>13</v>
      </c>
      <c r="M1896" s="35" t="s">
        <v>14</v>
      </c>
      <c r="N1896" s="36" t="s">
        <v>15</v>
      </c>
      <c r="O1896" s="34" t="s">
        <v>16</v>
      </c>
      <c r="P1896" s="26" t="s">
        <v>17</v>
      </c>
      <c r="Q1896" s="35" t="s">
        <v>18</v>
      </c>
      <c r="R1896" s="37" t="s">
        <v>16</v>
      </c>
      <c r="S1896" s="35" t="s">
        <v>19</v>
      </c>
      <c r="T1896" s="34" t="s">
        <v>20</v>
      </c>
      <c r="U1896" s="29" t="s">
        <v>21</v>
      </c>
      <c r="V1896" s="26" t="s">
        <v>18</v>
      </c>
      <c r="W1896" s="26" t="s">
        <v>22</v>
      </c>
      <c r="X1896" s="26" t="s">
        <v>23</v>
      </c>
      <c r="Y1896" s="35" t="s">
        <v>24</v>
      </c>
      <c r="Z1896" s="4"/>
    </row>
    <row r="1897" spans="1:26" ht="23.25">
      <c r="A1897" s="4"/>
      <c r="B1897" s="40"/>
      <c r="C1897" s="40"/>
      <c r="D1897" s="40"/>
      <c r="E1897" s="40"/>
      <c r="F1897" s="40"/>
      <c r="G1897" s="40"/>
      <c r="H1897" s="40"/>
      <c r="I1897" s="40"/>
      <c r="J1897" s="41"/>
      <c r="K1897" s="42"/>
      <c r="L1897" s="43"/>
      <c r="M1897" s="44"/>
      <c r="N1897" s="45"/>
      <c r="O1897" s="46" t="s">
        <v>25</v>
      </c>
      <c r="P1897" s="47"/>
      <c r="Q1897" s="48"/>
      <c r="R1897" s="49" t="s">
        <v>25</v>
      </c>
      <c r="S1897" s="44" t="s">
        <v>26</v>
      </c>
      <c r="T1897" s="43"/>
      <c r="U1897" s="50" t="s">
        <v>27</v>
      </c>
      <c r="V1897" s="48"/>
      <c r="W1897" s="48"/>
      <c r="X1897" s="48"/>
      <c r="Y1897" s="49"/>
      <c r="Z1897" s="4"/>
    </row>
    <row r="1898" spans="1:26" ht="23.25">
      <c r="A1898" s="4"/>
      <c r="B1898" s="51"/>
      <c r="C1898" s="51"/>
      <c r="D1898" s="51"/>
      <c r="E1898" s="51"/>
      <c r="F1898" s="51"/>
      <c r="G1898" s="51"/>
      <c r="H1898" s="51"/>
      <c r="I1898" s="61"/>
      <c r="J1898" s="52"/>
      <c r="K1898" s="53"/>
      <c r="L1898" s="22"/>
      <c r="M1898" s="23"/>
      <c r="N1898" s="24"/>
      <c r="O1898" s="3"/>
      <c r="P1898" s="27"/>
      <c r="Q1898" s="27"/>
      <c r="R1898" s="23"/>
      <c r="S1898" s="24"/>
      <c r="T1898" s="22"/>
      <c r="U1898" s="72"/>
      <c r="V1898" s="27"/>
      <c r="W1898" s="27"/>
      <c r="X1898" s="27"/>
      <c r="Y1898" s="23"/>
      <c r="Z1898" s="4"/>
    </row>
    <row r="1899" spans="1:26" ht="23.25">
      <c r="A1899" s="4"/>
      <c r="B1899" s="75" t="s">
        <v>311</v>
      </c>
      <c r="C1899" s="75" t="s">
        <v>313</v>
      </c>
      <c r="D1899" s="75" t="s">
        <v>75</v>
      </c>
      <c r="E1899" s="75" t="s">
        <v>57</v>
      </c>
      <c r="F1899" s="76" t="s">
        <v>271</v>
      </c>
      <c r="G1899" s="51"/>
      <c r="H1899" s="51"/>
      <c r="I1899" s="61"/>
      <c r="J1899" s="54" t="s">
        <v>52</v>
      </c>
      <c r="K1899" s="55"/>
      <c r="L1899" s="70">
        <f>+L1907</f>
        <v>0</v>
      </c>
      <c r="M1899" s="70">
        <f>+M1907</f>
        <v>0</v>
      </c>
      <c r="N1899" s="70">
        <f>+N1907</f>
        <v>0</v>
      </c>
      <c r="O1899" s="70">
        <f>+O1907</f>
        <v>300000</v>
      </c>
      <c r="P1899" s="70">
        <f>+P1907</f>
        <v>0</v>
      </c>
      <c r="Q1899" s="70">
        <f>SUM(L1899:P1899)</f>
        <v>300000</v>
      </c>
      <c r="R1899" s="70">
        <f>+R1907</f>
        <v>0</v>
      </c>
      <c r="S1899" s="70">
        <f>+S1907</f>
        <v>0</v>
      </c>
      <c r="T1899" s="70">
        <f>+T1907</f>
        <v>0</v>
      </c>
      <c r="U1899" s="74">
        <f>+U1907</f>
        <v>0</v>
      </c>
      <c r="V1899" s="23">
        <f>SUM(R1899:U1899)</f>
        <v>0</v>
      </c>
      <c r="W1899" s="23">
        <f>+V1899+Q1899</f>
        <v>300000</v>
      </c>
      <c r="X1899" s="23">
        <f>(Q1899/W1899)*100</f>
        <v>100</v>
      </c>
      <c r="Y1899" s="23">
        <f>(V1899/W1899)*100</f>
        <v>0</v>
      </c>
      <c r="Z1899" s="4"/>
    </row>
    <row r="1900" spans="1:26" ht="23.25">
      <c r="A1900" s="4"/>
      <c r="B1900" s="51"/>
      <c r="C1900" s="51"/>
      <c r="D1900" s="51"/>
      <c r="E1900" s="51"/>
      <c r="F1900" s="51"/>
      <c r="G1900" s="51"/>
      <c r="H1900" s="51"/>
      <c r="I1900" s="61"/>
      <c r="J1900" s="54" t="s">
        <v>53</v>
      </c>
      <c r="K1900" s="55"/>
      <c r="L1900" s="70"/>
      <c r="M1900" s="70"/>
      <c r="N1900" s="70"/>
      <c r="O1900" s="70">
        <f>(O1899/O1888)*100</f>
        <v>100</v>
      </c>
      <c r="P1900" s="70"/>
      <c r="Q1900" s="70">
        <f>(Q1899/Q1888)*100</f>
        <v>100</v>
      </c>
      <c r="R1900" s="70"/>
      <c r="S1900" s="70"/>
      <c r="T1900" s="70"/>
      <c r="U1900" s="70"/>
      <c r="V1900" s="23"/>
      <c r="W1900" s="23">
        <f>(W1899/W1888)*100</f>
        <v>100</v>
      </c>
      <c r="X1900" s="23"/>
      <c r="Y1900" s="23"/>
      <c r="Z1900" s="4"/>
    </row>
    <row r="1901" spans="1:26" ht="23.25">
      <c r="A1901" s="4"/>
      <c r="B1901" s="51"/>
      <c r="C1901" s="51"/>
      <c r="D1901" s="51"/>
      <c r="E1901" s="51"/>
      <c r="F1901" s="51"/>
      <c r="G1901" s="51"/>
      <c r="H1901" s="51"/>
      <c r="I1901" s="61"/>
      <c r="J1901" s="52" t="s">
        <v>54</v>
      </c>
      <c r="K1901" s="53"/>
      <c r="L1901" s="70"/>
      <c r="M1901" s="70"/>
      <c r="N1901" s="70"/>
      <c r="O1901" s="70">
        <f>(O1899/O1889)*100</f>
        <v>100</v>
      </c>
      <c r="P1901" s="70"/>
      <c r="Q1901" s="23">
        <f>(Q1899/Q1889)*100</f>
        <v>100</v>
      </c>
      <c r="R1901" s="70"/>
      <c r="S1901" s="70"/>
      <c r="T1901" s="70"/>
      <c r="U1901" s="70"/>
      <c r="V1901" s="23"/>
      <c r="W1901" s="23">
        <f>(W1899/W1889)*100</f>
        <v>100</v>
      </c>
      <c r="X1901" s="23"/>
      <c r="Y1901" s="23"/>
      <c r="Z1901" s="4"/>
    </row>
    <row r="1902" spans="1:26" ht="23.25">
      <c r="A1902" s="4"/>
      <c r="B1902" s="51"/>
      <c r="C1902" s="51"/>
      <c r="D1902" s="51"/>
      <c r="E1902" s="51"/>
      <c r="F1902" s="51"/>
      <c r="G1902" s="51"/>
      <c r="H1902" s="51"/>
      <c r="I1902" s="61"/>
      <c r="J1902" s="52"/>
      <c r="K1902" s="53"/>
      <c r="L1902" s="70"/>
      <c r="M1902" s="23"/>
      <c r="N1902" s="70"/>
      <c r="O1902" s="70"/>
      <c r="P1902" s="23"/>
      <c r="Q1902" s="23"/>
      <c r="R1902" s="23"/>
      <c r="S1902" s="70"/>
      <c r="T1902" s="70"/>
      <c r="U1902" s="70"/>
      <c r="V1902" s="23"/>
      <c r="W1902" s="23"/>
      <c r="X1902" s="23"/>
      <c r="Y1902" s="23"/>
      <c r="Z1902" s="4"/>
    </row>
    <row r="1903" spans="1:26" ht="23.25">
      <c r="A1903" s="4"/>
      <c r="B1903" s="51"/>
      <c r="C1903" s="51"/>
      <c r="D1903" s="51"/>
      <c r="E1903" s="51"/>
      <c r="F1903" s="51"/>
      <c r="G1903" s="75" t="s">
        <v>62</v>
      </c>
      <c r="H1903" s="51"/>
      <c r="I1903" s="61"/>
      <c r="J1903" s="52" t="s">
        <v>63</v>
      </c>
      <c r="K1903" s="53"/>
      <c r="L1903" s="70"/>
      <c r="M1903" s="23"/>
      <c r="N1903" s="70"/>
      <c r="O1903" s="70"/>
      <c r="P1903" s="23"/>
      <c r="Q1903" s="23"/>
      <c r="R1903" s="23"/>
      <c r="S1903" s="70"/>
      <c r="T1903" s="70"/>
      <c r="U1903" s="70"/>
      <c r="V1903" s="23"/>
      <c r="W1903" s="23"/>
      <c r="X1903" s="23"/>
      <c r="Y1903" s="23"/>
      <c r="Z1903" s="4"/>
    </row>
    <row r="1904" spans="1:26" ht="23.25">
      <c r="A1904" s="4"/>
      <c r="B1904" s="51"/>
      <c r="C1904" s="51"/>
      <c r="D1904" s="51"/>
      <c r="E1904" s="51"/>
      <c r="F1904" s="51"/>
      <c r="G1904" s="51"/>
      <c r="H1904" s="51"/>
      <c r="I1904" s="61"/>
      <c r="J1904" s="52" t="s">
        <v>64</v>
      </c>
      <c r="K1904" s="53"/>
      <c r="L1904" s="70"/>
      <c r="M1904" s="23"/>
      <c r="N1904" s="70"/>
      <c r="O1904" s="70"/>
      <c r="P1904" s="23"/>
      <c r="Q1904" s="23"/>
      <c r="R1904" s="23"/>
      <c r="S1904" s="70"/>
      <c r="T1904" s="70"/>
      <c r="U1904" s="70"/>
      <c r="V1904" s="23"/>
      <c r="W1904" s="23"/>
      <c r="X1904" s="23"/>
      <c r="Y1904" s="23"/>
      <c r="Z1904" s="4"/>
    </row>
    <row r="1905" spans="1:26" ht="23.25">
      <c r="A1905" s="4"/>
      <c r="B1905" s="51"/>
      <c r="C1905" s="51"/>
      <c r="D1905" s="51"/>
      <c r="E1905" s="51"/>
      <c r="F1905" s="51"/>
      <c r="G1905" s="51"/>
      <c r="H1905" s="51"/>
      <c r="I1905" s="61"/>
      <c r="J1905" s="52" t="s">
        <v>50</v>
      </c>
      <c r="K1905" s="53"/>
      <c r="L1905" s="70">
        <f aca="true" t="shared" si="286" ref="L1905:P1907">+L1913</f>
        <v>0</v>
      </c>
      <c r="M1905" s="23">
        <f t="shared" si="286"/>
        <v>0</v>
      </c>
      <c r="N1905" s="70">
        <f t="shared" si="286"/>
        <v>0</v>
      </c>
      <c r="O1905" s="70">
        <f t="shared" si="286"/>
        <v>300000</v>
      </c>
      <c r="P1905" s="23">
        <f t="shared" si="286"/>
        <v>0</v>
      </c>
      <c r="Q1905" s="23">
        <f>SUM(L1905:P1905)</f>
        <v>300000</v>
      </c>
      <c r="R1905" s="23">
        <f aca="true" t="shared" si="287" ref="R1905:U1907">+R1913</f>
        <v>0</v>
      </c>
      <c r="S1905" s="70">
        <f t="shared" si="287"/>
        <v>0</v>
      </c>
      <c r="T1905" s="70">
        <f t="shared" si="287"/>
        <v>0</v>
      </c>
      <c r="U1905" s="70">
        <f t="shared" si="287"/>
        <v>0</v>
      </c>
      <c r="V1905" s="23">
        <f>SUM(R1905:U1905)</f>
        <v>0</v>
      </c>
      <c r="W1905" s="23">
        <f>+V1905+Q1905</f>
        <v>300000</v>
      </c>
      <c r="X1905" s="23">
        <f>(Q1905/W1905)*100</f>
        <v>100</v>
      </c>
      <c r="Y1905" s="23">
        <f>(V1905/W1905)*100</f>
        <v>0</v>
      </c>
      <c r="Z1905" s="4"/>
    </row>
    <row r="1906" spans="1:26" ht="23.25">
      <c r="A1906" s="4"/>
      <c r="B1906" s="51"/>
      <c r="C1906" s="51"/>
      <c r="D1906" s="51"/>
      <c r="E1906" s="51"/>
      <c r="F1906" s="51"/>
      <c r="G1906" s="51"/>
      <c r="H1906" s="51"/>
      <c r="I1906" s="61"/>
      <c r="J1906" s="52" t="s">
        <v>51</v>
      </c>
      <c r="K1906" s="53"/>
      <c r="L1906" s="70">
        <f t="shared" si="286"/>
        <v>0</v>
      </c>
      <c r="M1906" s="23">
        <f t="shared" si="286"/>
        <v>0</v>
      </c>
      <c r="N1906" s="70">
        <f t="shared" si="286"/>
        <v>0</v>
      </c>
      <c r="O1906" s="70">
        <f t="shared" si="286"/>
        <v>300000</v>
      </c>
      <c r="P1906" s="23">
        <f t="shared" si="286"/>
        <v>0</v>
      </c>
      <c r="Q1906" s="23">
        <f>SUM(L1906:P1906)</f>
        <v>300000</v>
      </c>
      <c r="R1906" s="23">
        <f t="shared" si="287"/>
        <v>0</v>
      </c>
      <c r="S1906" s="70">
        <f t="shared" si="287"/>
        <v>0</v>
      </c>
      <c r="T1906" s="70">
        <f t="shared" si="287"/>
        <v>0</v>
      </c>
      <c r="U1906" s="70">
        <f t="shared" si="287"/>
        <v>0</v>
      </c>
      <c r="V1906" s="23">
        <f>SUM(R1906:U1906)</f>
        <v>0</v>
      </c>
      <c r="W1906" s="23">
        <f>+V1906+Q1906</f>
        <v>300000</v>
      </c>
      <c r="X1906" s="23">
        <f>(Q1906/W1906)*100</f>
        <v>100</v>
      </c>
      <c r="Y1906" s="23">
        <f>(V1906/W1906)*100</f>
        <v>0</v>
      </c>
      <c r="Z1906" s="4"/>
    </row>
    <row r="1907" spans="1:26" ht="23.25">
      <c r="A1907" s="4"/>
      <c r="B1907" s="51"/>
      <c r="C1907" s="51"/>
      <c r="D1907" s="51"/>
      <c r="E1907" s="51"/>
      <c r="F1907" s="51"/>
      <c r="G1907" s="51"/>
      <c r="H1907" s="51"/>
      <c r="I1907" s="61"/>
      <c r="J1907" s="52" t="s">
        <v>52</v>
      </c>
      <c r="K1907" s="53"/>
      <c r="L1907" s="70">
        <f t="shared" si="286"/>
        <v>0</v>
      </c>
      <c r="M1907" s="23">
        <f t="shared" si="286"/>
        <v>0</v>
      </c>
      <c r="N1907" s="70">
        <f t="shared" si="286"/>
        <v>0</v>
      </c>
      <c r="O1907" s="70">
        <f t="shared" si="286"/>
        <v>300000</v>
      </c>
      <c r="P1907" s="23">
        <f t="shared" si="286"/>
        <v>0</v>
      </c>
      <c r="Q1907" s="23">
        <f>SUM(L1907:P1907)</f>
        <v>300000</v>
      </c>
      <c r="R1907" s="23">
        <f t="shared" si="287"/>
        <v>0</v>
      </c>
      <c r="S1907" s="70">
        <f t="shared" si="287"/>
        <v>0</v>
      </c>
      <c r="T1907" s="70">
        <f t="shared" si="287"/>
        <v>0</v>
      </c>
      <c r="U1907" s="70">
        <f t="shared" si="287"/>
        <v>0</v>
      </c>
      <c r="V1907" s="23">
        <f>SUM(R1907:U1907)</f>
        <v>0</v>
      </c>
      <c r="W1907" s="23">
        <f>+V1907+Q1907</f>
        <v>300000</v>
      </c>
      <c r="X1907" s="23">
        <f>(Q1907/W1907)*100</f>
        <v>100</v>
      </c>
      <c r="Y1907" s="23">
        <f>(V1907/W1907)*100</f>
        <v>0</v>
      </c>
      <c r="Z1907" s="4"/>
    </row>
    <row r="1908" spans="1:26" ht="23.25">
      <c r="A1908" s="4"/>
      <c r="B1908" s="51"/>
      <c r="C1908" s="51"/>
      <c r="D1908" s="51"/>
      <c r="E1908" s="51"/>
      <c r="F1908" s="51"/>
      <c r="G1908" s="51"/>
      <c r="H1908" s="51"/>
      <c r="I1908" s="61"/>
      <c r="J1908" s="52" t="s">
        <v>53</v>
      </c>
      <c r="K1908" s="53"/>
      <c r="L1908" s="70"/>
      <c r="M1908" s="23"/>
      <c r="N1908" s="70"/>
      <c r="O1908" s="70">
        <f>(O1907/O1905)*100</f>
        <v>100</v>
      </c>
      <c r="P1908" s="23"/>
      <c r="Q1908" s="23">
        <f>(Q1907/Q1905)*100</f>
        <v>100</v>
      </c>
      <c r="R1908" s="23"/>
      <c r="S1908" s="70"/>
      <c r="T1908" s="70"/>
      <c r="U1908" s="70"/>
      <c r="V1908" s="23"/>
      <c r="W1908" s="23">
        <f>(W1907/W1905)*100</f>
        <v>100</v>
      </c>
      <c r="X1908" s="23"/>
      <c r="Y1908" s="23"/>
      <c r="Z1908" s="4"/>
    </row>
    <row r="1909" spans="1:26" ht="23.25">
      <c r="A1909" s="4"/>
      <c r="B1909" s="51"/>
      <c r="C1909" s="51"/>
      <c r="D1909" s="51"/>
      <c r="E1909" s="51"/>
      <c r="F1909" s="51"/>
      <c r="G1909" s="51"/>
      <c r="H1909" s="51"/>
      <c r="I1909" s="61"/>
      <c r="J1909" s="52" t="s">
        <v>54</v>
      </c>
      <c r="K1909" s="53"/>
      <c r="L1909" s="70"/>
      <c r="M1909" s="23"/>
      <c r="N1909" s="70"/>
      <c r="O1909" s="70">
        <f>(O1907/O1906)*100</f>
        <v>100</v>
      </c>
      <c r="P1909" s="23"/>
      <c r="Q1909" s="23">
        <f>(Q1907/Q1906)*100</f>
        <v>100</v>
      </c>
      <c r="R1909" s="23"/>
      <c r="S1909" s="70"/>
      <c r="T1909" s="70"/>
      <c r="U1909" s="70"/>
      <c r="V1909" s="23"/>
      <c r="W1909" s="23">
        <f>(W1907/W1906)*100</f>
        <v>100</v>
      </c>
      <c r="X1909" s="23"/>
      <c r="Y1909" s="23"/>
      <c r="Z1909" s="4"/>
    </row>
    <row r="1910" spans="1:26" ht="23.25">
      <c r="A1910" s="4"/>
      <c r="B1910" s="51"/>
      <c r="C1910" s="51"/>
      <c r="D1910" s="51"/>
      <c r="E1910" s="51"/>
      <c r="F1910" s="51"/>
      <c r="G1910" s="51"/>
      <c r="H1910" s="51"/>
      <c r="I1910" s="61"/>
      <c r="J1910" s="52"/>
      <c r="K1910" s="53"/>
      <c r="L1910" s="70"/>
      <c r="M1910" s="23"/>
      <c r="N1910" s="70"/>
      <c r="O1910" s="70"/>
      <c r="P1910" s="23"/>
      <c r="Q1910" s="23"/>
      <c r="R1910" s="23"/>
      <c r="S1910" s="70"/>
      <c r="T1910" s="70"/>
      <c r="U1910" s="70"/>
      <c r="V1910" s="23"/>
      <c r="W1910" s="23"/>
      <c r="X1910" s="23"/>
      <c r="Y1910" s="23"/>
      <c r="Z1910" s="4"/>
    </row>
    <row r="1911" spans="1:26" ht="23.25">
      <c r="A1911" s="4"/>
      <c r="B1911" s="51"/>
      <c r="C1911" s="51"/>
      <c r="D1911" s="51"/>
      <c r="E1911" s="51"/>
      <c r="F1911" s="51"/>
      <c r="G1911" s="51"/>
      <c r="H1911" s="75" t="s">
        <v>316</v>
      </c>
      <c r="I1911" s="61"/>
      <c r="J1911" s="52" t="s">
        <v>317</v>
      </c>
      <c r="K1911" s="53"/>
      <c r="L1911" s="70"/>
      <c r="M1911" s="23"/>
      <c r="N1911" s="70"/>
      <c r="O1911" s="70"/>
      <c r="P1911" s="23"/>
      <c r="Q1911" s="23"/>
      <c r="R1911" s="23"/>
      <c r="S1911" s="70"/>
      <c r="T1911" s="70"/>
      <c r="U1911" s="70"/>
      <c r="V1911" s="23"/>
      <c r="W1911" s="23"/>
      <c r="X1911" s="23"/>
      <c r="Y1911" s="23"/>
      <c r="Z1911" s="4"/>
    </row>
    <row r="1912" spans="1:26" ht="23.25">
      <c r="A1912" s="4"/>
      <c r="B1912" s="51"/>
      <c r="C1912" s="51"/>
      <c r="D1912" s="51"/>
      <c r="E1912" s="51"/>
      <c r="F1912" s="51"/>
      <c r="G1912" s="51"/>
      <c r="H1912" s="51"/>
      <c r="I1912" s="61"/>
      <c r="J1912" s="52" t="s">
        <v>318</v>
      </c>
      <c r="K1912" s="53"/>
      <c r="L1912" s="70"/>
      <c r="M1912" s="23"/>
      <c r="N1912" s="70"/>
      <c r="O1912" s="70"/>
      <c r="P1912" s="23"/>
      <c r="Q1912" s="23"/>
      <c r="R1912" s="23"/>
      <c r="S1912" s="70"/>
      <c r="T1912" s="70"/>
      <c r="U1912" s="70"/>
      <c r="V1912" s="23"/>
      <c r="W1912" s="23"/>
      <c r="X1912" s="23"/>
      <c r="Y1912" s="23"/>
      <c r="Z1912" s="4"/>
    </row>
    <row r="1913" spans="1:26" ht="23.25">
      <c r="A1913" s="4"/>
      <c r="B1913" s="56"/>
      <c r="C1913" s="57"/>
      <c r="D1913" s="57"/>
      <c r="E1913" s="57"/>
      <c r="F1913" s="57"/>
      <c r="G1913" s="57"/>
      <c r="H1913" s="57"/>
      <c r="I1913" s="52"/>
      <c r="J1913" s="52" t="s">
        <v>50</v>
      </c>
      <c r="K1913" s="53"/>
      <c r="L1913" s="21"/>
      <c r="M1913" s="21"/>
      <c r="N1913" s="21"/>
      <c r="O1913" s="21">
        <v>300000</v>
      </c>
      <c r="P1913" s="21"/>
      <c r="Q1913" s="21">
        <f>SUM(L1913:P1913)</f>
        <v>300000</v>
      </c>
      <c r="R1913" s="21"/>
      <c r="S1913" s="21"/>
      <c r="T1913" s="21"/>
      <c r="U1913" s="21"/>
      <c r="V1913" s="21">
        <f>SUM(R1913:U1913)</f>
        <v>0</v>
      </c>
      <c r="W1913" s="21">
        <f>+V1913+Q1913</f>
        <v>300000</v>
      </c>
      <c r="X1913" s="21">
        <f>(Q1913/W1913)*100</f>
        <v>100</v>
      </c>
      <c r="Y1913" s="21">
        <f>(V1913/W1913)*100</f>
        <v>0</v>
      </c>
      <c r="Z1913" s="4"/>
    </row>
    <row r="1914" spans="1:26" ht="23.25">
      <c r="A1914" s="4"/>
      <c r="B1914" s="51"/>
      <c r="C1914" s="51"/>
      <c r="D1914" s="51"/>
      <c r="E1914" s="51"/>
      <c r="F1914" s="51"/>
      <c r="G1914" s="51"/>
      <c r="H1914" s="51"/>
      <c r="I1914" s="61"/>
      <c r="J1914" s="52" t="s">
        <v>51</v>
      </c>
      <c r="K1914" s="53"/>
      <c r="L1914" s="70"/>
      <c r="M1914" s="23"/>
      <c r="N1914" s="70"/>
      <c r="O1914" s="70">
        <v>300000</v>
      </c>
      <c r="P1914" s="23"/>
      <c r="Q1914" s="23">
        <f>SUM(L1914:P1914)</f>
        <v>300000</v>
      </c>
      <c r="R1914" s="23"/>
      <c r="S1914" s="70"/>
      <c r="T1914" s="70"/>
      <c r="U1914" s="70"/>
      <c r="V1914" s="23">
        <f>SUM(R1914:U1914)</f>
        <v>0</v>
      </c>
      <c r="W1914" s="23">
        <f>+V1914+Q1914</f>
        <v>300000</v>
      </c>
      <c r="X1914" s="23">
        <f>(Q1914/W1914)*100</f>
        <v>100</v>
      </c>
      <c r="Y1914" s="23">
        <f>(V1914/W1914)*100</f>
        <v>0</v>
      </c>
      <c r="Z1914" s="4"/>
    </row>
    <row r="1915" spans="1:26" ht="23.25">
      <c r="A1915" s="4"/>
      <c r="B1915" s="51"/>
      <c r="C1915" s="51"/>
      <c r="D1915" s="51"/>
      <c r="E1915" s="51"/>
      <c r="F1915" s="51"/>
      <c r="G1915" s="51"/>
      <c r="H1915" s="51"/>
      <c r="I1915" s="61"/>
      <c r="J1915" s="52" t="s">
        <v>52</v>
      </c>
      <c r="K1915" s="53"/>
      <c r="L1915" s="70"/>
      <c r="M1915" s="23"/>
      <c r="N1915" s="70"/>
      <c r="O1915" s="70">
        <v>300000</v>
      </c>
      <c r="P1915" s="23"/>
      <c r="Q1915" s="23">
        <f>SUM(L1915:P1915)</f>
        <v>300000</v>
      </c>
      <c r="R1915" s="23"/>
      <c r="S1915" s="70"/>
      <c r="T1915" s="70"/>
      <c r="U1915" s="70"/>
      <c r="V1915" s="23">
        <f>SUM(R1915:U1915)</f>
        <v>0</v>
      </c>
      <c r="W1915" s="23">
        <f>+V1915+Q1915</f>
        <v>300000</v>
      </c>
      <c r="X1915" s="23">
        <f>(Q1915/W1915)*100</f>
        <v>100</v>
      </c>
      <c r="Y1915" s="23">
        <f>(V1915/W1915)*100</f>
        <v>0</v>
      </c>
      <c r="Z1915" s="4"/>
    </row>
    <row r="1916" spans="1:26" ht="23.25">
      <c r="A1916" s="4"/>
      <c r="B1916" s="51"/>
      <c r="C1916" s="51"/>
      <c r="D1916" s="51"/>
      <c r="E1916" s="51"/>
      <c r="F1916" s="51"/>
      <c r="G1916" s="51"/>
      <c r="H1916" s="51"/>
      <c r="I1916" s="61"/>
      <c r="J1916" s="52" t="s">
        <v>53</v>
      </c>
      <c r="K1916" s="53"/>
      <c r="L1916" s="70"/>
      <c r="M1916" s="23"/>
      <c r="N1916" s="70"/>
      <c r="O1916" s="70">
        <f>(O1915/O1913)*100</f>
        <v>100</v>
      </c>
      <c r="P1916" s="23"/>
      <c r="Q1916" s="23">
        <f>(Q1915/Q1913)*100</f>
        <v>100</v>
      </c>
      <c r="R1916" s="23"/>
      <c r="S1916" s="70"/>
      <c r="T1916" s="70"/>
      <c r="U1916" s="70"/>
      <c r="V1916" s="23"/>
      <c r="W1916" s="23">
        <f>(W1915/W1913)*100</f>
        <v>100</v>
      </c>
      <c r="X1916" s="23"/>
      <c r="Y1916" s="23"/>
      <c r="Z1916" s="4"/>
    </row>
    <row r="1917" spans="1:26" ht="23.25">
      <c r="A1917" s="4"/>
      <c r="B1917" s="51"/>
      <c r="C1917" s="51"/>
      <c r="D1917" s="51"/>
      <c r="E1917" s="51"/>
      <c r="F1917" s="51"/>
      <c r="G1917" s="51"/>
      <c r="H1917" s="51"/>
      <c r="I1917" s="61"/>
      <c r="J1917" s="52" t="s">
        <v>54</v>
      </c>
      <c r="K1917" s="53"/>
      <c r="L1917" s="70"/>
      <c r="M1917" s="23"/>
      <c r="N1917" s="70"/>
      <c r="O1917" s="70">
        <f>(O1915/O1914)*100</f>
        <v>100</v>
      </c>
      <c r="P1917" s="23"/>
      <c r="Q1917" s="23">
        <f>(Q1915/Q1914)*100</f>
        <v>100</v>
      </c>
      <c r="R1917" s="23"/>
      <c r="S1917" s="70"/>
      <c r="T1917" s="70"/>
      <c r="U1917" s="70"/>
      <c r="V1917" s="23"/>
      <c r="W1917" s="23">
        <f>(W1915/W1914)*100</f>
        <v>100</v>
      </c>
      <c r="X1917" s="23"/>
      <c r="Y1917" s="23"/>
      <c r="Z1917" s="4"/>
    </row>
    <row r="1918" spans="1:26" ht="23.25">
      <c r="A1918" s="4"/>
      <c r="B1918" s="51"/>
      <c r="C1918" s="51"/>
      <c r="D1918" s="51"/>
      <c r="E1918" s="51"/>
      <c r="F1918" s="51"/>
      <c r="G1918" s="51"/>
      <c r="H1918" s="51"/>
      <c r="I1918" s="61"/>
      <c r="J1918" s="52"/>
      <c r="K1918" s="53"/>
      <c r="L1918" s="70"/>
      <c r="M1918" s="23"/>
      <c r="N1918" s="70"/>
      <c r="O1918" s="70"/>
      <c r="P1918" s="23"/>
      <c r="Q1918" s="23"/>
      <c r="R1918" s="23"/>
      <c r="S1918" s="70"/>
      <c r="T1918" s="70"/>
      <c r="U1918" s="70"/>
      <c r="V1918" s="23"/>
      <c r="W1918" s="23"/>
      <c r="X1918" s="23"/>
      <c r="Y1918" s="23"/>
      <c r="Z1918" s="4"/>
    </row>
    <row r="1919" spans="1:26" ht="23.25">
      <c r="A1919" s="4"/>
      <c r="B1919" s="75" t="s">
        <v>319</v>
      </c>
      <c r="C1919" s="51"/>
      <c r="D1919" s="51"/>
      <c r="E1919" s="51"/>
      <c r="F1919" s="51"/>
      <c r="G1919" s="51"/>
      <c r="H1919" s="51"/>
      <c r="I1919" s="61"/>
      <c r="J1919" s="52" t="s">
        <v>320</v>
      </c>
      <c r="K1919" s="53"/>
      <c r="L1919" s="70"/>
      <c r="M1919" s="23"/>
      <c r="N1919" s="70"/>
      <c r="O1919" s="70"/>
      <c r="P1919" s="23"/>
      <c r="Q1919" s="23"/>
      <c r="R1919" s="23"/>
      <c r="S1919" s="70"/>
      <c r="T1919" s="70"/>
      <c r="U1919" s="70"/>
      <c r="V1919" s="23"/>
      <c r="W1919" s="23"/>
      <c r="X1919" s="23"/>
      <c r="Y1919" s="23"/>
      <c r="Z1919" s="4"/>
    </row>
    <row r="1920" spans="1:26" ht="23.25">
      <c r="A1920" s="4"/>
      <c r="B1920" s="51"/>
      <c r="C1920" s="51"/>
      <c r="D1920" s="51"/>
      <c r="E1920" s="51"/>
      <c r="F1920" s="51"/>
      <c r="G1920" s="51"/>
      <c r="H1920" s="51"/>
      <c r="I1920" s="61"/>
      <c r="J1920" s="52" t="s">
        <v>50</v>
      </c>
      <c r="K1920" s="53"/>
      <c r="L1920" s="70">
        <f aca="true" t="shared" si="288" ref="L1920:P1922">+L1927+L1990</f>
        <v>0</v>
      </c>
      <c r="M1920" s="23">
        <f t="shared" si="288"/>
        <v>0</v>
      </c>
      <c r="N1920" s="70">
        <f t="shared" si="288"/>
        <v>0</v>
      </c>
      <c r="O1920" s="70">
        <f t="shared" si="288"/>
        <v>1193668.1</v>
      </c>
      <c r="P1920" s="23">
        <f t="shared" si="288"/>
        <v>0</v>
      </c>
      <c r="Q1920" s="23">
        <f>SUM(L1920:P1920)</f>
        <v>1193668.1</v>
      </c>
      <c r="R1920" s="23">
        <f aca="true" t="shared" si="289" ref="R1920:U1922">+R1927+R1990</f>
        <v>0</v>
      </c>
      <c r="S1920" s="70">
        <f t="shared" si="289"/>
        <v>0</v>
      </c>
      <c r="T1920" s="70">
        <f t="shared" si="289"/>
        <v>0</v>
      </c>
      <c r="U1920" s="70">
        <f t="shared" si="289"/>
        <v>0</v>
      </c>
      <c r="V1920" s="23">
        <f>SUM(R1920:U1920)</f>
        <v>0</v>
      </c>
      <c r="W1920" s="23">
        <f>+V1920+Q1920</f>
        <v>1193668.1</v>
      </c>
      <c r="X1920" s="23">
        <f>(Q1920/W1920)*100</f>
        <v>100</v>
      </c>
      <c r="Y1920" s="23">
        <f>(V1920/W1920)*100</f>
        <v>0</v>
      </c>
      <c r="Z1920" s="4"/>
    </row>
    <row r="1921" spans="1:26" ht="23.25">
      <c r="A1921" s="4"/>
      <c r="B1921" s="51"/>
      <c r="C1921" s="51"/>
      <c r="D1921" s="51"/>
      <c r="E1921" s="51"/>
      <c r="F1921" s="51"/>
      <c r="G1921" s="51"/>
      <c r="H1921" s="51"/>
      <c r="I1921" s="61"/>
      <c r="J1921" s="52" t="s">
        <v>51</v>
      </c>
      <c r="K1921" s="53"/>
      <c r="L1921" s="70">
        <f t="shared" si="288"/>
        <v>0</v>
      </c>
      <c r="M1921" s="23">
        <f t="shared" si="288"/>
        <v>0</v>
      </c>
      <c r="N1921" s="70">
        <f t="shared" si="288"/>
        <v>0</v>
      </c>
      <c r="O1921" s="70">
        <f t="shared" si="288"/>
        <v>1472640.5</v>
      </c>
      <c r="P1921" s="23">
        <f t="shared" si="288"/>
        <v>0</v>
      </c>
      <c r="Q1921" s="23">
        <f>SUM(L1921:P1921)</f>
        <v>1472640.5</v>
      </c>
      <c r="R1921" s="23">
        <f t="shared" si="289"/>
        <v>150000</v>
      </c>
      <c r="S1921" s="70">
        <f t="shared" si="289"/>
        <v>0</v>
      </c>
      <c r="T1921" s="70">
        <f t="shared" si="289"/>
        <v>0</v>
      </c>
      <c r="U1921" s="70">
        <f t="shared" si="289"/>
        <v>0</v>
      </c>
      <c r="V1921" s="23">
        <f>SUM(R1921:U1921)</f>
        <v>150000</v>
      </c>
      <c r="W1921" s="23">
        <f>+V1921+Q1921</f>
        <v>1622640.5</v>
      </c>
      <c r="X1921" s="23">
        <f>(Q1921/W1921)*100</f>
        <v>90.75580820274115</v>
      </c>
      <c r="Y1921" s="23">
        <f>(V1921/W1921)*100</f>
        <v>9.244191797258852</v>
      </c>
      <c r="Z1921" s="4"/>
    </row>
    <row r="1922" spans="1:26" ht="23.25">
      <c r="A1922" s="4"/>
      <c r="B1922" s="56"/>
      <c r="C1922" s="57"/>
      <c r="D1922" s="57"/>
      <c r="E1922" s="57"/>
      <c r="F1922" s="57"/>
      <c r="G1922" s="57"/>
      <c r="H1922" s="57"/>
      <c r="I1922" s="52"/>
      <c r="J1922" s="52" t="s">
        <v>52</v>
      </c>
      <c r="K1922" s="53"/>
      <c r="L1922" s="21">
        <f t="shared" si="288"/>
        <v>0</v>
      </c>
      <c r="M1922" s="21">
        <f t="shared" si="288"/>
        <v>0</v>
      </c>
      <c r="N1922" s="21">
        <f t="shared" si="288"/>
        <v>0</v>
      </c>
      <c r="O1922" s="21">
        <f t="shared" si="288"/>
        <v>1349058.1</v>
      </c>
      <c r="P1922" s="21">
        <f t="shared" si="288"/>
        <v>0</v>
      </c>
      <c r="Q1922" s="21">
        <f>SUM(L1922:P1922)</f>
        <v>1349058.1</v>
      </c>
      <c r="R1922" s="21">
        <f t="shared" si="289"/>
        <v>150000</v>
      </c>
      <c r="S1922" s="21">
        <f t="shared" si="289"/>
        <v>0</v>
      </c>
      <c r="T1922" s="21">
        <f t="shared" si="289"/>
        <v>0</v>
      </c>
      <c r="U1922" s="21">
        <f t="shared" si="289"/>
        <v>0</v>
      </c>
      <c r="V1922" s="21">
        <f>SUM(R1922:U1922)</f>
        <v>150000</v>
      </c>
      <c r="W1922" s="21">
        <f>+V1922+Q1922</f>
        <v>1499058.1</v>
      </c>
      <c r="X1922" s="21">
        <f>(Q1922/W1922)*100</f>
        <v>89.99371672118646</v>
      </c>
      <c r="Y1922" s="21">
        <f>(V1922/W1922)*100</f>
        <v>10.006283278813543</v>
      </c>
      <c r="Z1922" s="4"/>
    </row>
    <row r="1923" spans="1:26" ht="23.25">
      <c r="A1923" s="4"/>
      <c r="B1923" s="51"/>
      <c r="C1923" s="51"/>
      <c r="D1923" s="51"/>
      <c r="E1923" s="51"/>
      <c r="F1923" s="51"/>
      <c r="G1923" s="51"/>
      <c r="H1923" s="51"/>
      <c r="I1923" s="61"/>
      <c r="J1923" s="52" t="s">
        <v>53</v>
      </c>
      <c r="K1923" s="53"/>
      <c r="L1923" s="70"/>
      <c r="M1923" s="23"/>
      <c r="N1923" s="70"/>
      <c r="O1923" s="70">
        <f>(O1922/O1920)*100</f>
        <v>113.0178564711581</v>
      </c>
      <c r="P1923" s="23"/>
      <c r="Q1923" s="23">
        <f>(Q1922/Q1920)*100</f>
        <v>113.0178564711581</v>
      </c>
      <c r="R1923" s="23"/>
      <c r="S1923" s="70"/>
      <c r="T1923" s="70"/>
      <c r="U1923" s="70"/>
      <c r="V1923" s="23"/>
      <c r="W1923" s="23">
        <f>(W1922/W1920)*100</f>
        <v>125.58416363811682</v>
      </c>
      <c r="X1923" s="23"/>
      <c r="Y1923" s="23"/>
      <c r="Z1923" s="4"/>
    </row>
    <row r="1924" spans="1:26" ht="23.25">
      <c r="A1924" s="4"/>
      <c r="B1924" s="51"/>
      <c r="C1924" s="51"/>
      <c r="D1924" s="51"/>
      <c r="E1924" s="51"/>
      <c r="F1924" s="51"/>
      <c r="G1924" s="51"/>
      <c r="H1924" s="51"/>
      <c r="I1924" s="61"/>
      <c r="J1924" s="52" t="s">
        <v>54</v>
      </c>
      <c r="K1924" s="53"/>
      <c r="L1924" s="70"/>
      <c r="M1924" s="23"/>
      <c r="N1924" s="70"/>
      <c r="O1924" s="70">
        <f>(O1922/O1921)*100</f>
        <v>91.60810802093248</v>
      </c>
      <c r="P1924" s="23"/>
      <c r="Q1924" s="23">
        <f>(Q1922/Q1921)*100</f>
        <v>91.60810802093248</v>
      </c>
      <c r="R1924" s="23">
        <f>(R1922/R1921)*100</f>
        <v>100</v>
      </c>
      <c r="S1924" s="70"/>
      <c r="T1924" s="70"/>
      <c r="U1924" s="70"/>
      <c r="V1924" s="23">
        <f>(V1922/V1921)*100</f>
        <v>100</v>
      </c>
      <c r="W1924" s="23">
        <f>(W1922/W1921)*100</f>
        <v>92.38387061089625</v>
      </c>
      <c r="X1924" s="23"/>
      <c r="Y1924" s="23"/>
      <c r="Z1924" s="4"/>
    </row>
    <row r="1925" spans="1:26" ht="23.25">
      <c r="A1925" s="4"/>
      <c r="B1925" s="51"/>
      <c r="C1925" s="51"/>
      <c r="D1925" s="51"/>
      <c r="E1925" s="51"/>
      <c r="F1925" s="51"/>
      <c r="G1925" s="51"/>
      <c r="H1925" s="51"/>
      <c r="I1925" s="61"/>
      <c r="J1925" s="52"/>
      <c r="K1925" s="53"/>
      <c r="L1925" s="70"/>
      <c r="M1925" s="23"/>
      <c r="N1925" s="70"/>
      <c r="O1925" s="70"/>
      <c r="P1925" s="23"/>
      <c r="Q1925" s="23"/>
      <c r="R1925" s="23"/>
      <c r="S1925" s="70"/>
      <c r="T1925" s="70"/>
      <c r="U1925" s="70"/>
      <c r="V1925" s="23"/>
      <c r="W1925" s="23"/>
      <c r="X1925" s="23"/>
      <c r="Y1925" s="23"/>
      <c r="Z1925" s="4"/>
    </row>
    <row r="1926" spans="1:26" ht="23.25">
      <c r="A1926" s="4"/>
      <c r="B1926" s="51"/>
      <c r="C1926" s="75" t="s">
        <v>48</v>
      </c>
      <c r="D1926" s="51"/>
      <c r="E1926" s="51"/>
      <c r="F1926" s="51"/>
      <c r="G1926" s="51"/>
      <c r="H1926" s="51"/>
      <c r="I1926" s="61"/>
      <c r="J1926" s="52" t="s">
        <v>321</v>
      </c>
      <c r="K1926" s="53"/>
      <c r="L1926" s="70"/>
      <c r="M1926" s="23"/>
      <c r="N1926" s="70"/>
      <c r="O1926" s="70"/>
      <c r="P1926" s="23"/>
      <c r="Q1926" s="23"/>
      <c r="R1926" s="23"/>
      <c r="S1926" s="70"/>
      <c r="T1926" s="70"/>
      <c r="U1926" s="70"/>
      <c r="V1926" s="23"/>
      <c r="W1926" s="23"/>
      <c r="X1926" s="23"/>
      <c r="Y1926" s="23"/>
      <c r="Z1926" s="4"/>
    </row>
    <row r="1927" spans="1:26" ht="23.25">
      <c r="A1927" s="4"/>
      <c r="B1927" s="56"/>
      <c r="C1927" s="56"/>
      <c r="D1927" s="56"/>
      <c r="E1927" s="56"/>
      <c r="F1927" s="56"/>
      <c r="G1927" s="56"/>
      <c r="H1927" s="56"/>
      <c r="I1927" s="61"/>
      <c r="J1927" s="52" t="s">
        <v>50</v>
      </c>
      <c r="K1927" s="53"/>
      <c r="L1927" s="70">
        <f>+L1934</f>
        <v>0</v>
      </c>
      <c r="M1927" s="23">
        <f>+M1934</f>
        <v>0</v>
      </c>
      <c r="N1927" s="70">
        <f>+N1934</f>
        <v>0</v>
      </c>
      <c r="O1927" s="70">
        <f>+O1934</f>
        <v>778968.1</v>
      </c>
      <c r="P1927" s="23">
        <f>+P1934</f>
        <v>0</v>
      </c>
      <c r="Q1927" s="23">
        <f>SUM(L1927:P1927)</f>
        <v>778968.1</v>
      </c>
      <c r="R1927" s="23">
        <f>+R1934</f>
        <v>0</v>
      </c>
      <c r="S1927" s="70">
        <f>+S1934</f>
        <v>0</v>
      </c>
      <c r="T1927" s="70">
        <f>+T1934</f>
        <v>0</v>
      </c>
      <c r="U1927" s="70">
        <f>+U1934</f>
        <v>0</v>
      </c>
      <c r="V1927" s="23">
        <f>SUM(R1927:U1927)</f>
        <v>0</v>
      </c>
      <c r="W1927" s="23">
        <f>+V1927+Q1927</f>
        <v>778968.1</v>
      </c>
      <c r="X1927" s="23">
        <f>(Q1927/W1927)*100</f>
        <v>100</v>
      </c>
      <c r="Y1927" s="23">
        <f>(V1927/W1927)*100</f>
        <v>0</v>
      </c>
      <c r="Z1927" s="4"/>
    </row>
    <row r="1928" spans="1:26" ht="23.25">
      <c r="A1928" s="4"/>
      <c r="B1928" s="56"/>
      <c r="C1928" s="57"/>
      <c r="D1928" s="57"/>
      <c r="E1928" s="57"/>
      <c r="F1928" s="57"/>
      <c r="G1928" s="57"/>
      <c r="H1928" s="57"/>
      <c r="I1928" s="52"/>
      <c r="J1928" s="52" t="s">
        <v>51</v>
      </c>
      <c r="K1928" s="53"/>
      <c r="L1928" s="21">
        <f aca="true" t="shared" si="290" ref="L1928:P1929">+L1944</f>
        <v>0</v>
      </c>
      <c r="M1928" s="21">
        <f t="shared" si="290"/>
        <v>0</v>
      </c>
      <c r="N1928" s="21">
        <f t="shared" si="290"/>
        <v>0</v>
      </c>
      <c r="O1928" s="21">
        <f t="shared" si="290"/>
        <v>1057940.5</v>
      </c>
      <c r="P1928" s="21">
        <f t="shared" si="290"/>
        <v>0</v>
      </c>
      <c r="Q1928" s="21">
        <f>SUM(L1928:P1928)</f>
        <v>1057940.5</v>
      </c>
      <c r="R1928" s="21">
        <f aca="true" t="shared" si="291" ref="R1928:U1929">+R1944</f>
        <v>0</v>
      </c>
      <c r="S1928" s="21">
        <f t="shared" si="291"/>
        <v>0</v>
      </c>
      <c r="T1928" s="21">
        <f t="shared" si="291"/>
        <v>0</v>
      </c>
      <c r="U1928" s="21">
        <f t="shared" si="291"/>
        <v>0</v>
      </c>
      <c r="V1928" s="21">
        <f>SUM(R1928:U1928)</f>
        <v>0</v>
      </c>
      <c r="W1928" s="21">
        <f>+V1928+Q1928</f>
        <v>1057940.5</v>
      </c>
      <c r="X1928" s="21">
        <f>(Q1928/W1928)*100</f>
        <v>100</v>
      </c>
      <c r="Y1928" s="21">
        <f>(V1928/W1928)*100</f>
        <v>0</v>
      </c>
      <c r="Z1928" s="4"/>
    </row>
    <row r="1929" spans="1:26" ht="23.25">
      <c r="A1929" s="4"/>
      <c r="B1929" s="56"/>
      <c r="C1929" s="56"/>
      <c r="D1929" s="56"/>
      <c r="E1929" s="56"/>
      <c r="F1929" s="56"/>
      <c r="G1929" s="56"/>
      <c r="H1929" s="56"/>
      <c r="I1929" s="61"/>
      <c r="J1929" s="52" t="s">
        <v>52</v>
      </c>
      <c r="K1929" s="53"/>
      <c r="L1929" s="70">
        <f t="shared" si="290"/>
        <v>0</v>
      </c>
      <c r="M1929" s="23">
        <f t="shared" si="290"/>
        <v>0</v>
      </c>
      <c r="N1929" s="70">
        <f t="shared" si="290"/>
        <v>0</v>
      </c>
      <c r="O1929" s="70">
        <f t="shared" si="290"/>
        <v>985217.2</v>
      </c>
      <c r="P1929" s="23">
        <f t="shared" si="290"/>
        <v>0</v>
      </c>
      <c r="Q1929" s="23">
        <f>SUM(L1929:P1929)</f>
        <v>985217.2</v>
      </c>
      <c r="R1929" s="23">
        <f t="shared" si="291"/>
        <v>0</v>
      </c>
      <c r="S1929" s="70">
        <f t="shared" si="291"/>
        <v>0</v>
      </c>
      <c r="T1929" s="70">
        <f t="shared" si="291"/>
        <v>0</v>
      </c>
      <c r="U1929" s="70">
        <f t="shared" si="291"/>
        <v>0</v>
      </c>
      <c r="V1929" s="23">
        <f>SUM(R1929:U1929)</f>
        <v>0</v>
      </c>
      <c r="W1929" s="23">
        <f>+V1929+Q1929</f>
        <v>985217.2</v>
      </c>
      <c r="X1929" s="23">
        <f>(Q1929/W1929)*100</f>
        <v>100</v>
      </c>
      <c r="Y1929" s="23">
        <f>(V1929/W1929)*100</f>
        <v>0</v>
      </c>
      <c r="Z1929" s="4"/>
    </row>
    <row r="1930" spans="1:26" ht="23.25">
      <c r="A1930" s="4"/>
      <c r="B1930" s="56"/>
      <c r="C1930" s="56"/>
      <c r="D1930" s="56"/>
      <c r="E1930" s="56"/>
      <c r="F1930" s="56"/>
      <c r="G1930" s="56"/>
      <c r="H1930" s="56"/>
      <c r="I1930" s="61"/>
      <c r="J1930" s="52" t="s">
        <v>53</v>
      </c>
      <c r="K1930" s="53"/>
      <c r="L1930" s="70"/>
      <c r="M1930" s="23"/>
      <c r="N1930" s="70"/>
      <c r="O1930" s="70">
        <f>(O1929/O1927)*100</f>
        <v>126.47722031235939</v>
      </c>
      <c r="P1930" s="23"/>
      <c r="Q1930" s="23">
        <f>(Q1929/Q1927)*100</f>
        <v>126.47722031235939</v>
      </c>
      <c r="R1930" s="23"/>
      <c r="S1930" s="70"/>
      <c r="T1930" s="70"/>
      <c r="U1930" s="70"/>
      <c r="V1930" s="23"/>
      <c r="W1930" s="23">
        <f>(W1929/W1927)*100</f>
        <v>126.47722031235939</v>
      </c>
      <c r="X1930" s="23"/>
      <c r="Y1930" s="23"/>
      <c r="Z1930" s="4"/>
    </row>
    <row r="1931" spans="1:26" ht="23.25">
      <c r="A1931" s="4"/>
      <c r="B1931" s="56"/>
      <c r="C1931" s="56"/>
      <c r="D1931" s="56"/>
      <c r="E1931" s="56"/>
      <c r="F1931" s="56"/>
      <c r="G1931" s="56"/>
      <c r="H1931" s="56"/>
      <c r="I1931" s="61"/>
      <c r="J1931" s="52" t="s">
        <v>54</v>
      </c>
      <c r="K1931" s="53"/>
      <c r="L1931" s="70"/>
      <c r="M1931" s="23"/>
      <c r="N1931" s="70"/>
      <c r="O1931" s="70">
        <f>(O1929/O1928)*100</f>
        <v>93.1259555712254</v>
      </c>
      <c r="P1931" s="23"/>
      <c r="Q1931" s="23">
        <f>(Q1929/Q1928)*100</f>
        <v>93.1259555712254</v>
      </c>
      <c r="R1931" s="23"/>
      <c r="S1931" s="70"/>
      <c r="T1931" s="70"/>
      <c r="U1931" s="70"/>
      <c r="V1931" s="23"/>
      <c r="W1931" s="23">
        <f>(W1929/W1928)*100</f>
        <v>93.1259555712254</v>
      </c>
      <c r="X1931" s="23"/>
      <c r="Y1931" s="23"/>
      <c r="Z1931" s="4"/>
    </row>
    <row r="1932" spans="1:26" ht="23.25">
      <c r="A1932" s="4"/>
      <c r="B1932" s="56"/>
      <c r="C1932" s="56"/>
      <c r="D1932" s="56"/>
      <c r="E1932" s="56"/>
      <c r="F1932" s="56"/>
      <c r="G1932" s="56"/>
      <c r="H1932" s="56"/>
      <c r="I1932" s="61"/>
      <c r="J1932" s="52"/>
      <c r="K1932" s="53"/>
      <c r="L1932" s="70"/>
      <c r="M1932" s="23"/>
      <c r="N1932" s="70"/>
      <c r="O1932" s="70"/>
      <c r="P1932" s="23"/>
      <c r="Q1932" s="23"/>
      <c r="R1932" s="23"/>
      <c r="S1932" s="70"/>
      <c r="T1932" s="70"/>
      <c r="U1932" s="70"/>
      <c r="V1932" s="23"/>
      <c r="W1932" s="23"/>
      <c r="X1932" s="23"/>
      <c r="Y1932" s="23"/>
      <c r="Z1932" s="4"/>
    </row>
    <row r="1933" spans="1:26" ht="23.25">
      <c r="A1933" s="4"/>
      <c r="B1933" s="56"/>
      <c r="C1933" s="56"/>
      <c r="D1933" s="76" t="s">
        <v>322</v>
      </c>
      <c r="E1933" s="56"/>
      <c r="F1933" s="56"/>
      <c r="G1933" s="56"/>
      <c r="H1933" s="56"/>
      <c r="I1933" s="61"/>
      <c r="J1933" s="52" t="s">
        <v>323</v>
      </c>
      <c r="K1933" s="53"/>
      <c r="L1933" s="70"/>
      <c r="M1933" s="23"/>
      <c r="N1933" s="70"/>
      <c r="O1933" s="70"/>
      <c r="P1933" s="23"/>
      <c r="Q1933" s="23"/>
      <c r="R1933" s="23"/>
      <c r="S1933" s="70"/>
      <c r="T1933" s="70"/>
      <c r="U1933" s="70"/>
      <c r="V1933" s="23"/>
      <c r="W1933" s="23"/>
      <c r="X1933" s="23"/>
      <c r="Y1933" s="23"/>
      <c r="Z1933" s="4"/>
    </row>
    <row r="1934" spans="1:26" ht="23.25">
      <c r="A1934" s="4"/>
      <c r="B1934" s="56"/>
      <c r="C1934" s="56"/>
      <c r="D1934" s="56"/>
      <c r="E1934" s="56"/>
      <c r="F1934" s="56"/>
      <c r="G1934" s="56"/>
      <c r="H1934" s="56"/>
      <c r="I1934" s="61"/>
      <c r="J1934" s="52" t="s">
        <v>50</v>
      </c>
      <c r="K1934" s="53"/>
      <c r="L1934" s="70">
        <f>+L1951</f>
        <v>0</v>
      </c>
      <c r="M1934" s="23">
        <f>+M1951</f>
        <v>0</v>
      </c>
      <c r="N1934" s="70">
        <f>+N1951</f>
        <v>0</v>
      </c>
      <c r="O1934" s="70">
        <f>+O1951</f>
        <v>778968.1</v>
      </c>
      <c r="P1934" s="23">
        <f>+P1951</f>
        <v>0</v>
      </c>
      <c r="Q1934" s="23">
        <f>SUM(L1934:P1934)</f>
        <v>778968.1</v>
      </c>
      <c r="R1934" s="23">
        <f>+R1951</f>
        <v>0</v>
      </c>
      <c r="S1934" s="70">
        <f>+S1951</f>
        <v>0</v>
      </c>
      <c r="T1934" s="70">
        <f>+T1951</f>
        <v>0</v>
      </c>
      <c r="U1934" s="70">
        <f>+U1951</f>
        <v>0</v>
      </c>
      <c r="V1934" s="23">
        <f>SUM(R1934:U1934)</f>
        <v>0</v>
      </c>
      <c r="W1934" s="23">
        <f>+V1934+Q1934</f>
        <v>778968.1</v>
      </c>
      <c r="X1934" s="23">
        <f>(Q1934/W1934)*100</f>
        <v>100</v>
      </c>
      <c r="Y1934" s="23">
        <f>(V1934/W1934)*100</f>
        <v>0</v>
      </c>
      <c r="Z1934" s="4"/>
    </row>
    <row r="1935" spans="1:26" ht="23.25">
      <c r="A1935" s="4"/>
      <c r="B1935" s="62"/>
      <c r="C1935" s="62"/>
      <c r="D1935" s="62"/>
      <c r="E1935" s="62"/>
      <c r="F1935" s="62"/>
      <c r="G1935" s="62"/>
      <c r="H1935" s="62"/>
      <c r="I1935" s="63"/>
      <c r="J1935" s="59"/>
      <c r="K1935" s="60"/>
      <c r="L1935" s="73"/>
      <c r="M1935" s="71"/>
      <c r="N1935" s="73"/>
      <c r="O1935" s="73"/>
      <c r="P1935" s="71"/>
      <c r="Q1935" s="71"/>
      <c r="R1935" s="71"/>
      <c r="S1935" s="73"/>
      <c r="T1935" s="73"/>
      <c r="U1935" s="73"/>
      <c r="V1935" s="71"/>
      <c r="W1935" s="71"/>
      <c r="X1935" s="71"/>
      <c r="Y1935" s="71"/>
      <c r="Z1935" s="4"/>
    </row>
    <row r="1936" spans="1:26" ht="23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1:26" ht="23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6"/>
      <c r="W1937" s="6"/>
      <c r="X1937" s="6"/>
      <c r="Y1937" s="6" t="s">
        <v>417</v>
      </c>
      <c r="Z1937" s="4"/>
    </row>
    <row r="1938" spans="1:26" ht="23.25">
      <c r="A1938" s="4"/>
      <c r="B1938" s="64" t="s">
        <v>37</v>
      </c>
      <c r="C1938" s="65"/>
      <c r="D1938" s="65"/>
      <c r="E1938" s="65"/>
      <c r="F1938" s="65"/>
      <c r="G1938" s="65"/>
      <c r="H1938" s="66"/>
      <c r="I1938" s="10"/>
      <c r="J1938" s="11"/>
      <c r="K1938" s="12"/>
      <c r="L1938" s="13" t="s">
        <v>1</v>
      </c>
      <c r="M1938" s="13"/>
      <c r="N1938" s="13"/>
      <c r="O1938" s="13"/>
      <c r="P1938" s="13"/>
      <c r="Q1938" s="13"/>
      <c r="R1938" s="14" t="s">
        <v>2</v>
      </c>
      <c r="S1938" s="13"/>
      <c r="T1938" s="13"/>
      <c r="U1938" s="13"/>
      <c r="V1938" s="15"/>
      <c r="W1938" s="13" t="s">
        <v>39</v>
      </c>
      <c r="X1938" s="13"/>
      <c r="Y1938" s="16"/>
      <c r="Z1938" s="4"/>
    </row>
    <row r="1939" spans="1:26" ht="23.25">
      <c r="A1939" s="4"/>
      <c r="B1939" s="17" t="s">
        <v>38</v>
      </c>
      <c r="C1939" s="18"/>
      <c r="D1939" s="18"/>
      <c r="E1939" s="18"/>
      <c r="F1939" s="18"/>
      <c r="G1939" s="18"/>
      <c r="H1939" s="67"/>
      <c r="I1939" s="19"/>
      <c r="J1939" s="20"/>
      <c r="K1939" s="21"/>
      <c r="L1939" s="22"/>
      <c r="M1939" s="23"/>
      <c r="N1939" s="24"/>
      <c r="O1939" s="25" t="s">
        <v>3</v>
      </c>
      <c r="P1939" s="26"/>
      <c r="Q1939" s="27"/>
      <c r="R1939" s="28" t="s">
        <v>3</v>
      </c>
      <c r="S1939" s="24"/>
      <c r="T1939" s="22"/>
      <c r="U1939" s="29"/>
      <c r="V1939" s="27"/>
      <c r="W1939" s="27"/>
      <c r="X1939" s="30" t="s">
        <v>4</v>
      </c>
      <c r="Y1939" s="31"/>
      <c r="Z1939" s="4"/>
    </row>
    <row r="1940" spans="1:26" ht="23.25">
      <c r="A1940" s="4"/>
      <c r="B1940" s="19"/>
      <c r="C1940" s="32"/>
      <c r="D1940" s="32"/>
      <c r="E1940" s="32"/>
      <c r="F1940" s="33"/>
      <c r="G1940" s="32"/>
      <c r="H1940" s="19"/>
      <c r="I1940" s="19"/>
      <c r="J1940" s="5" t="s">
        <v>5</v>
      </c>
      <c r="K1940" s="21"/>
      <c r="L1940" s="34" t="s">
        <v>6</v>
      </c>
      <c r="M1940" s="35" t="s">
        <v>7</v>
      </c>
      <c r="N1940" s="36" t="s">
        <v>6</v>
      </c>
      <c r="O1940" s="34" t="s">
        <v>8</v>
      </c>
      <c r="P1940" s="26" t="s">
        <v>9</v>
      </c>
      <c r="Q1940" s="23"/>
      <c r="R1940" s="37" t="s">
        <v>8</v>
      </c>
      <c r="S1940" s="35" t="s">
        <v>10</v>
      </c>
      <c r="T1940" s="34" t="s">
        <v>11</v>
      </c>
      <c r="U1940" s="29" t="s">
        <v>12</v>
      </c>
      <c r="V1940" s="27"/>
      <c r="W1940" s="27"/>
      <c r="X1940" s="27"/>
      <c r="Y1940" s="35"/>
      <c r="Z1940" s="4"/>
    </row>
    <row r="1941" spans="1:26" ht="23.25">
      <c r="A1941" s="4"/>
      <c r="B1941" s="38" t="s">
        <v>30</v>
      </c>
      <c r="C1941" s="38" t="s">
        <v>31</v>
      </c>
      <c r="D1941" s="38" t="s">
        <v>32</v>
      </c>
      <c r="E1941" s="38" t="s">
        <v>33</v>
      </c>
      <c r="F1941" s="38" t="s">
        <v>34</v>
      </c>
      <c r="G1941" s="38" t="s">
        <v>35</v>
      </c>
      <c r="H1941" s="38" t="s">
        <v>36</v>
      </c>
      <c r="I1941" s="19"/>
      <c r="J1941" s="39"/>
      <c r="K1941" s="21"/>
      <c r="L1941" s="34" t="s">
        <v>13</v>
      </c>
      <c r="M1941" s="35" t="s">
        <v>14</v>
      </c>
      <c r="N1941" s="36" t="s">
        <v>15</v>
      </c>
      <c r="O1941" s="34" t="s">
        <v>16</v>
      </c>
      <c r="P1941" s="26" t="s">
        <v>17</v>
      </c>
      <c r="Q1941" s="35" t="s">
        <v>18</v>
      </c>
      <c r="R1941" s="37" t="s">
        <v>16</v>
      </c>
      <c r="S1941" s="35" t="s">
        <v>19</v>
      </c>
      <c r="T1941" s="34" t="s">
        <v>20</v>
      </c>
      <c r="U1941" s="29" t="s">
        <v>21</v>
      </c>
      <c r="V1941" s="26" t="s">
        <v>18</v>
      </c>
      <c r="W1941" s="26" t="s">
        <v>22</v>
      </c>
      <c r="X1941" s="26" t="s">
        <v>23</v>
      </c>
      <c r="Y1941" s="35" t="s">
        <v>24</v>
      </c>
      <c r="Z1941" s="4"/>
    </row>
    <row r="1942" spans="1:26" ht="23.25">
      <c r="A1942" s="4"/>
      <c r="B1942" s="40"/>
      <c r="C1942" s="40"/>
      <c r="D1942" s="40"/>
      <c r="E1942" s="40"/>
      <c r="F1942" s="40"/>
      <c r="G1942" s="40"/>
      <c r="H1942" s="40"/>
      <c r="I1942" s="40"/>
      <c r="J1942" s="41"/>
      <c r="K1942" s="42"/>
      <c r="L1942" s="43"/>
      <c r="M1942" s="44"/>
      <c r="N1942" s="45"/>
      <c r="O1942" s="46" t="s">
        <v>25</v>
      </c>
      <c r="P1942" s="47"/>
      <c r="Q1942" s="48"/>
      <c r="R1942" s="49" t="s">
        <v>25</v>
      </c>
      <c r="S1942" s="44" t="s">
        <v>26</v>
      </c>
      <c r="T1942" s="43"/>
      <c r="U1942" s="50" t="s">
        <v>27</v>
      </c>
      <c r="V1942" s="48"/>
      <c r="W1942" s="48"/>
      <c r="X1942" s="48"/>
      <c r="Y1942" s="49"/>
      <c r="Z1942" s="4"/>
    </row>
    <row r="1943" spans="1:26" ht="23.25">
      <c r="A1943" s="4"/>
      <c r="B1943" s="51"/>
      <c r="C1943" s="51"/>
      <c r="D1943" s="51"/>
      <c r="E1943" s="51"/>
      <c r="F1943" s="51"/>
      <c r="G1943" s="51"/>
      <c r="H1943" s="51"/>
      <c r="I1943" s="61"/>
      <c r="J1943" s="52"/>
      <c r="K1943" s="53"/>
      <c r="L1943" s="22"/>
      <c r="M1943" s="23"/>
      <c r="N1943" s="24"/>
      <c r="O1943" s="3"/>
      <c r="P1943" s="27"/>
      <c r="Q1943" s="27"/>
      <c r="R1943" s="23"/>
      <c r="S1943" s="24"/>
      <c r="T1943" s="22"/>
      <c r="U1943" s="72"/>
      <c r="V1943" s="27"/>
      <c r="W1943" s="27"/>
      <c r="X1943" s="27"/>
      <c r="Y1943" s="23"/>
      <c r="Z1943" s="4"/>
    </row>
    <row r="1944" spans="1:26" ht="23.25">
      <c r="A1944" s="4"/>
      <c r="B1944" s="75" t="s">
        <v>319</v>
      </c>
      <c r="C1944" s="75" t="s">
        <v>48</v>
      </c>
      <c r="D1944" s="76" t="s">
        <v>322</v>
      </c>
      <c r="E1944" s="51"/>
      <c r="F1944" s="51"/>
      <c r="G1944" s="51"/>
      <c r="H1944" s="51"/>
      <c r="I1944" s="61"/>
      <c r="J1944" s="54" t="s">
        <v>51</v>
      </c>
      <c r="K1944" s="55"/>
      <c r="L1944" s="70">
        <f aca="true" t="shared" si="292" ref="L1944:P1945">+L1952</f>
        <v>0</v>
      </c>
      <c r="M1944" s="70">
        <f t="shared" si="292"/>
        <v>0</v>
      </c>
      <c r="N1944" s="70">
        <f t="shared" si="292"/>
        <v>0</v>
      </c>
      <c r="O1944" s="70">
        <f t="shared" si="292"/>
        <v>1057940.5</v>
      </c>
      <c r="P1944" s="70">
        <f t="shared" si="292"/>
        <v>0</v>
      </c>
      <c r="Q1944" s="70">
        <f>SUM(L1944:P1944)</f>
        <v>1057940.5</v>
      </c>
      <c r="R1944" s="70">
        <f aca="true" t="shared" si="293" ref="R1944:U1945">+R1952</f>
        <v>0</v>
      </c>
      <c r="S1944" s="70">
        <f t="shared" si="293"/>
        <v>0</v>
      </c>
      <c r="T1944" s="70">
        <f t="shared" si="293"/>
        <v>0</v>
      </c>
      <c r="U1944" s="74">
        <f t="shared" si="293"/>
        <v>0</v>
      </c>
      <c r="V1944" s="23">
        <f>SUM(R1944:U1944)</f>
        <v>0</v>
      </c>
      <c r="W1944" s="23">
        <f>+V1944+Q1944</f>
        <v>1057940.5</v>
      </c>
      <c r="X1944" s="23">
        <f>(Q1944/W1944)*100</f>
        <v>100</v>
      </c>
      <c r="Y1944" s="23">
        <f>(V1944/W1944)*100</f>
        <v>0</v>
      </c>
      <c r="Z1944" s="4"/>
    </row>
    <row r="1945" spans="1:26" ht="23.25">
      <c r="A1945" s="4"/>
      <c r="B1945" s="51"/>
      <c r="C1945" s="51"/>
      <c r="D1945" s="51"/>
      <c r="E1945" s="51"/>
      <c r="F1945" s="51"/>
      <c r="G1945" s="51"/>
      <c r="H1945" s="51"/>
      <c r="I1945" s="61"/>
      <c r="J1945" s="54" t="s">
        <v>52</v>
      </c>
      <c r="K1945" s="55"/>
      <c r="L1945" s="70">
        <f t="shared" si="292"/>
        <v>0</v>
      </c>
      <c r="M1945" s="70">
        <f t="shared" si="292"/>
        <v>0</v>
      </c>
      <c r="N1945" s="70">
        <f t="shared" si="292"/>
        <v>0</v>
      </c>
      <c r="O1945" s="70">
        <f t="shared" si="292"/>
        <v>985217.2</v>
      </c>
      <c r="P1945" s="70">
        <f t="shared" si="292"/>
        <v>0</v>
      </c>
      <c r="Q1945" s="70">
        <f>SUM(L1945:P1945)</f>
        <v>985217.2</v>
      </c>
      <c r="R1945" s="70">
        <f t="shared" si="293"/>
        <v>0</v>
      </c>
      <c r="S1945" s="70">
        <f t="shared" si="293"/>
        <v>0</v>
      </c>
      <c r="T1945" s="70">
        <f t="shared" si="293"/>
        <v>0</v>
      </c>
      <c r="U1945" s="70">
        <f t="shared" si="293"/>
        <v>0</v>
      </c>
      <c r="V1945" s="23">
        <f>SUM(R1945:U1945)</f>
        <v>0</v>
      </c>
      <c r="W1945" s="23">
        <f>+V1945+Q1945</f>
        <v>985217.2</v>
      </c>
      <c r="X1945" s="23">
        <f>(Q1945/W1945)*100</f>
        <v>100</v>
      </c>
      <c r="Y1945" s="23">
        <f>(V1945/W1945)*100</f>
        <v>0</v>
      </c>
      <c r="Z1945" s="4"/>
    </row>
    <row r="1946" spans="1:26" ht="23.25">
      <c r="A1946" s="4"/>
      <c r="B1946" s="51"/>
      <c r="C1946" s="51"/>
      <c r="D1946" s="51"/>
      <c r="E1946" s="51"/>
      <c r="F1946" s="51"/>
      <c r="G1946" s="51"/>
      <c r="H1946" s="51"/>
      <c r="I1946" s="61"/>
      <c r="J1946" s="52" t="s">
        <v>53</v>
      </c>
      <c r="K1946" s="53"/>
      <c r="L1946" s="70"/>
      <c r="M1946" s="70"/>
      <c r="N1946" s="70"/>
      <c r="O1946" s="70">
        <f>(O1945/O1934)*100</f>
        <v>126.47722031235939</v>
      </c>
      <c r="P1946" s="70"/>
      <c r="Q1946" s="23">
        <f>(Q1945/Q1934)*100</f>
        <v>126.47722031235939</v>
      </c>
      <c r="R1946" s="70"/>
      <c r="S1946" s="70"/>
      <c r="T1946" s="70"/>
      <c r="U1946" s="70"/>
      <c r="V1946" s="23"/>
      <c r="W1946" s="23">
        <f>(W1945/W1934)*100</f>
        <v>126.47722031235939</v>
      </c>
      <c r="X1946" s="23"/>
      <c r="Y1946" s="23"/>
      <c r="Z1946" s="4"/>
    </row>
    <row r="1947" spans="1:26" ht="23.25">
      <c r="A1947" s="4"/>
      <c r="B1947" s="51"/>
      <c r="C1947" s="51"/>
      <c r="D1947" s="51"/>
      <c r="E1947" s="51"/>
      <c r="F1947" s="51"/>
      <c r="G1947" s="51"/>
      <c r="H1947" s="51"/>
      <c r="I1947" s="61"/>
      <c r="J1947" s="52" t="s">
        <v>54</v>
      </c>
      <c r="K1947" s="53"/>
      <c r="L1947" s="70"/>
      <c r="M1947" s="23"/>
      <c r="N1947" s="70"/>
      <c r="O1947" s="70">
        <f>(O1945/O1944)*100</f>
        <v>93.1259555712254</v>
      </c>
      <c r="P1947" s="23"/>
      <c r="Q1947" s="23">
        <f>(Q1945/Q1944)*100</f>
        <v>93.1259555712254</v>
      </c>
      <c r="R1947" s="23"/>
      <c r="S1947" s="70"/>
      <c r="T1947" s="70"/>
      <c r="U1947" s="70"/>
      <c r="V1947" s="23"/>
      <c r="W1947" s="23">
        <f>(W1945/W1944)*100</f>
        <v>93.1259555712254</v>
      </c>
      <c r="X1947" s="23"/>
      <c r="Y1947" s="23"/>
      <c r="Z1947" s="4"/>
    </row>
    <row r="1948" spans="1:26" ht="23.25">
      <c r="A1948" s="4"/>
      <c r="B1948" s="51"/>
      <c r="C1948" s="51"/>
      <c r="D1948" s="51"/>
      <c r="E1948" s="51"/>
      <c r="F1948" s="51"/>
      <c r="G1948" s="51"/>
      <c r="H1948" s="51"/>
      <c r="I1948" s="61"/>
      <c r="J1948" s="52"/>
      <c r="K1948" s="53"/>
      <c r="L1948" s="70"/>
      <c r="M1948" s="23"/>
      <c r="N1948" s="70"/>
      <c r="O1948" s="70"/>
      <c r="P1948" s="23"/>
      <c r="Q1948" s="23"/>
      <c r="R1948" s="23"/>
      <c r="S1948" s="70"/>
      <c r="T1948" s="70"/>
      <c r="U1948" s="70"/>
      <c r="V1948" s="23"/>
      <c r="W1948" s="23"/>
      <c r="X1948" s="23"/>
      <c r="Y1948" s="23"/>
      <c r="Z1948" s="4"/>
    </row>
    <row r="1949" spans="1:26" ht="23.25">
      <c r="A1949" s="4"/>
      <c r="B1949" s="51"/>
      <c r="C1949" s="51"/>
      <c r="D1949" s="51"/>
      <c r="E1949" s="75" t="s">
        <v>324</v>
      </c>
      <c r="F1949" s="51"/>
      <c r="G1949" s="51"/>
      <c r="H1949" s="51"/>
      <c r="I1949" s="61"/>
      <c r="J1949" s="52" t="s">
        <v>325</v>
      </c>
      <c r="K1949" s="53"/>
      <c r="L1949" s="70"/>
      <c r="M1949" s="23"/>
      <c r="N1949" s="70"/>
      <c r="O1949" s="70"/>
      <c r="P1949" s="23"/>
      <c r="Q1949" s="23"/>
      <c r="R1949" s="23"/>
      <c r="S1949" s="70"/>
      <c r="T1949" s="70"/>
      <c r="U1949" s="70"/>
      <c r="V1949" s="23"/>
      <c r="W1949" s="23"/>
      <c r="X1949" s="23"/>
      <c r="Y1949" s="23"/>
      <c r="Z1949" s="4"/>
    </row>
    <row r="1950" spans="1:26" ht="23.25">
      <c r="A1950" s="4"/>
      <c r="B1950" s="51"/>
      <c r="C1950" s="51"/>
      <c r="D1950" s="51"/>
      <c r="E1950" s="51"/>
      <c r="F1950" s="51"/>
      <c r="G1950" s="51"/>
      <c r="H1950" s="51"/>
      <c r="I1950" s="61"/>
      <c r="J1950" s="52" t="s">
        <v>326</v>
      </c>
      <c r="K1950" s="53"/>
      <c r="L1950" s="70"/>
      <c r="M1950" s="23"/>
      <c r="N1950" s="70"/>
      <c r="O1950" s="70"/>
      <c r="P1950" s="23"/>
      <c r="Q1950" s="23"/>
      <c r="R1950" s="23"/>
      <c r="S1950" s="70"/>
      <c r="T1950" s="70"/>
      <c r="U1950" s="70"/>
      <c r="V1950" s="23"/>
      <c r="W1950" s="23"/>
      <c r="X1950" s="23"/>
      <c r="Y1950" s="23"/>
      <c r="Z1950" s="4"/>
    </row>
    <row r="1951" spans="1:26" ht="23.25">
      <c r="A1951" s="4"/>
      <c r="B1951" s="51"/>
      <c r="C1951" s="51"/>
      <c r="D1951" s="51"/>
      <c r="E1951" s="51"/>
      <c r="F1951" s="51"/>
      <c r="G1951" s="51"/>
      <c r="H1951" s="51"/>
      <c r="I1951" s="61"/>
      <c r="J1951" s="52" t="s">
        <v>50</v>
      </c>
      <c r="K1951" s="53"/>
      <c r="L1951" s="70">
        <f aca="true" t="shared" si="294" ref="L1951:P1953">+L1958</f>
        <v>0</v>
      </c>
      <c r="M1951" s="23">
        <f t="shared" si="294"/>
        <v>0</v>
      </c>
      <c r="N1951" s="70">
        <f t="shared" si="294"/>
        <v>0</v>
      </c>
      <c r="O1951" s="70">
        <f t="shared" si="294"/>
        <v>778968.1</v>
      </c>
      <c r="P1951" s="23">
        <f t="shared" si="294"/>
        <v>0</v>
      </c>
      <c r="Q1951" s="23">
        <f>SUM(L1951:P1951)</f>
        <v>778968.1</v>
      </c>
      <c r="R1951" s="23">
        <f aca="true" t="shared" si="295" ref="R1951:U1953">+R1958</f>
        <v>0</v>
      </c>
      <c r="S1951" s="70">
        <f t="shared" si="295"/>
        <v>0</v>
      </c>
      <c r="T1951" s="70">
        <f t="shared" si="295"/>
        <v>0</v>
      </c>
      <c r="U1951" s="70">
        <f t="shared" si="295"/>
        <v>0</v>
      </c>
      <c r="V1951" s="23">
        <f>SUM(R1951:U1951)</f>
        <v>0</v>
      </c>
      <c r="W1951" s="23">
        <f>+V1951+Q1951</f>
        <v>778968.1</v>
      </c>
      <c r="X1951" s="23">
        <f>(Q1951/W1951)*100</f>
        <v>100</v>
      </c>
      <c r="Y1951" s="23">
        <f>(V1951/W1951)*100</f>
        <v>0</v>
      </c>
      <c r="Z1951" s="4"/>
    </row>
    <row r="1952" spans="1:26" ht="23.25">
      <c r="A1952" s="4"/>
      <c r="B1952" s="51"/>
      <c r="C1952" s="51"/>
      <c r="D1952" s="51"/>
      <c r="E1952" s="51"/>
      <c r="F1952" s="51"/>
      <c r="G1952" s="51"/>
      <c r="H1952" s="51"/>
      <c r="I1952" s="61"/>
      <c r="J1952" s="52" t="s">
        <v>51</v>
      </c>
      <c r="K1952" s="53"/>
      <c r="L1952" s="70">
        <f t="shared" si="294"/>
        <v>0</v>
      </c>
      <c r="M1952" s="23">
        <f t="shared" si="294"/>
        <v>0</v>
      </c>
      <c r="N1952" s="70">
        <f t="shared" si="294"/>
        <v>0</v>
      </c>
      <c r="O1952" s="70">
        <f t="shared" si="294"/>
        <v>1057940.5</v>
      </c>
      <c r="P1952" s="23">
        <f t="shared" si="294"/>
        <v>0</v>
      </c>
      <c r="Q1952" s="23">
        <f>SUM(L1952:P1952)</f>
        <v>1057940.5</v>
      </c>
      <c r="R1952" s="23">
        <f t="shared" si="295"/>
        <v>0</v>
      </c>
      <c r="S1952" s="70">
        <f t="shared" si="295"/>
        <v>0</v>
      </c>
      <c r="T1952" s="70">
        <f t="shared" si="295"/>
        <v>0</v>
      </c>
      <c r="U1952" s="70">
        <f t="shared" si="295"/>
        <v>0</v>
      </c>
      <c r="V1952" s="23">
        <f>SUM(R1952:U1952)</f>
        <v>0</v>
      </c>
      <c r="W1952" s="23">
        <f>+V1952+Q1952</f>
        <v>1057940.5</v>
      </c>
      <c r="X1952" s="23">
        <f>(Q1952/W1952)*100</f>
        <v>100</v>
      </c>
      <c r="Y1952" s="23">
        <f>(V1952/W1952)*100</f>
        <v>0</v>
      </c>
      <c r="Z1952" s="4"/>
    </row>
    <row r="1953" spans="1:26" ht="23.25">
      <c r="A1953" s="4"/>
      <c r="B1953" s="51"/>
      <c r="C1953" s="51"/>
      <c r="D1953" s="51"/>
      <c r="E1953" s="51"/>
      <c r="F1953" s="51"/>
      <c r="G1953" s="51"/>
      <c r="H1953" s="51"/>
      <c r="I1953" s="61"/>
      <c r="J1953" s="52" t="s">
        <v>52</v>
      </c>
      <c r="K1953" s="53"/>
      <c r="L1953" s="70">
        <f t="shared" si="294"/>
        <v>0</v>
      </c>
      <c r="M1953" s="23">
        <f t="shared" si="294"/>
        <v>0</v>
      </c>
      <c r="N1953" s="70">
        <f t="shared" si="294"/>
        <v>0</v>
      </c>
      <c r="O1953" s="70">
        <f t="shared" si="294"/>
        <v>985217.2</v>
      </c>
      <c r="P1953" s="23">
        <f t="shared" si="294"/>
        <v>0</v>
      </c>
      <c r="Q1953" s="23">
        <f>SUM(L1953:P1953)</f>
        <v>985217.2</v>
      </c>
      <c r="R1953" s="23">
        <f t="shared" si="295"/>
        <v>0</v>
      </c>
      <c r="S1953" s="70">
        <f t="shared" si="295"/>
        <v>0</v>
      </c>
      <c r="T1953" s="70">
        <f t="shared" si="295"/>
        <v>0</v>
      </c>
      <c r="U1953" s="70">
        <f t="shared" si="295"/>
        <v>0</v>
      </c>
      <c r="V1953" s="23">
        <f>SUM(R1953:U1953)</f>
        <v>0</v>
      </c>
      <c r="W1953" s="23">
        <f>+V1953+Q1953</f>
        <v>985217.2</v>
      </c>
      <c r="X1953" s="23">
        <f>(Q1953/W1953)*100</f>
        <v>100</v>
      </c>
      <c r="Y1953" s="23">
        <f>(V1953/W1953)*100</f>
        <v>0</v>
      </c>
      <c r="Z1953" s="4"/>
    </row>
    <row r="1954" spans="1:26" ht="23.25">
      <c r="A1954" s="4"/>
      <c r="B1954" s="51"/>
      <c r="C1954" s="51"/>
      <c r="D1954" s="51"/>
      <c r="E1954" s="51"/>
      <c r="F1954" s="51"/>
      <c r="G1954" s="51"/>
      <c r="H1954" s="51"/>
      <c r="I1954" s="61"/>
      <c r="J1954" s="52" t="s">
        <v>53</v>
      </c>
      <c r="K1954" s="53"/>
      <c r="L1954" s="70"/>
      <c r="M1954" s="23"/>
      <c r="N1954" s="70"/>
      <c r="O1954" s="70">
        <f>(O1953/O1951)*100</f>
        <v>126.47722031235939</v>
      </c>
      <c r="P1954" s="23"/>
      <c r="Q1954" s="23">
        <f>(Q1953/Q1951)*100</f>
        <v>126.47722031235939</v>
      </c>
      <c r="R1954" s="23"/>
      <c r="S1954" s="70"/>
      <c r="T1954" s="70"/>
      <c r="U1954" s="70"/>
      <c r="V1954" s="23"/>
      <c r="W1954" s="23">
        <f>(W1953/W1951)*100</f>
        <v>126.47722031235939</v>
      </c>
      <c r="X1954" s="23"/>
      <c r="Y1954" s="23"/>
      <c r="Z1954" s="4"/>
    </row>
    <row r="1955" spans="1:26" ht="23.25">
      <c r="A1955" s="4"/>
      <c r="B1955" s="51"/>
      <c r="C1955" s="51"/>
      <c r="D1955" s="51"/>
      <c r="E1955" s="51"/>
      <c r="F1955" s="51"/>
      <c r="G1955" s="51"/>
      <c r="H1955" s="51"/>
      <c r="I1955" s="61"/>
      <c r="J1955" s="52" t="s">
        <v>54</v>
      </c>
      <c r="K1955" s="53"/>
      <c r="L1955" s="70"/>
      <c r="M1955" s="23"/>
      <c r="N1955" s="70"/>
      <c r="O1955" s="70">
        <f>(O1953/O1952)*100</f>
        <v>93.1259555712254</v>
      </c>
      <c r="P1955" s="23"/>
      <c r="Q1955" s="23">
        <f>(Q1953/Q1952)*100</f>
        <v>93.1259555712254</v>
      </c>
      <c r="R1955" s="23"/>
      <c r="S1955" s="70"/>
      <c r="T1955" s="70"/>
      <c r="U1955" s="70"/>
      <c r="V1955" s="23"/>
      <c r="W1955" s="23">
        <f>(W1953/W1952)*100</f>
        <v>93.1259555712254</v>
      </c>
      <c r="X1955" s="23"/>
      <c r="Y1955" s="23"/>
      <c r="Z1955" s="4"/>
    </row>
    <row r="1956" spans="1:26" ht="23.25">
      <c r="A1956" s="4"/>
      <c r="B1956" s="51"/>
      <c r="C1956" s="51"/>
      <c r="D1956" s="51"/>
      <c r="E1956" s="51"/>
      <c r="F1956" s="51"/>
      <c r="G1956" s="51"/>
      <c r="H1956" s="51"/>
      <c r="I1956" s="61"/>
      <c r="J1956" s="52"/>
      <c r="K1956" s="53"/>
      <c r="L1956" s="70"/>
      <c r="M1956" s="23"/>
      <c r="N1956" s="70"/>
      <c r="O1956" s="70"/>
      <c r="P1956" s="23"/>
      <c r="Q1956" s="23"/>
      <c r="R1956" s="23"/>
      <c r="S1956" s="70"/>
      <c r="T1956" s="70"/>
      <c r="U1956" s="70"/>
      <c r="V1956" s="23"/>
      <c r="W1956" s="23"/>
      <c r="X1956" s="23"/>
      <c r="Y1956" s="23"/>
      <c r="Z1956" s="4"/>
    </row>
    <row r="1957" spans="1:26" ht="23.25">
      <c r="A1957" s="4"/>
      <c r="B1957" s="51"/>
      <c r="C1957" s="51"/>
      <c r="D1957" s="51"/>
      <c r="E1957" s="51"/>
      <c r="F1957" s="75" t="s">
        <v>327</v>
      </c>
      <c r="G1957" s="51"/>
      <c r="H1957" s="51"/>
      <c r="I1957" s="61"/>
      <c r="J1957" s="52" t="s">
        <v>328</v>
      </c>
      <c r="K1957" s="53"/>
      <c r="L1957" s="70"/>
      <c r="M1957" s="23"/>
      <c r="N1957" s="70"/>
      <c r="O1957" s="70"/>
      <c r="P1957" s="23"/>
      <c r="Q1957" s="23"/>
      <c r="R1957" s="23"/>
      <c r="S1957" s="70"/>
      <c r="T1957" s="70"/>
      <c r="U1957" s="70"/>
      <c r="V1957" s="23"/>
      <c r="W1957" s="23"/>
      <c r="X1957" s="23"/>
      <c r="Y1957" s="23"/>
      <c r="Z1957" s="4"/>
    </row>
    <row r="1958" spans="1:26" ht="23.25">
      <c r="A1958" s="4"/>
      <c r="B1958" s="56"/>
      <c r="C1958" s="57"/>
      <c r="D1958" s="57"/>
      <c r="E1958" s="57"/>
      <c r="F1958" s="57"/>
      <c r="G1958" s="57"/>
      <c r="H1958" s="57"/>
      <c r="I1958" s="52"/>
      <c r="J1958" s="52" t="s">
        <v>50</v>
      </c>
      <c r="K1958" s="53"/>
      <c r="L1958" s="21">
        <f aca="true" t="shared" si="296" ref="L1958:P1960">+L1966</f>
        <v>0</v>
      </c>
      <c r="M1958" s="21">
        <f t="shared" si="296"/>
        <v>0</v>
      </c>
      <c r="N1958" s="21">
        <f t="shared" si="296"/>
        <v>0</v>
      </c>
      <c r="O1958" s="21">
        <f t="shared" si="296"/>
        <v>778968.1</v>
      </c>
      <c r="P1958" s="21">
        <f t="shared" si="296"/>
        <v>0</v>
      </c>
      <c r="Q1958" s="21">
        <f>SUM(L1958:P1958)</f>
        <v>778968.1</v>
      </c>
      <c r="R1958" s="21">
        <f aca="true" t="shared" si="297" ref="R1958:U1960">+R1966</f>
        <v>0</v>
      </c>
      <c r="S1958" s="21">
        <f t="shared" si="297"/>
        <v>0</v>
      </c>
      <c r="T1958" s="21">
        <f t="shared" si="297"/>
        <v>0</v>
      </c>
      <c r="U1958" s="21">
        <f t="shared" si="297"/>
        <v>0</v>
      </c>
      <c r="V1958" s="21">
        <f>SUM(R1958:U1958)</f>
        <v>0</v>
      </c>
      <c r="W1958" s="21">
        <f>+V1958+Q1958</f>
        <v>778968.1</v>
      </c>
      <c r="X1958" s="21">
        <f>(Q1958/W1958)*100</f>
        <v>100</v>
      </c>
      <c r="Y1958" s="21">
        <f>(V1958/W1958)*100</f>
        <v>0</v>
      </c>
      <c r="Z1958" s="4"/>
    </row>
    <row r="1959" spans="1:26" ht="23.25">
      <c r="A1959" s="4"/>
      <c r="B1959" s="51"/>
      <c r="C1959" s="51"/>
      <c r="D1959" s="51"/>
      <c r="E1959" s="51"/>
      <c r="F1959" s="51"/>
      <c r="G1959" s="51"/>
      <c r="H1959" s="51"/>
      <c r="I1959" s="61"/>
      <c r="J1959" s="52" t="s">
        <v>51</v>
      </c>
      <c r="K1959" s="53"/>
      <c r="L1959" s="70">
        <f t="shared" si="296"/>
        <v>0</v>
      </c>
      <c r="M1959" s="23">
        <f t="shared" si="296"/>
        <v>0</v>
      </c>
      <c r="N1959" s="70">
        <f t="shared" si="296"/>
        <v>0</v>
      </c>
      <c r="O1959" s="70">
        <f t="shared" si="296"/>
        <v>1057940.5</v>
      </c>
      <c r="P1959" s="23">
        <f t="shared" si="296"/>
        <v>0</v>
      </c>
      <c r="Q1959" s="23">
        <f>SUM(L1959:P1959)</f>
        <v>1057940.5</v>
      </c>
      <c r="R1959" s="23">
        <f t="shared" si="297"/>
        <v>0</v>
      </c>
      <c r="S1959" s="70">
        <f t="shared" si="297"/>
        <v>0</v>
      </c>
      <c r="T1959" s="70">
        <f t="shared" si="297"/>
        <v>0</v>
      </c>
      <c r="U1959" s="70">
        <f t="shared" si="297"/>
        <v>0</v>
      </c>
      <c r="V1959" s="23">
        <f>SUM(R1959:U1959)</f>
        <v>0</v>
      </c>
      <c r="W1959" s="23">
        <f>+V1959+Q1959</f>
        <v>1057940.5</v>
      </c>
      <c r="X1959" s="23">
        <f>(Q1959/W1959)*100</f>
        <v>100</v>
      </c>
      <c r="Y1959" s="23">
        <f>(V1959/W1959)*100</f>
        <v>0</v>
      </c>
      <c r="Z1959" s="4"/>
    </row>
    <row r="1960" spans="1:26" ht="23.25">
      <c r="A1960" s="4"/>
      <c r="B1960" s="51"/>
      <c r="C1960" s="51"/>
      <c r="D1960" s="51"/>
      <c r="E1960" s="51"/>
      <c r="F1960" s="51"/>
      <c r="G1960" s="51"/>
      <c r="H1960" s="51"/>
      <c r="I1960" s="61"/>
      <c r="J1960" s="52" t="s">
        <v>52</v>
      </c>
      <c r="K1960" s="53"/>
      <c r="L1960" s="70">
        <f t="shared" si="296"/>
        <v>0</v>
      </c>
      <c r="M1960" s="23">
        <f t="shared" si="296"/>
        <v>0</v>
      </c>
      <c r="N1960" s="70">
        <f t="shared" si="296"/>
        <v>0</v>
      </c>
      <c r="O1960" s="70">
        <f t="shared" si="296"/>
        <v>985217.2</v>
      </c>
      <c r="P1960" s="23">
        <f t="shared" si="296"/>
        <v>0</v>
      </c>
      <c r="Q1960" s="23">
        <f>SUM(L1960:P1960)</f>
        <v>985217.2</v>
      </c>
      <c r="R1960" s="23">
        <f t="shared" si="297"/>
        <v>0</v>
      </c>
      <c r="S1960" s="70">
        <f t="shared" si="297"/>
        <v>0</v>
      </c>
      <c r="T1960" s="70">
        <f t="shared" si="297"/>
        <v>0</v>
      </c>
      <c r="U1960" s="70">
        <f t="shared" si="297"/>
        <v>0</v>
      </c>
      <c r="V1960" s="23">
        <f>SUM(R1960:U1960)</f>
        <v>0</v>
      </c>
      <c r="W1960" s="23">
        <f>+V1960+Q1960</f>
        <v>985217.2</v>
      </c>
      <c r="X1960" s="23">
        <f>(Q1960/W1960)*100</f>
        <v>100</v>
      </c>
      <c r="Y1960" s="23">
        <f>(V1960/W1960)*100</f>
        <v>0</v>
      </c>
      <c r="Z1960" s="4"/>
    </row>
    <row r="1961" spans="1:26" ht="23.25">
      <c r="A1961" s="4"/>
      <c r="B1961" s="51"/>
      <c r="C1961" s="51"/>
      <c r="D1961" s="51"/>
      <c r="E1961" s="51"/>
      <c r="F1961" s="51"/>
      <c r="G1961" s="51"/>
      <c r="H1961" s="51"/>
      <c r="I1961" s="61"/>
      <c r="J1961" s="52" t="s">
        <v>53</v>
      </c>
      <c r="K1961" s="53"/>
      <c r="L1961" s="70"/>
      <c r="M1961" s="23"/>
      <c r="N1961" s="70"/>
      <c r="O1961" s="70">
        <f>(O1960/O1958)*100</f>
        <v>126.47722031235939</v>
      </c>
      <c r="P1961" s="23"/>
      <c r="Q1961" s="23">
        <f>(Q1960/Q1958)*100</f>
        <v>126.47722031235939</v>
      </c>
      <c r="R1961" s="23"/>
      <c r="S1961" s="70"/>
      <c r="T1961" s="70"/>
      <c r="U1961" s="70"/>
      <c r="V1961" s="23"/>
      <c r="W1961" s="23">
        <f>(W1960/W1958)*100</f>
        <v>126.47722031235939</v>
      </c>
      <c r="X1961" s="23"/>
      <c r="Y1961" s="23"/>
      <c r="Z1961" s="4"/>
    </row>
    <row r="1962" spans="1:26" ht="23.25">
      <c r="A1962" s="4"/>
      <c r="B1962" s="51"/>
      <c r="C1962" s="51"/>
      <c r="D1962" s="51"/>
      <c r="E1962" s="51"/>
      <c r="F1962" s="51"/>
      <c r="G1962" s="51"/>
      <c r="H1962" s="51"/>
      <c r="I1962" s="61"/>
      <c r="J1962" s="52" t="s">
        <v>54</v>
      </c>
      <c r="K1962" s="53"/>
      <c r="L1962" s="70"/>
      <c r="M1962" s="23"/>
      <c r="N1962" s="70"/>
      <c r="O1962" s="70">
        <f>(O1960/O1959)*100</f>
        <v>93.1259555712254</v>
      </c>
      <c r="P1962" s="23"/>
      <c r="Q1962" s="23">
        <f>(Q1960/Q1959)*100</f>
        <v>93.1259555712254</v>
      </c>
      <c r="R1962" s="23"/>
      <c r="S1962" s="70"/>
      <c r="T1962" s="70"/>
      <c r="U1962" s="70"/>
      <c r="V1962" s="23"/>
      <c r="W1962" s="23">
        <f>(W1960/W1959)*100</f>
        <v>93.1259555712254</v>
      </c>
      <c r="X1962" s="23"/>
      <c r="Y1962" s="23"/>
      <c r="Z1962" s="4"/>
    </row>
    <row r="1963" spans="1:26" ht="23.25">
      <c r="A1963" s="4"/>
      <c r="B1963" s="51"/>
      <c r="C1963" s="51"/>
      <c r="D1963" s="51"/>
      <c r="E1963" s="51"/>
      <c r="F1963" s="51"/>
      <c r="G1963" s="51"/>
      <c r="H1963" s="51"/>
      <c r="I1963" s="61"/>
      <c r="J1963" s="52"/>
      <c r="K1963" s="53"/>
      <c r="L1963" s="70"/>
      <c r="M1963" s="23"/>
      <c r="N1963" s="70"/>
      <c r="O1963" s="70"/>
      <c r="P1963" s="23"/>
      <c r="Q1963" s="23"/>
      <c r="R1963" s="23"/>
      <c r="S1963" s="70"/>
      <c r="T1963" s="70"/>
      <c r="U1963" s="70"/>
      <c r="V1963" s="23"/>
      <c r="W1963" s="23"/>
      <c r="X1963" s="23"/>
      <c r="Y1963" s="23"/>
      <c r="Z1963" s="4"/>
    </row>
    <row r="1964" spans="1:26" ht="23.25">
      <c r="A1964" s="4"/>
      <c r="B1964" s="51"/>
      <c r="C1964" s="51"/>
      <c r="D1964" s="51"/>
      <c r="E1964" s="51"/>
      <c r="F1964" s="51"/>
      <c r="G1964" s="75" t="s">
        <v>62</v>
      </c>
      <c r="H1964" s="51"/>
      <c r="I1964" s="61"/>
      <c r="J1964" s="52" t="s">
        <v>63</v>
      </c>
      <c r="K1964" s="53"/>
      <c r="L1964" s="70"/>
      <c r="M1964" s="23"/>
      <c r="N1964" s="70"/>
      <c r="O1964" s="70"/>
      <c r="P1964" s="23"/>
      <c r="Q1964" s="23"/>
      <c r="R1964" s="23"/>
      <c r="S1964" s="70"/>
      <c r="T1964" s="70"/>
      <c r="U1964" s="70"/>
      <c r="V1964" s="23"/>
      <c r="W1964" s="23"/>
      <c r="X1964" s="23"/>
      <c r="Y1964" s="23"/>
      <c r="Z1964" s="4"/>
    </row>
    <row r="1965" spans="1:26" ht="23.25">
      <c r="A1965" s="4"/>
      <c r="B1965" s="51"/>
      <c r="C1965" s="51"/>
      <c r="D1965" s="51"/>
      <c r="E1965" s="51"/>
      <c r="F1965" s="51"/>
      <c r="G1965" s="51"/>
      <c r="H1965" s="51"/>
      <c r="I1965" s="61"/>
      <c r="J1965" s="52" t="s">
        <v>64</v>
      </c>
      <c r="K1965" s="53"/>
      <c r="L1965" s="70"/>
      <c r="M1965" s="23"/>
      <c r="N1965" s="70"/>
      <c r="O1965" s="70"/>
      <c r="P1965" s="23"/>
      <c r="Q1965" s="23"/>
      <c r="R1965" s="23"/>
      <c r="S1965" s="70"/>
      <c r="T1965" s="70"/>
      <c r="U1965" s="70"/>
      <c r="V1965" s="23"/>
      <c r="W1965" s="23"/>
      <c r="X1965" s="23"/>
      <c r="Y1965" s="23"/>
      <c r="Z1965" s="4"/>
    </row>
    <row r="1966" spans="1:26" ht="23.25">
      <c r="A1966" s="4"/>
      <c r="B1966" s="51"/>
      <c r="C1966" s="51"/>
      <c r="D1966" s="51"/>
      <c r="E1966" s="51"/>
      <c r="F1966" s="51"/>
      <c r="G1966" s="51"/>
      <c r="H1966" s="51"/>
      <c r="I1966" s="61"/>
      <c r="J1966" s="52" t="s">
        <v>50</v>
      </c>
      <c r="K1966" s="53"/>
      <c r="L1966" s="70">
        <f aca="true" t="shared" si="298" ref="L1966:P1968">+L1974</f>
        <v>0</v>
      </c>
      <c r="M1966" s="23">
        <f t="shared" si="298"/>
        <v>0</v>
      </c>
      <c r="N1966" s="70">
        <f t="shared" si="298"/>
        <v>0</v>
      </c>
      <c r="O1966" s="70">
        <f t="shared" si="298"/>
        <v>778968.1</v>
      </c>
      <c r="P1966" s="23">
        <f t="shared" si="298"/>
        <v>0</v>
      </c>
      <c r="Q1966" s="23">
        <f>SUM(L1966:P1966)</f>
        <v>778968.1</v>
      </c>
      <c r="R1966" s="23">
        <f aca="true" t="shared" si="299" ref="R1966:U1968">+R1974</f>
        <v>0</v>
      </c>
      <c r="S1966" s="70">
        <f t="shared" si="299"/>
        <v>0</v>
      </c>
      <c r="T1966" s="70">
        <f t="shared" si="299"/>
        <v>0</v>
      </c>
      <c r="U1966" s="70">
        <f t="shared" si="299"/>
        <v>0</v>
      </c>
      <c r="V1966" s="23">
        <f>SUM(R1966:U1966)</f>
        <v>0</v>
      </c>
      <c r="W1966" s="23">
        <f>+V1966+Q1966</f>
        <v>778968.1</v>
      </c>
      <c r="X1966" s="23">
        <f>(Q1966/W1966)*100</f>
        <v>100</v>
      </c>
      <c r="Y1966" s="23">
        <f>(V1966/W1966)*100</f>
        <v>0</v>
      </c>
      <c r="Z1966" s="4"/>
    </row>
    <row r="1967" spans="1:26" ht="23.25">
      <c r="A1967" s="4"/>
      <c r="B1967" s="56"/>
      <c r="C1967" s="57"/>
      <c r="D1967" s="57"/>
      <c r="E1967" s="57"/>
      <c r="F1967" s="57"/>
      <c r="G1967" s="57"/>
      <c r="H1967" s="57"/>
      <c r="I1967" s="52"/>
      <c r="J1967" s="52" t="s">
        <v>51</v>
      </c>
      <c r="K1967" s="53"/>
      <c r="L1967" s="21">
        <f t="shared" si="298"/>
        <v>0</v>
      </c>
      <c r="M1967" s="21">
        <f t="shared" si="298"/>
        <v>0</v>
      </c>
      <c r="N1967" s="21">
        <f t="shared" si="298"/>
        <v>0</v>
      </c>
      <c r="O1967" s="21">
        <f t="shared" si="298"/>
        <v>1057940.5</v>
      </c>
      <c r="P1967" s="21">
        <f t="shared" si="298"/>
        <v>0</v>
      </c>
      <c r="Q1967" s="21">
        <f>SUM(L1967:P1967)</f>
        <v>1057940.5</v>
      </c>
      <c r="R1967" s="21">
        <f t="shared" si="299"/>
        <v>0</v>
      </c>
      <c r="S1967" s="21">
        <f t="shared" si="299"/>
        <v>0</v>
      </c>
      <c r="T1967" s="21">
        <f t="shared" si="299"/>
        <v>0</v>
      </c>
      <c r="U1967" s="21">
        <f t="shared" si="299"/>
        <v>0</v>
      </c>
      <c r="V1967" s="21">
        <f>SUM(R1967:U1967)</f>
        <v>0</v>
      </c>
      <c r="W1967" s="21">
        <f>+V1967+Q1967</f>
        <v>1057940.5</v>
      </c>
      <c r="X1967" s="21">
        <f>(Q1967/W1967)*100</f>
        <v>100</v>
      </c>
      <c r="Y1967" s="21">
        <f>(V1967/W1967)*100</f>
        <v>0</v>
      </c>
      <c r="Z1967" s="4"/>
    </row>
    <row r="1968" spans="1:26" ht="23.25">
      <c r="A1968" s="4"/>
      <c r="B1968" s="51"/>
      <c r="C1968" s="51"/>
      <c r="D1968" s="51"/>
      <c r="E1968" s="51"/>
      <c r="F1968" s="51"/>
      <c r="G1968" s="51"/>
      <c r="H1968" s="51"/>
      <c r="I1968" s="61"/>
      <c r="J1968" s="52" t="s">
        <v>52</v>
      </c>
      <c r="K1968" s="53"/>
      <c r="L1968" s="70">
        <f t="shared" si="298"/>
        <v>0</v>
      </c>
      <c r="M1968" s="23">
        <f t="shared" si="298"/>
        <v>0</v>
      </c>
      <c r="N1968" s="70">
        <f t="shared" si="298"/>
        <v>0</v>
      </c>
      <c r="O1968" s="70">
        <f t="shared" si="298"/>
        <v>985217.2</v>
      </c>
      <c r="P1968" s="23">
        <f t="shared" si="298"/>
        <v>0</v>
      </c>
      <c r="Q1968" s="23">
        <f>SUM(L1968:P1968)</f>
        <v>985217.2</v>
      </c>
      <c r="R1968" s="23">
        <f t="shared" si="299"/>
        <v>0</v>
      </c>
      <c r="S1968" s="70">
        <f t="shared" si="299"/>
        <v>0</v>
      </c>
      <c r="T1968" s="70">
        <f t="shared" si="299"/>
        <v>0</v>
      </c>
      <c r="U1968" s="70">
        <f t="shared" si="299"/>
        <v>0</v>
      </c>
      <c r="V1968" s="23">
        <f>SUM(R1968:U1968)</f>
        <v>0</v>
      </c>
      <c r="W1968" s="23">
        <f>+V1968+Q1968</f>
        <v>985217.2</v>
      </c>
      <c r="X1968" s="23">
        <f>(Q1968/W1968)*100</f>
        <v>100</v>
      </c>
      <c r="Y1968" s="23">
        <f>(V1968/W1968)*100</f>
        <v>0</v>
      </c>
      <c r="Z1968" s="4"/>
    </row>
    <row r="1969" spans="1:26" ht="23.25">
      <c r="A1969" s="4"/>
      <c r="B1969" s="51"/>
      <c r="C1969" s="51"/>
      <c r="D1969" s="51"/>
      <c r="E1969" s="51"/>
      <c r="F1969" s="51"/>
      <c r="G1969" s="51"/>
      <c r="H1969" s="51"/>
      <c r="I1969" s="61"/>
      <c r="J1969" s="52" t="s">
        <v>53</v>
      </c>
      <c r="K1969" s="53"/>
      <c r="L1969" s="70"/>
      <c r="M1969" s="23"/>
      <c r="N1969" s="70"/>
      <c r="O1969" s="70">
        <f>(O1968/O1966)*100</f>
        <v>126.47722031235939</v>
      </c>
      <c r="P1969" s="23"/>
      <c r="Q1969" s="23">
        <f>(Q1968/Q1966)*100</f>
        <v>126.47722031235939</v>
      </c>
      <c r="R1969" s="23"/>
      <c r="S1969" s="70"/>
      <c r="T1969" s="70"/>
      <c r="U1969" s="70"/>
      <c r="V1969" s="23"/>
      <c r="W1969" s="23">
        <f>(W1968/W1966)*100</f>
        <v>126.47722031235939</v>
      </c>
      <c r="X1969" s="23"/>
      <c r="Y1969" s="23"/>
      <c r="Z1969" s="4"/>
    </row>
    <row r="1970" spans="1:26" ht="23.25">
      <c r="A1970" s="4"/>
      <c r="B1970" s="51"/>
      <c r="C1970" s="51"/>
      <c r="D1970" s="51"/>
      <c r="E1970" s="51"/>
      <c r="F1970" s="51"/>
      <c r="G1970" s="51"/>
      <c r="H1970" s="51"/>
      <c r="I1970" s="61"/>
      <c r="J1970" s="52" t="s">
        <v>54</v>
      </c>
      <c r="K1970" s="53"/>
      <c r="L1970" s="70"/>
      <c r="M1970" s="23"/>
      <c r="N1970" s="70"/>
      <c r="O1970" s="70">
        <f>(O1968/O1967)*100</f>
        <v>93.1259555712254</v>
      </c>
      <c r="P1970" s="23"/>
      <c r="Q1970" s="23">
        <f>(Q1968/Q1967)*100</f>
        <v>93.1259555712254</v>
      </c>
      <c r="R1970" s="23"/>
      <c r="S1970" s="70"/>
      <c r="T1970" s="70"/>
      <c r="U1970" s="70"/>
      <c r="V1970" s="23"/>
      <c r="W1970" s="23">
        <f>(W1968/W1967)*100</f>
        <v>93.1259555712254</v>
      </c>
      <c r="X1970" s="23"/>
      <c r="Y1970" s="23"/>
      <c r="Z1970" s="4"/>
    </row>
    <row r="1971" spans="1:26" ht="23.25">
      <c r="A1971" s="4"/>
      <c r="B1971" s="51"/>
      <c r="C1971" s="51"/>
      <c r="D1971" s="51"/>
      <c r="E1971" s="51"/>
      <c r="F1971" s="51"/>
      <c r="G1971" s="51"/>
      <c r="H1971" s="51"/>
      <c r="I1971" s="61"/>
      <c r="J1971" s="52"/>
      <c r="K1971" s="53"/>
      <c r="L1971" s="70"/>
      <c r="M1971" s="23"/>
      <c r="N1971" s="70"/>
      <c r="O1971" s="70"/>
      <c r="P1971" s="23"/>
      <c r="Q1971" s="23"/>
      <c r="R1971" s="23"/>
      <c r="S1971" s="70"/>
      <c r="T1971" s="70"/>
      <c r="U1971" s="70"/>
      <c r="V1971" s="23"/>
      <c r="W1971" s="23"/>
      <c r="X1971" s="23"/>
      <c r="Y1971" s="23"/>
      <c r="Z1971" s="4"/>
    </row>
    <row r="1972" spans="1:26" ht="23.25">
      <c r="A1972" s="4"/>
      <c r="B1972" s="56"/>
      <c r="C1972" s="56"/>
      <c r="D1972" s="56"/>
      <c r="E1972" s="56"/>
      <c r="F1972" s="56"/>
      <c r="G1972" s="56"/>
      <c r="H1972" s="76" t="s">
        <v>218</v>
      </c>
      <c r="I1972" s="61"/>
      <c r="J1972" s="52" t="s">
        <v>228</v>
      </c>
      <c r="K1972" s="53"/>
      <c r="L1972" s="70"/>
      <c r="M1972" s="23"/>
      <c r="N1972" s="70"/>
      <c r="O1972" s="70"/>
      <c r="P1972" s="23"/>
      <c r="Q1972" s="23"/>
      <c r="R1972" s="23"/>
      <c r="S1972" s="70"/>
      <c r="T1972" s="70"/>
      <c r="U1972" s="70"/>
      <c r="V1972" s="23"/>
      <c r="W1972" s="23"/>
      <c r="X1972" s="23"/>
      <c r="Y1972" s="23"/>
      <c r="Z1972" s="4"/>
    </row>
    <row r="1973" spans="1:26" ht="23.25">
      <c r="A1973" s="4"/>
      <c r="B1973" s="56"/>
      <c r="C1973" s="57"/>
      <c r="D1973" s="57"/>
      <c r="E1973" s="57"/>
      <c r="F1973" s="57"/>
      <c r="G1973" s="57"/>
      <c r="H1973" s="57"/>
      <c r="I1973" s="52"/>
      <c r="J1973" s="52" t="s">
        <v>220</v>
      </c>
      <c r="K1973" s="53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4"/>
    </row>
    <row r="1974" spans="1:26" ht="23.25">
      <c r="A1974" s="4"/>
      <c r="B1974" s="56"/>
      <c r="C1974" s="56"/>
      <c r="D1974" s="56"/>
      <c r="E1974" s="56"/>
      <c r="F1974" s="56"/>
      <c r="G1974" s="56"/>
      <c r="H1974" s="56"/>
      <c r="I1974" s="61"/>
      <c r="J1974" s="52" t="s">
        <v>50</v>
      </c>
      <c r="K1974" s="53"/>
      <c r="L1974" s="70"/>
      <c r="M1974" s="23"/>
      <c r="N1974" s="70"/>
      <c r="O1974" s="70">
        <v>778968.1</v>
      </c>
      <c r="P1974" s="23"/>
      <c r="Q1974" s="23">
        <f>SUM(L1974:P1974)</f>
        <v>778968.1</v>
      </c>
      <c r="R1974" s="23"/>
      <c r="S1974" s="70"/>
      <c r="T1974" s="70"/>
      <c r="U1974" s="70"/>
      <c r="V1974" s="23">
        <f>SUM(R1974:U1974)</f>
        <v>0</v>
      </c>
      <c r="W1974" s="23">
        <f>+V1974+Q1974</f>
        <v>778968.1</v>
      </c>
      <c r="X1974" s="23">
        <f>(Q1974/W1974)*100</f>
        <v>100</v>
      </c>
      <c r="Y1974" s="23">
        <f>(V1974/W1974)*100</f>
        <v>0</v>
      </c>
      <c r="Z1974" s="4"/>
    </row>
    <row r="1975" spans="1:26" ht="23.25">
      <c r="A1975" s="4"/>
      <c r="B1975" s="56"/>
      <c r="C1975" s="56"/>
      <c r="D1975" s="56"/>
      <c r="E1975" s="56"/>
      <c r="F1975" s="56"/>
      <c r="G1975" s="56"/>
      <c r="H1975" s="56"/>
      <c r="I1975" s="61"/>
      <c r="J1975" s="52" t="s">
        <v>51</v>
      </c>
      <c r="K1975" s="53"/>
      <c r="L1975" s="70"/>
      <c r="M1975" s="23"/>
      <c r="N1975" s="70"/>
      <c r="O1975" s="70">
        <v>1057940.5</v>
      </c>
      <c r="P1975" s="23"/>
      <c r="Q1975" s="23">
        <f>SUM(L1975:P1975)</f>
        <v>1057940.5</v>
      </c>
      <c r="R1975" s="23"/>
      <c r="S1975" s="70"/>
      <c r="T1975" s="70"/>
      <c r="U1975" s="70"/>
      <c r="V1975" s="23">
        <f>SUM(R1975:U1975)</f>
        <v>0</v>
      </c>
      <c r="W1975" s="23">
        <f>+V1975+Q1975</f>
        <v>1057940.5</v>
      </c>
      <c r="X1975" s="23">
        <f>(Q1975/W1975)*100</f>
        <v>100</v>
      </c>
      <c r="Y1975" s="23">
        <f>(V1975/W1975)*100</f>
        <v>0</v>
      </c>
      <c r="Z1975" s="4"/>
    </row>
    <row r="1976" spans="1:26" ht="23.25">
      <c r="A1976" s="4"/>
      <c r="B1976" s="56"/>
      <c r="C1976" s="56"/>
      <c r="D1976" s="56"/>
      <c r="E1976" s="56"/>
      <c r="F1976" s="56"/>
      <c r="G1976" s="56"/>
      <c r="H1976" s="56"/>
      <c r="I1976" s="61"/>
      <c r="J1976" s="52" t="s">
        <v>52</v>
      </c>
      <c r="K1976" s="53"/>
      <c r="L1976" s="70"/>
      <c r="M1976" s="23"/>
      <c r="N1976" s="70"/>
      <c r="O1976" s="70">
        <v>985217.2</v>
      </c>
      <c r="P1976" s="23"/>
      <c r="Q1976" s="23">
        <f>SUM(L1976:P1976)</f>
        <v>985217.2</v>
      </c>
      <c r="R1976" s="23"/>
      <c r="S1976" s="70"/>
      <c r="T1976" s="70"/>
      <c r="U1976" s="70"/>
      <c r="V1976" s="23">
        <f>SUM(R1976:U1976)</f>
        <v>0</v>
      </c>
      <c r="W1976" s="23">
        <f>+V1976+Q1976</f>
        <v>985217.2</v>
      </c>
      <c r="X1976" s="23">
        <f>(Q1976/W1976)*100</f>
        <v>100</v>
      </c>
      <c r="Y1976" s="23">
        <f>(V1976/W1976)*100</f>
        <v>0</v>
      </c>
      <c r="Z1976" s="4"/>
    </row>
    <row r="1977" spans="1:26" ht="23.25">
      <c r="A1977" s="4"/>
      <c r="B1977" s="56"/>
      <c r="C1977" s="56"/>
      <c r="D1977" s="56"/>
      <c r="E1977" s="56"/>
      <c r="F1977" s="56"/>
      <c r="G1977" s="56"/>
      <c r="H1977" s="56"/>
      <c r="I1977" s="61"/>
      <c r="J1977" s="52" t="s">
        <v>53</v>
      </c>
      <c r="K1977" s="53"/>
      <c r="L1977" s="70"/>
      <c r="M1977" s="23"/>
      <c r="N1977" s="70"/>
      <c r="O1977" s="70">
        <f>(O1976/O1974)*100</f>
        <v>126.47722031235939</v>
      </c>
      <c r="P1977" s="23"/>
      <c r="Q1977" s="23">
        <f>(Q1976/Q1974)*100</f>
        <v>126.47722031235939</v>
      </c>
      <c r="R1977" s="23"/>
      <c r="S1977" s="70"/>
      <c r="T1977" s="70"/>
      <c r="U1977" s="70"/>
      <c r="V1977" s="23"/>
      <c r="W1977" s="23">
        <f>(W1976/W1974)*100</f>
        <v>126.47722031235939</v>
      </c>
      <c r="X1977" s="23"/>
      <c r="Y1977" s="23"/>
      <c r="Z1977" s="4"/>
    </row>
    <row r="1978" spans="1:26" ht="23.25">
      <c r="A1978" s="4"/>
      <c r="B1978" s="56"/>
      <c r="C1978" s="56"/>
      <c r="D1978" s="56"/>
      <c r="E1978" s="56"/>
      <c r="F1978" s="56"/>
      <c r="G1978" s="56"/>
      <c r="H1978" s="56"/>
      <c r="I1978" s="61"/>
      <c r="J1978" s="52" t="s">
        <v>54</v>
      </c>
      <c r="K1978" s="53"/>
      <c r="L1978" s="70"/>
      <c r="M1978" s="23"/>
      <c r="N1978" s="70"/>
      <c r="O1978" s="70">
        <f>(O1976/O1975)*100</f>
        <v>93.1259555712254</v>
      </c>
      <c r="P1978" s="23"/>
      <c r="Q1978" s="23">
        <f>(Q1976/Q1975)*100</f>
        <v>93.1259555712254</v>
      </c>
      <c r="R1978" s="23"/>
      <c r="S1978" s="70"/>
      <c r="T1978" s="70"/>
      <c r="U1978" s="70"/>
      <c r="V1978" s="23"/>
      <c r="W1978" s="23">
        <f>(W1976/W1975)*100</f>
        <v>93.1259555712254</v>
      </c>
      <c r="X1978" s="23"/>
      <c r="Y1978" s="23"/>
      <c r="Z1978" s="4"/>
    </row>
    <row r="1979" spans="1:26" ht="23.25">
      <c r="A1979" s="4"/>
      <c r="B1979" s="56"/>
      <c r="C1979" s="56"/>
      <c r="D1979" s="56"/>
      <c r="E1979" s="56"/>
      <c r="F1979" s="56"/>
      <c r="G1979" s="56"/>
      <c r="H1979" s="56"/>
      <c r="I1979" s="61"/>
      <c r="J1979" s="52"/>
      <c r="K1979" s="53"/>
      <c r="L1979" s="70"/>
      <c r="M1979" s="23"/>
      <c r="N1979" s="70"/>
      <c r="O1979" s="70"/>
      <c r="P1979" s="23"/>
      <c r="Q1979" s="23"/>
      <c r="R1979" s="23"/>
      <c r="S1979" s="70"/>
      <c r="T1979" s="70"/>
      <c r="U1979" s="70"/>
      <c r="V1979" s="23"/>
      <c r="W1979" s="23"/>
      <c r="X1979" s="23"/>
      <c r="Y1979" s="23"/>
      <c r="Z1979" s="4"/>
    </row>
    <row r="1980" spans="1:26" ht="23.25">
      <c r="A1980" s="4"/>
      <c r="B1980" s="62"/>
      <c r="C1980" s="62"/>
      <c r="D1980" s="62"/>
      <c r="E1980" s="62"/>
      <c r="F1980" s="62"/>
      <c r="G1980" s="62"/>
      <c r="H1980" s="62"/>
      <c r="I1980" s="63"/>
      <c r="J1980" s="59"/>
      <c r="K1980" s="60"/>
      <c r="L1980" s="73"/>
      <c r="M1980" s="71"/>
      <c r="N1980" s="73"/>
      <c r="O1980" s="73"/>
      <c r="P1980" s="71"/>
      <c r="Q1980" s="71"/>
      <c r="R1980" s="71"/>
      <c r="S1980" s="73"/>
      <c r="T1980" s="73"/>
      <c r="U1980" s="73"/>
      <c r="V1980" s="71"/>
      <c r="W1980" s="71"/>
      <c r="X1980" s="71"/>
      <c r="Y1980" s="71"/>
      <c r="Z1980" s="4"/>
    </row>
    <row r="1981" spans="1:26" ht="23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1:26" ht="23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6"/>
      <c r="W1982" s="6"/>
      <c r="X1982" s="6"/>
      <c r="Y1982" s="6" t="s">
        <v>418</v>
      </c>
      <c r="Z1982" s="4"/>
    </row>
    <row r="1983" spans="1:26" ht="23.25">
      <c r="A1983" s="4"/>
      <c r="B1983" s="64" t="s">
        <v>37</v>
      </c>
      <c r="C1983" s="65"/>
      <c r="D1983" s="65"/>
      <c r="E1983" s="65"/>
      <c r="F1983" s="65"/>
      <c r="G1983" s="65"/>
      <c r="H1983" s="66"/>
      <c r="I1983" s="10"/>
      <c r="J1983" s="11"/>
      <c r="K1983" s="12"/>
      <c r="L1983" s="13" t="s">
        <v>1</v>
      </c>
      <c r="M1983" s="13"/>
      <c r="N1983" s="13"/>
      <c r="O1983" s="13"/>
      <c r="P1983" s="13"/>
      <c r="Q1983" s="13"/>
      <c r="R1983" s="14" t="s">
        <v>2</v>
      </c>
      <c r="S1983" s="13"/>
      <c r="T1983" s="13"/>
      <c r="U1983" s="13"/>
      <c r="V1983" s="15"/>
      <c r="W1983" s="13" t="s">
        <v>39</v>
      </c>
      <c r="X1983" s="13"/>
      <c r="Y1983" s="16"/>
      <c r="Z1983" s="4"/>
    </row>
    <row r="1984" spans="1:26" ht="23.25">
      <c r="A1984" s="4"/>
      <c r="B1984" s="17" t="s">
        <v>38</v>
      </c>
      <c r="C1984" s="18"/>
      <c r="D1984" s="18"/>
      <c r="E1984" s="18"/>
      <c r="F1984" s="18"/>
      <c r="G1984" s="18"/>
      <c r="H1984" s="67"/>
      <c r="I1984" s="19"/>
      <c r="J1984" s="20"/>
      <c r="K1984" s="21"/>
      <c r="L1984" s="22"/>
      <c r="M1984" s="23"/>
      <c r="N1984" s="24"/>
      <c r="O1984" s="25" t="s">
        <v>3</v>
      </c>
      <c r="P1984" s="26"/>
      <c r="Q1984" s="27"/>
      <c r="R1984" s="28" t="s">
        <v>3</v>
      </c>
      <c r="S1984" s="24"/>
      <c r="T1984" s="22"/>
      <c r="U1984" s="29"/>
      <c r="V1984" s="27"/>
      <c r="W1984" s="27"/>
      <c r="X1984" s="30" t="s">
        <v>4</v>
      </c>
      <c r="Y1984" s="31"/>
      <c r="Z1984" s="4"/>
    </row>
    <row r="1985" spans="1:26" ht="23.25">
      <c r="A1985" s="4"/>
      <c r="B1985" s="19"/>
      <c r="C1985" s="32"/>
      <c r="D1985" s="32"/>
      <c r="E1985" s="32"/>
      <c r="F1985" s="33"/>
      <c r="G1985" s="32"/>
      <c r="H1985" s="19"/>
      <c r="I1985" s="19"/>
      <c r="J1985" s="5" t="s">
        <v>5</v>
      </c>
      <c r="K1985" s="21"/>
      <c r="L1985" s="34" t="s">
        <v>6</v>
      </c>
      <c r="M1985" s="35" t="s">
        <v>7</v>
      </c>
      <c r="N1985" s="36" t="s">
        <v>6</v>
      </c>
      <c r="O1985" s="34" t="s">
        <v>8</v>
      </c>
      <c r="P1985" s="26" t="s">
        <v>9</v>
      </c>
      <c r="Q1985" s="23"/>
      <c r="R1985" s="37" t="s">
        <v>8</v>
      </c>
      <c r="S1985" s="35" t="s">
        <v>10</v>
      </c>
      <c r="T1985" s="34" t="s">
        <v>11</v>
      </c>
      <c r="U1985" s="29" t="s">
        <v>12</v>
      </c>
      <c r="V1985" s="27"/>
      <c r="W1985" s="27"/>
      <c r="X1985" s="27"/>
      <c r="Y1985" s="35"/>
      <c r="Z1985" s="4"/>
    </row>
    <row r="1986" spans="1:26" ht="23.25">
      <c r="A1986" s="4"/>
      <c r="B1986" s="38" t="s">
        <v>30</v>
      </c>
      <c r="C1986" s="38" t="s">
        <v>31</v>
      </c>
      <c r="D1986" s="38" t="s">
        <v>32</v>
      </c>
      <c r="E1986" s="38" t="s">
        <v>33</v>
      </c>
      <c r="F1986" s="38" t="s">
        <v>34</v>
      </c>
      <c r="G1986" s="38" t="s">
        <v>35</v>
      </c>
      <c r="H1986" s="38" t="s">
        <v>36</v>
      </c>
      <c r="I1986" s="19"/>
      <c r="J1986" s="39"/>
      <c r="K1986" s="21"/>
      <c r="L1986" s="34" t="s">
        <v>13</v>
      </c>
      <c r="M1986" s="35" t="s">
        <v>14</v>
      </c>
      <c r="N1986" s="36" t="s">
        <v>15</v>
      </c>
      <c r="O1986" s="34" t="s">
        <v>16</v>
      </c>
      <c r="P1986" s="26" t="s">
        <v>17</v>
      </c>
      <c r="Q1986" s="35" t="s">
        <v>18</v>
      </c>
      <c r="R1986" s="37" t="s">
        <v>16</v>
      </c>
      <c r="S1986" s="35" t="s">
        <v>19</v>
      </c>
      <c r="T1986" s="34" t="s">
        <v>20</v>
      </c>
      <c r="U1986" s="29" t="s">
        <v>21</v>
      </c>
      <c r="V1986" s="26" t="s">
        <v>18</v>
      </c>
      <c r="W1986" s="26" t="s">
        <v>22</v>
      </c>
      <c r="X1986" s="26" t="s">
        <v>23</v>
      </c>
      <c r="Y1986" s="35" t="s">
        <v>24</v>
      </c>
      <c r="Z1986" s="4"/>
    </row>
    <row r="1987" spans="1:26" ht="23.25">
      <c r="A1987" s="4"/>
      <c r="B1987" s="40"/>
      <c r="C1987" s="40"/>
      <c r="D1987" s="40"/>
      <c r="E1987" s="40"/>
      <c r="F1987" s="40"/>
      <c r="G1987" s="40"/>
      <c r="H1987" s="40"/>
      <c r="I1987" s="40"/>
      <c r="J1987" s="41"/>
      <c r="K1987" s="42"/>
      <c r="L1987" s="43"/>
      <c r="M1987" s="44"/>
      <c r="N1987" s="45"/>
      <c r="O1987" s="46" t="s">
        <v>25</v>
      </c>
      <c r="P1987" s="47"/>
      <c r="Q1987" s="48"/>
      <c r="R1987" s="49" t="s">
        <v>25</v>
      </c>
      <c r="S1987" s="44" t="s">
        <v>26</v>
      </c>
      <c r="T1987" s="43"/>
      <c r="U1987" s="50" t="s">
        <v>27</v>
      </c>
      <c r="V1987" s="48"/>
      <c r="W1987" s="48"/>
      <c r="X1987" s="48"/>
      <c r="Y1987" s="49"/>
      <c r="Z1987" s="4"/>
    </row>
    <row r="1988" spans="1:26" ht="23.25">
      <c r="A1988" s="4"/>
      <c r="B1988" s="51"/>
      <c r="C1988" s="51"/>
      <c r="D1988" s="51"/>
      <c r="E1988" s="51"/>
      <c r="F1988" s="51"/>
      <c r="G1988" s="51"/>
      <c r="H1988" s="51"/>
      <c r="I1988" s="61"/>
      <c r="J1988" s="52"/>
      <c r="K1988" s="53"/>
      <c r="L1988" s="22"/>
      <c r="M1988" s="23"/>
      <c r="N1988" s="24"/>
      <c r="O1988" s="3"/>
      <c r="P1988" s="27"/>
      <c r="Q1988" s="27"/>
      <c r="R1988" s="23"/>
      <c r="S1988" s="24"/>
      <c r="T1988" s="22"/>
      <c r="U1988" s="72"/>
      <c r="V1988" s="27"/>
      <c r="W1988" s="27"/>
      <c r="X1988" s="27"/>
      <c r="Y1988" s="23"/>
      <c r="Z1988" s="4"/>
    </row>
    <row r="1989" spans="1:26" ht="23.25">
      <c r="A1989" s="4"/>
      <c r="B1989" s="75" t="s">
        <v>319</v>
      </c>
      <c r="C1989" s="75" t="s">
        <v>329</v>
      </c>
      <c r="D1989" s="51"/>
      <c r="E1989" s="51"/>
      <c r="F1989" s="51"/>
      <c r="G1989" s="51"/>
      <c r="H1989" s="51"/>
      <c r="I1989" s="61"/>
      <c r="J1989" s="54" t="s">
        <v>330</v>
      </c>
      <c r="K1989" s="55"/>
      <c r="L1989" s="70"/>
      <c r="M1989" s="70"/>
      <c r="N1989" s="70"/>
      <c r="O1989" s="70"/>
      <c r="P1989" s="70"/>
      <c r="Q1989" s="70"/>
      <c r="R1989" s="70"/>
      <c r="S1989" s="70"/>
      <c r="T1989" s="70"/>
      <c r="U1989" s="74"/>
      <c r="V1989" s="23"/>
      <c r="W1989" s="23"/>
      <c r="X1989" s="23"/>
      <c r="Y1989" s="23"/>
      <c r="Z1989" s="4"/>
    </row>
    <row r="1990" spans="1:26" ht="23.25">
      <c r="A1990" s="4"/>
      <c r="B1990" s="51"/>
      <c r="C1990" s="51"/>
      <c r="D1990" s="51"/>
      <c r="E1990" s="51"/>
      <c r="F1990" s="51"/>
      <c r="G1990" s="51"/>
      <c r="H1990" s="51"/>
      <c r="I1990" s="61"/>
      <c r="J1990" s="54" t="s">
        <v>50</v>
      </c>
      <c r="K1990" s="55"/>
      <c r="L1990" s="70">
        <f aca="true" t="shared" si="300" ref="L1990:P1992">+L1998</f>
        <v>0</v>
      </c>
      <c r="M1990" s="70">
        <f t="shared" si="300"/>
        <v>0</v>
      </c>
      <c r="N1990" s="70">
        <f t="shared" si="300"/>
        <v>0</v>
      </c>
      <c r="O1990" s="70">
        <f t="shared" si="300"/>
        <v>414700</v>
      </c>
      <c r="P1990" s="70">
        <f t="shared" si="300"/>
        <v>0</v>
      </c>
      <c r="Q1990" s="70">
        <f>SUM(L1990:P1990)</f>
        <v>414700</v>
      </c>
      <c r="R1990" s="70">
        <f aca="true" t="shared" si="301" ref="R1990:U1992">+R1998</f>
        <v>0</v>
      </c>
      <c r="S1990" s="70">
        <f t="shared" si="301"/>
        <v>0</v>
      </c>
      <c r="T1990" s="70">
        <f t="shared" si="301"/>
        <v>0</v>
      </c>
      <c r="U1990" s="70">
        <f t="shared" si="301"/>
        <v>0</v>
      </c>
      <c r="V1990" s="23">
        <f>SUM(R1990:U1990)</f>
        <v>0</v>
      </c>
      <c r="W1990" s="23">
        <f>+V1990+Q1990</f>
        <v>414700</v>
      </c>
      <c r="X1990" s="23">
        <f>(Q1990/W1990)*100</f>
        <v>100</v>
      </c>
      <c r="Y1990" s="23">
        <f>(V1990/W1990)*100</f>
        <v>0</v>
      </c>
      <c r="Z1990" s="4"/>
    </row>
    <row r="1991" spans="1:26" ht="23.25">
      <c r="A1991" s="4"/>
      <c r="B1991" s="51"/>
      <c r="C1991" s="51"/>
      <c r="D1991" s="51"/>
      <c r="E1991" s="51"/>
      <c r="F1991" s="51"/>
      <c r="G1991" s="51"/>
      <c r="H1991" s="51"/>
      <c r="I1991" s="61"/>
      <c r="J1991" s="52" t="s">
        <v>51</v>
      </c>
      <c r="K1991" s="53"/>
      <c r="L1991" s="70">
        <f t="shared" si="300"/>
        <v>0</v>
      </c>
      <c r="M1991" s="70">
        <f t="shared" si="300"/>
        <v>0</v>
      </c>
      <c r="N1991" s="70">
        <f t="shared" si="300"/>
        <v>0</v>
      </c>
      <c r="O1991" s="70">
        <f t="shared" si="300"/>
        <v>414700</v>
      </c>
      <c r="P1991" s="70">
        <f t="shared" si="300"/>
        <v>0</v>
      </c>
      <c r="Q1991" s="23">
        <f>SUM(L1991:P1991)</f>
        <v>414700</v>
      </c>
      <c r="R1991" s="70">
        <f t="shared" si="301"/>
        <v>150000</v>
      </c>
      <c r="S1991" s="70">
        <f t="shared" si="301"/>
        <v>0</v>
      </c>
      <c r="T1991" s="70">
        <f t="shared" si="301"/>
        <v>0</v>
      </c>
      <c r="U1991" s="70">
        <f t="shared" si="301"/>
        <v>0</v>
      </c>
      <c r="V1991" s="23">
        <f>SUM(R1991:U1991)</f>
        <v>150000</v>
      </c>
      <c r="W1991" s="23">
        <f>+V1991+Q1991</f>
        <v>564700</v>
      </c>
      <c r="X1991" s="23">
        <f>(Q1991/W1991)*100</f>
        <v>73.43722330440941</v>
      </c>
      <c r="Y1991" s="23">
        <f>(V1991/W1991)*100</f>
        <v>26.56277669559058</v>
      </c>
      <c r="Z1991" s="4"/>
    </row>
    <row r="1992" spans="1:26" ht="23.25">
      <c r="A1992" s="4"/>
      <c r="B1992" s="51"/>
      <c r="C1992" s="51"/>
      <c r="D1992" s="51"/>
      <c r="E1992" s="51"/>
      <c r="F1992" s="51"/>
      <c r="G1992" s="51"/>
      <c r="H1992" s="51"/>
      <c r="I1992" s="61"/>
      <c r="J1992" s="52" t="s">
        <v>52</v>
      </c>
      <c r="K1992" s="53"/>
      <c r="L1992" s="70">
        <f t="shared" si="300"/>
        <v>0</v>
      </c>
      <c r="M1992" s="23">
        <f t="shared" si="300"/>
        <v>0</v>
      </c>
      <c r="N1992" s="70">
        <f t="shared" si="300"/>
        <v>0</v>
      </c>
      <c r="O1992" s="70">
        <f t="shared" si="300"/>
        <v>363840.9</v>
      </c>
      <c r="P1992" s="23">
        <f t="shared" si="300"/>
        <v>0</v>
      </c>
      <c r="Q1992" s="23">
        <f>SUM(L1992:P1992)</f>
        <v>363840.9</v>
      </c>
      <c r="R1992" s="23">
        <f t="shared" si="301"/>
        <v>150000</v>
      </c>
      <c r="S1992" s="70">
        <f t="shared" si="301"/>
        <v>0</v>
      </c>
      <c r="T1992" s="70">
        <f t="shared" si="301"/>
        <v>0</v>
      </c>
      <c r="U1992" s="70">
        <f t="shared" si="301"/>
        <v>0</v>
      </c>
      <c r="V1992" s="23">
        <f>SUM(R1992:U1992)</f>
        <v>150000</v>
      </c>
      <c r="W1992" s="23">
        <f>+V1992+Q1992</f>
        <v>513840.9</v>
      </c>
      <c r="X1992" s="23">
        <f>(Q1992/W1992)*100</f>
        <v>70.80808475930974</v>
      </c>
      <c r="Y1992" s="23">
        <f>(V1992/W1992)*100</f>
        <v>29.191915240690257</v>
      </c>
      <c r="Z1992" s="4"/>
    </row>
    <row r="1993" spans="1:26" ht="23.25">
      <c r="A1993" s="4"/>
      <c r="B1993" s="51"/>
      <c r="C1993" s="51"/>
      <c r="D1993" s="51"/>
      <c r="E1993" s="51"/>
      <c r="F1993" s="51"/>
      <c r="G1993" s="51"/>
      <c r="H1993" s="51"/>
      <c r="I1993" s="61"/>
      <c r="J1993" s="52" t="s">
        <v>53</v>
      </c>
      <c r="K1993" s="53"/>
      <c r="L1993" s="70"/>
      <c r="M1993" s="23"/>
      <c r="N1993" s="70"/>
      <c r="O1993" s="70">
        <f>(O1992/O1990)*100</f>
        <v>87.73592958765373</v>
      </c>
      <c r="P1993" s="23"/>
      <c r="Q1993" s="23">
        <f>(Q1992/Q1990)*100</f>
        <v>87.73592958765373</v>
      </c>
      <c r="R1993" s="23"/>
      <c r="S1993" s="70"/>
      <c r="T1993" s="70"/>
      <c r="U1993" s="70"/>
      <c r="V1993" s="23"/>
      <c r="W1993" s="23">
        <f>(W1992/W1990)*100</f>
        <v>123.90665541355197</v>
      </c>
      <c r="X1993" s="23"/>
      <c r="Y1993" s="23"/>
      <c r="Z1993" s="4"/>
    </row>
    <row r="1994" spans="1:26" ht="23.25">
      <c r="A1994" s="4"/>
      <c r="B1994" s="51"/>
      <c r="C1994" s="51"/>
      <c r="D1994" s="51"/>
      <c r="E1994" s="51"/>
      <c r="F1994" s="51"/>
      <c r="G1994" s="51"/>
      <c r="H1994" s="51"/>
      <c r="I1994" s="61"/>
      <c r="J1994" s="52" t="s">
        <v>54</v>
      </c>
      <c r="K1994" s="53"/>
      <c r="L1994" s="70"/>
      <c r="M1994" s="23"/>
      <c r="N1994" s="70"/>
      <c r="O1994" s="70">
        <f>(O1992/O1991)*100</f>
        <v>87.73592958765373</v>
      </c>
      <c r="P1994" s="23"/>
      <c r="Q1994" s="23">
        <f>(Q1992/Q1991)*100</f>
        <v>87.73592958765373</v>
      </c>
      <c r="R1994" s="23">
        <f>(R1992/R1991)*100</f>
        <v>100</v>
      </c>
      <c r="S1994" s="70"/>
      <c r="T1994" s="70"/>
      <c r="U1994" s="70"/>
      <c r="V1994" s="23">
        <f>(V1992/V1991)*100</f>
        <v>100</v>
      </c>
      <c r="W1994" s="23">
        <f>(W1992/W1991)*100</f>
        <v>90.99360722507527</v>
      </c>
      <c r="X1994" s="23"/>
      <c r="Y1994" s="23"/>
      <c r="Z1994" s="4"/>
    </row>
    <row r="1995" spans="1:26" ht="23.25">
      <c r="A1995" s="4"/>
      <c r="B1995" s="51"/>
      <c r="C1995" s="51"/>
      <c r="D1995" s="51"/>
      <c r="E1995" s="51"/>
      <c r="F1995" s="51"/>
      <c r="G1995" s="51"/>
      <c r="H1995" s="51"/>
      <c r="I1995" s="61"/>
      <c r="J1995" s="52"/>
      <c r="K1995" s="53"/>
      <c r="L1995" s="70"/>
      <c r="M1995" s="23"/>
      <c r="N1995" s="70"/>
      <c r="O1995" s="70"/>
      <c r="P1995" s="23"/>
      <c r="Q1995" s="23"/>
      <c r="R1995" s="23"/>
      <c r="S1995" s="70"/>
      <c r="T1995" s="70"/>
      <c r="U1995" s="70"/>
      <c r="V1995" s="23"/>
      <c r="W1995" s="23"/>
      <c r="X1995" s="23"/>
      <c r="Y1995" s="23"/>
      <c r="Z1995" s="4"/>
    </row>
    <row r="1996" spans="1:26" ht="23.25">
      <c r="A1996" s="4"/>
      <c r="B1996" s="51"/>
      <c r="C1996" s="51"/>
      <c r="D1996" s="75" t="s">
        <v>75</v>
      </c>
      <c r="E1996" s="51"/>
      <c r="F1996" s="51"/>
      <c r="G1996" s="51"/>
      <c r="H1996" s="51"/>
      <c r="I1996" s="61"/>
      <c r="J1996" s="52" t="s">
        <v>76</v>
      </c>
      <c r="K1996" s="53"/>
      <c r="L1996" s="70"/>
      <c r="M1996" s="23"/>
      <c r="N1996" s="70"/>
      <c r="O1996" s="70"/>
      <c r="P1996" s="23"/>
      <c r="Q1996" s="23"/>
      <c r="R1996" s="23"/>
      <c r="S1996" s="70"/>
      <c r="T1996" s="70"/>
      <c r="U1996" s="70"/>
      <c r="V1996" s="23"/>
      <c r="W1996" s="23"/>
      <c r="X1996" s="23"/>
      <c r="Y1996" s="23"/>
      <c r="Z1996" s="4"/>
    </row>
    <row r="1997" spans="1:26" ht="23.25">
      <c r="A1997" s="4"/>
      <c r="B1997" s="51"/>
      <c r="C1997" s="51"/>
      <c r="D1997" s="51"/>
      <c r="E1997" s="51"/>
      <c r="F1997" s="51"/>
      <c r="G1997" s="51"/>
      <c r="H1997" s="51"/>
      <c r="I1997" s="61"/>
      <c r="J1997" s="52" t="s">
        <v>77</v>
      </c>
      <c r="K1997" s="53"/>
      <c r="L1997" s="70"/>
      <c r="M1997" s="23"/>
      <c r="N1997" s="70"/>
      <c r="O1997" s="70"/>
      <c r="P1997" s="23"/>
      <c r="Q1997" s="23"/>
      <c r="R1997" s="23"/>
      <c r="S1997" s="70"/>
      <c r="T1997" s="70"/>
      <c r="U1997" s="70"/>
      <c r="V1997" s="23"/>
      <c r="W1997" s="23"/>
      <c r="X1997" s="23"/>
      <c r="Y1997" s="23"/>
      <c r="Z1997" s="4"/>
    </row>
    <row r="1998" spans="1:26" ht="23.25">
      <c r="A1998" s="4"/>
      <c r="B1998" s="51"/>
      <c r="C1998" s="51"/>
      <c r="D1998" s="51"/>
      <c r="E1998" s="51"/>
      <c r="F1998" s="51"/>
      <c r="G1998" s="51"/>
      <c r="H1998" s="51"/>
      <c r="I1998" s="61"/>
      <c r="J1998" s="52" t="s">
        <v>50</v>
      </c>
      <c r="K1998" s="53"/>
      <c r="L1998" s="70">
        <f aca="true" t="shared" si="302" ref="L1998:P2000">+L2005</f>
        <v>0</v>
      </c>
      <c r="M1998" s="23">
        <f t="shared" si="302"/>
        <v>0</v>
      </c>
      <c r="N1998" s="70">
        <f t="shared" si="302"/>
        <v>0</v>
      </c>
      <c r="O1998" s="70">
        <f t="shared" si="302"/>
        <v>414700</v>
      </c>
      <c r="P1998" s="23">
        <f t="shared" si="302"/>
        <v>0</v>
      </c>
      <c r="Q1998" s="23">
        <f>SUM(L1998:P1998)</f>
        <v>414700</v>
      </c>
      <c r="R1998" s="23">
        <f aca="true" t="shared" si="303" ref="R1998:U2000">+R2005</f>
        <v>0</v>
      </c>
      <c r="S1998" s="70">
        <f t="shared" si="303"/>
        <v>0</v>
      </c>
      <c r="T1998" s="70">
        <f t="shared" si="303"/>
        <v>0</v>
      </c>
      <c r="U1998" s="70">
        <f t="shared" si="303"/>
        <v>0</v>
      </c>
      <c r="V1998" s="23">
        <f>SUM(R1998:U1998)</f>
        <v>0</v>
      </c>
      <c r="W1998" s="23">
        <f>+V1998+Q1998</f>
        <v>414700</v>
      </c>
      <c r="X1998" s="23">
        <f>(Q1998/W1998)*100</f>
        <v>100</v>
      </c>
      <c r="Y1998" s="23">
        <f>(V1998/W1998)*100</f>
        <v>0</v>
      </c>
      <c r="Z1998" s="4"/>
    </row>
    <row r="1999" spans="1:26" ht="23.25">
      <c r="A1999" s="4"/>
      <c r="B1999" s="51"/>
      <c r="C1999" s="51"/>
      <c r="D1999" s="51"/>
      <c r="E1999" s="51"/>
      <c r="F1999" s="51"/>
      <c r="G1999" s="51"/>
      <c r="H1999" s="51"/>
      <c r="I1999" s="61"/>
      <c r="J1999" s="52" t="s">
        <v>51</v>
      </c>
      <c r="K1999" s="53"/>
      <c r="L1999" s="70">
        <f t="shared" si="302"/>
        <v>0</v>
      </c>
      <c r="M1999" s="23">
        <f t="shared" si="302"/>
        <v>0</v>
      </c>
      <c r="N1999" s="70">
        <f t="shared" si="302"/>
        <v>0</v>
      </c>
      <c r="O1999" s="70">
        <f t="shared" si="302"/>
        <v>414700</v>
      </c>
      <c r="P1999" s="23">
        <f t="shared" si="302"/>
        <v>0</v>
      </c>
      <c r="Q1999" s="23">
        <f>SUM(L1999:P1999)</f>
        <v>414700</v>
      </c>
      <c r="R1999" s="23">
        <f t="shared" si="303"/>
        <v>150000</v>
      </c>
      <c r="S1999" s="70">
        <f t="shared" si="303"/>
        <v>0</v>
      </c>
      <c r="T1999" s="70">
        <f t="shared" si="303"/>
        <v>0</v>
      </c>
      <c r="U1999" s="70">
        <f t="shared" si="303"/>
        <v>0</v>
      </c>
      <c r="V1999" s="23">
        <f>SUM(R1999:U1999)</f>
        <v>150000</v>
      </c>
      <c r="W1999" s="23">
        <f>+V1999+Q1999</f>
        <v>564700</v>
      </c>
      <c r="X1999" s="23">
        <f>(Q1999/W1999)*100</f>
        <v>73.43722330440941</v>
      </c>
      <c r="Y1999" s="23">
        <f>(V1999/W1999)*100</f>
        <v>26.56277669559058</v>
      </c>
      <c r="Z1999" s="4"/>
    </row>
    <row r="2000" spans="1:26" ht="23.25">
      <c r="A2000" s="4"/>
      <c r="B2000" s="51"/>
      <c r="C2000" s="51"/>
      <c r="D2000" s="51"/>
      <c r="E2000" s="51"/>
      <c r="F2000" s="51"/>
      <c r="G2000" s="51"/>
      <c r="H2000" s="51"/>
      <c r="I2000" s="61"/>
      <c r="J2000" s="52" t="s">
        <v>52</v>
      </c>
      <c r="K2000" s="53"/>
      <c r="L2000" s="70">
        <f t="shared" si="302"/>
        <v>0</v>
      </c>
      <c r="M2000" s="23">
        <f t="shared" si="302"/>
        <v>0</v>
      </c>
      <c r="N2000" s="70">
        <f t="shared" si="302"/>
        <v>0</v>
      </c>
      <c r="O2000" s="70">
        <f t="shared" si="302"/>
        <v>363840.9</v>
      </c>
      <c r="P2000" s="23">
        <f t="shared" si="302"/>
        <v>0</v>
      </c>
      <c r="Q2000" s="23">
        <f>SUM(L2000:P2000)</f>
        <v>363840.9</v>
      </c>
      <c r="R2000" s="23">
        <f t="shared" si="303"/>
        <v>150000</v>
      </c>
      <c r="S2000" s="70">
        <f t="shared" si="303"/>
        <v>0</v>
      </c>
      <c r="T2000" s="70">
        <f t="shared" si="303"/>
        <v>0</v>
      </c>
      <c r="U2000" s="70">
        <f t="shared" si="303"/>
        <v>0</v>
      </c>
      <c r="V2000" s="23">
        <f>SUM(R2000:U2000)</f>
        <v>150000</v>
      </c>
      <c r="W2000" s="23">
        <f>+V2000+Q2000</f>
        <v>513840.9</v>
      </c>
      <c r="X2000" s="23">
        <f>(Q2000/W2000)*100</f>
        <v>70.80808475930974</v>
      </c>
      <c r="Y2000" s="23">
        <f>(V2000/W2000)*100</f>
        <v>29.191915240690257</v>
      </c>
      <c r="Z2000" s="4"/>
    </row>
    <row r="2001" spans="1:26" ht="23.25">
      <c r="A2001" s="4"/>
      <c r="B2001" s="51"/>
      <c r="C2001" s="51"/>
      <c r="D2001" s="51"/>
      <c r="E2001" s="51"/>
      <c r="F2001" s="51"/>
      <c r="G2001" s="51"/>
      <c r="H2001" s="51"/>
      <c r="I2001" s="61"/>
      <c r="J2001" s="52" t="s">
        <v>53</v>
      </c>
      <c r="K2001" s="53"/>
      <c r="L2001" s="70"/>
      <c r="M2001" s="23"/>
      <c r="N2001" s="70"/>
      <c r="O2001" s="70">
        <f>(O2000/O1998)*100</f>
        <v>87.73592958765373</v>
      </c>
      <c r="P2001" s="23"/>
      <c r="Q2001" s="23">
        <f>(Q2000/Q1998)*100</f>
        <v>87.73592958765373</v>
      </c>
      <c r="R2001" s="23"/>
      <c r="S2001" s="70"/>
      <c r="T2001" s="70"/>
      <c r="U2001" s="70"/>
      <c r="V2001" s="23"/>
      <c r="W2001" s="23">
        <f>(W2000/W1998)*100</f>
        <v>123.90665541355197</v>
      </c>
      <c r="X2001" s="23"/>
      <c r="Y2001" s="23"/>
      <c r="Z2001" s="4"/>
    </row>
    <row r="2002" spans="1:26" ht="23.25">
      <c r="A2002" s="4"/>
      <c r="B2002" s="51"/>
      <c r="C2002" s="51"/>
      <c r="D2002" s="51"/>
      <c r="E2002" s="51"/>
      <c r="F2002" s="51"/>
      <c r="G2002" s="51"/>
      <c r="H2002" s="51"/>
      <c r="I2002" s="61"/>
      <c r="J2002" s="52" t="s">
        <v>54</v>
      </c>
      <c r="K2002" s="53"/>
      <c r="L2002" s="70"/>
      <c r="M2002" s="23"/>
      <c r="N2002" s="70"/>
      <c r="O2002" s="70">
        <f>(O2000/O1999)*100</f>
        <v>87.73592958765373</v>
      </c>
      <c r="P2002" s="23"/>
      <c r="Q2002" s="23">
        <f>(Q2000/Q1999)*100</f>
        <v>87.73592958765373</v>
      </c>
      <c r="R2002" s="23">
        <f>(R2000/R1999)*100</f>
        <v>100</v>
      </c>
      <c r="S2002" s="70"/>
      <c r="T2002" s="70"/>
      <c r="U2002" s="70"/>
      <c r="V2002" s="23">
        <f>(V2000/V1999)*100</f>
        <v>100</v>
      </c>
      <c r="W2002" s="23">
        <f>(W2000/W1999)*100</f>
        <v>90.99360722507527</v>
      </c>
      <c r="X2002" s="23"/>
      <c r="Y2002" s="23"/>
      <c r="Z2002" s="4"/>
    </row>
    <row r="2003" spans="1:26" ht="23.25">
      <c r="A2003" s="4"/>
      <c r="B2003" s="56"/>
      <c r="C2003" s="57"/>
      <c r="D2003" s="57"/>
      <c r="E2003" s="57"/>
      <c r="F2003" s="57"/>
      <c r="G2003" s="57"/>
      <c r="H2003" s="57"/>
      <c r="I2003" s="52"/>
      <c r="J2003" s="52"/>
      <c r="K2003" s="53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  <c r="Z2003" s="4"/>
    </row>
    <row r="2004" spans="1:26" ht="23.25">
      <c r="A2004" s="4"/>
      <c r="B2004" s="51"/>
      <c r="C2004" s="51"/>
      <c r="D2004" s="51"/>
      <c r="E2004" s="75" t="s">
        <v>57</v>
      </c>
      <c r="F2004" s="51"/>
      <c r="G2004" s="51"/>
      <c r="H2004" s="51"/>
      <c r="I2004" s="61"/>
      <c r="J2004" s="52" t="s">
        <v>58</v>
      </c>
      <c r="K2004" s="53"/>
      <c r="L2004" s="70"/>
      <c r="M2004" s="23"/>
      <c r="N2004" s="70"/>
      <c r="O2004" s="70"/>
      <c r="P2004" s="23"/>
      <c r="Q2004" s="23"/>
      <c r="R2004" s="23"/>
      <c r="S2004" s="70"/>
      <c r="T2004" s="70"/>
      <c r="U2004" s="70"/>
      <c r="V2004" s="23"/>
      <c r="W2004" s="23"/>
      <c r="X2004" s="23"/>
      <c r="Y2004" s="23"/>
      <c r="Z2004" s="4"/>
    </row>
    <row r="2005" spans="1:26" ht="23.25">
      <c r="A2005" s="4"/>
      <c r="B2005" s="51"/>
      <c r="C2005" s="51"/>
      <c r="D2005" s="51"/>
      <c r="E2005" s="51"/>
      <c r="F2005" s="51"/>
      <c r="G2005" s="51"/>
      <c r="H2005" s="51"/>
      <c r="I2005" s="61"/>
      <c r="J2005" s="52" t="s">
        <v>50</v>
      </c>
      <c r="K2005" s="53"/>
      <c r="L2005" s="70">
        <f aca="true" t="shared" si="304" ref="L2005:P2007">+L2012</f>
        <v>0</v>
      </c>
      <c r="M2005" s="23">
        <f t="shared" si="304"/>
        <v>0</v>
      </c>
      <c r="N2005" s="70">
        <f t="shared" si="304"/>
        <v>0</v>
      </c>
      <c r="O2005" s="70">
        <f t="shared" si="304"/>
        <v>414700</v>
      </c>
      <c r="P2005" s="23">
        <f t="shared" si="304"/>
        <v>0</v>
      </c>
      <c r="Q2005" s="23">
        <f>SUM(L2005:P2005)</f>
        <v>414700</v>
      </c>
      <c r="R2005" s="23">
        <f aca="true" t="shared" si="305" ref="R2005:U2007">+R2012</f>
        <v>0</v>
      </c>
      <c r="S2005" s="70">
        <f t="shared" si="305"/>
        <v>0</v>
      </c>
      <c r="T2005" s="70">
        <f t="shared" si="305"/>
        <v>0</v>
      </c>
      <c r="U2005" s="70">
        <f t="shared" si="305"/>
        <v>0</v>
      </c>
      <c r="V2005" s="23">
        <f>SUM(R2005:U2005)</f>
        <v>0</v>
      </c>
      <c r="W2005" s="23">
        <f>+V2005+Q2005</f>
        <v>414700</v>
      </c>
      <c r="X2005" s="23">
        <f>(Q2005/W2005)*100</f>
        <v>100</v>
      </c>
      <c r="Y2005" s="23">
        <f>(V2005/W2005)*100</f>
        <v>0</v>
      </c>
      <c r="Z2005" s="4"/>
    </row>
    <row r="2006" spans="1:26" ht="23.25">
      <c r="A2006" s="4"/>
      <c r="B2006" s="51"/>
      <c r="C2006" s="51"/>
      <c r="D2006" s="51"/>
      <c r="E2006" s="51"/>
      <c r="F2006" s="51"/>
      <c r="G2006" s="51"/>
      <c r="H2006" s="51"/>
      <c r="I2006" s="61"/>
      <c r="J2006" s="52" t="s">
        <v>51</v>
      </c>
      <c r="K2006" s="53"/>
      <c r="L2006" s="70">
        <f t="shared" si="304"/>
        <v>0</v>
      </c>
      <c r="M2006" s="23">
        <f t="shared" si="304"/>
        <v>0</v>
      </c>
      <c r="N2006" s="70">
        <f t="shared" si="304"/>
        <v>0</v>
      </c>
      <c r="O2006" s="70">
        <f t="shared" si="304"/>
        <v>414700</v>
      </c>
      <c r="P2006" s="23">
        <f t="shared" si="304"/>
        <v>0</v>
      </c>
      <c r="Q2006" s="23">
        <f>SUM(L2006:P2006)</f>
        <v>414700</v>
      </c>
      <c r="R2006" s="23">
        <f t="shared" si="305"/>
        <v>150000</v>
      </c>
      <c r="S2006" s="70">
        <f t="shared" si="305"/>
        <v>0</v>
      </c>
      <c r="T2006" s="70">
        <f t="shared" si="305"/>
        <v>0</v>
      </c>
      <c r="U2006" s="70">
        <f t="shared" si="305"/>
        <v>0</v>
      </c>
      <c r="V2006" s="23">
        <f>SUM(R2006:U2006)</f>
        <v>150000</v>
      </c>
      <c r="W2006" s="23">
        <f>+V2006+Q2006</f>
        <v>564700</v>
      </c>
      <c r="X2006" s="23">
        <f>(Q2006/W2006)*100</f>
        <v>73.43722330440941</v>
      </c>
      <c r="Y2006" s="23">
        <f>(V2006/W2006)*100</f>
        <v>26.56277669559058</v>
      </c>
      <c r="Z2006" s="4"/>
    </row>
    <row r="2007" spans="1:26" ht="23.25">
      <c r="A2007" s="4"/>
      <c r="B2007" s="51"/>
      <c r="C2007" s="51"/>
      <c r="D2007" s="51"/>
      <c r="E2007" s="51"/>
      <c r="F2007" s="51"/>
      <c r="G2007" s="51"/>
      <c r="H2007" s="51"/>
      <c r="I2007" s="61"/>
      <c r="J2007" s="52" t="s">
        <v>52</v>
      </c>
      <c r="K2007" s="53"/>
      <c r="L2007" s="70">
        <f t="shared" si="304"/>
        <v>0</v>
      </c>
      <c r="M2007" s="23">
        <f t="shared" si="304"/>
        <v>0</v>
      </c>
      <c r="N2007" s="70">
        <f t="shared" si="304"/>
        <v>0</v>
      </c>
      <c r="O2007" s="70">
        <f t="shared" si="304"/>
        <v>363840.9</v>
      </c>
      <c r="P2007" s="23">
        <f t="shared" si="304"/>
        <v>0</v>
      </c>
      <c r="Q2007" s="23">
        <f>SUM(L2007:P2007)</f>
        <v>363840.9</v>
      </c>
      <c r="R2007" s="23">
        <f t="shared" si="305"/>
        <v>150000</v>
      </c>
      <c r="S2007" s="70">
        <f t="shared" si="305"/>
        <v>0</v>
      </c>
      <c r="T2007" s="70">
        <f t="shared" si="305"/>
        <v>0</v>
      </c>
      <c r="U2007" s="70">
        <f t="shared" si="305"/>
        <v>0</v>
      </c>
      <c r="V2007" s="23">
        <f>SUM(R2007:U2007)</f>
        <v>150000</v>
      </c>
      <c r="W2007" s="23">
        <f>+V2007+Q2007</f>
        <v>513840.9</v>
      </c>
      <c r="X2007" s="23">
        <f>(Q2007/W2007)*100</f>
        <v>70.80808475930974</v>
      </c>
      <c r="Y2007" s="23">
        <f>(V2007/W2007)*100</f>
        <v>29.191915240690257</v>
      </c>
      <c r="Z2007" s="4"/>
    </row>
    <row r="2008" spans="1:26" ht="23.25">
      <c r="A2008" s="4"/>
      <c r="B2008" s="51"/>
      <c r="C2008" s="51"/>
      <c r="D2008" s="51"/>
      <c r="E2008" s="51"/>
      <c r="F2008" s="51"/>
      <c r="G2008" s="51"/>
      <c r="H2008" s="51"/>
      <c r="I2008" s="61"/>
      <c r="J2008" s="52" t="s">
        <v>53</v>
      </c>
      <c r="K2008" s="53"/>
      <c r="L2008" s="70"/>
      <c r="M2008" s="23"/>
      <c r="N2008" s="70"/>
      <c r="O2008" s="70">
        <f>(O2007/O2005)*100</f>
        <v>87.73592958765373</v>
      </c>
      <c r="P2008" s="23"/>
      <c r="Q2008" s="23">
        <f>(Q2007/Q2005)*100</f>
        <v>87.73592958765373</v>
      </c>
      <c r="R2008" s="23"/>
      <c r="S2008" s="70"/>
      <c r="T2008" s="70"/>
      <c r="U2008" s="70"/>
      <c r="V2008" s="23"/>
      <c r="W2008" s="23">
        <f>(W2007/W2005)*100</f>
        <v>123.90665541355197</v>
      </c>
      <c r="X2008" s="23"/>
      <c r="Y2008" s="23"/>
      <c r="Z2008" s="4"/>
    </row>
    <row r="2009" spans="1:26" ht="23.25">
      <c r="A2009" s="4"/>
      <c r="B2009" s="51"/>
      <c r="C2009" s="51"/>
      <c r="D2009" s="51"/>
      <c r="E2009" s="51"/>
      <c r="F2009" s="51"/>
      <c r="G2009" s="51"/>
      <c r="H2009" s="51"/>
      <c r="I2009" s="61"/>
      <c r="J2009" s="52" t="s">
        <v>54</v>
      </c>
      <c r="K2009" s="53"/>
      <c r="L2009" s="70"/>
      <c r="M2009" s="23"/>
      <c r="N2009" s="70"/>
      <c r="O2009" s="70">
        <f>(O2007/O2006)*100</f>
        <v>87.73592958765373</v>
      </c>
      <c r="P2009" s="23"/>
      <c r="Q2009" s="23">
        <f>(Q2007/Q2006)*100</f>
        <v>87.73592958765373</v>
      </c>
      <c r="R2009" s="23">
        <f>(R2007/R2006)*100</f>
        <v>100</v>
      </c>
      <c r="S2009" s="70"/>
      <c r="T2009" s="70"/>
      <c r="U2009" s="70"/>
      <c r="V2009" s="23">
        <f>(V2007/V2006)*100</f>
        <v>100</v>
      </c>
      <c r="W2009" s="23">
        <f>(W2007/W2006)*100</f>
        <v>90.99360722507527</v>
      </c>
      <c r="X2009" s="23"/>
      <c r="Y2009" s="23"/>
      <c r="Z2009" s="4"/>
    </row>
    <row r="2010" spans="1:26" ht="23.25">
      <c r="A2010" s="4"/>
      <c r="B2010" s="51"/>
      <c r="C2010" s="51"/>
      <c r="D2010" s="51"/>
      <c r="E2010" s="51"/>
      <c r="F2010" s="51"/>
      <c r="G2010" s="51"/>
      <c r="H2010" s="51"/>
      <c r="I2010" s="61"/>
      <c r="J2010" s="52"/>
      <c r="K2010" s="53"/>
      <c r="L2010" s="70"/>
      <c r="M2010" s="23"/>
      <c r="N2010" s="70"/>
      <c r="O2010" s="70"/>
      <c r="P2010" s="23"/>
      <c r="Q2010" s="23"/>
      <c r="R2010" s="23"/>
      <c r="S2010" s="70"/>
      <c r="T2010" s="70"/>
      <c r="U2010" s="70"/>
      <c r="V2010" s="23"/>
      <c r="W2010" s="23"/>
      <c r="X2010" s="23"/>
      <c r="Y2010" s="23"/>
      <c r="Z2010" s="4"/>
    </row>
    <row r="2011" spans="1:26" ht="23.25">
      <c r="A2011" s="4"/>
      <c r="B2011" s="51"/>
      <c r="C2011" s="51"/>
      <c r="D2011" s="51"/>
      <c r="E2011" s="51"/>
      <c r="F2011" s="75" t="s">
        <v>127</v>
      </c>
      <c r="G2011" s="51"/>
      <c r="H2011" s="51"/>
      <c r="I2011" s="61"/>
      <c r="J2011" s="52" t="s">
        <v>331</v>
      </c>
      <c r="K2011" s="53"/>
      <c r="L2011" s="70"/>
      <c r="M2011" s="23"/>
      <c r="N2011" s="70"/>
      <c r="O2011" s="70"/>
      <c r="P2011" s="23"/>
      <c r="Q2011" s="23"/>
      <c r="R2011" s="23"/>
      <c r="S2011" s="70"/>
      <c r="T2011" s="70"/>
      <c r="U2011" s="70"/>
      <c r="V2011" s="23"/>
      <c r="W2011" s="23"/>
      <c r="X2011" s="23"/>
      <c r="Y2011" s="23"/>
      <c r="Z2011" s="4"/>
    </row>
    <row r="2012" spans="1:26" ht="23.25">
      <c r="A2012" s="4"/>
      <c r="B2012" s="56"/>
      <c r="C2012" s="57"/>
      <c r="D2012" s="57"/>
      <c r="E2012" s="57"/>
      <c r="F2012" s="57"/>
      <c r="G2012" s="57"/>
      <c r="H2012" s="57"/>
      <c r="I2012" s="52"/>
      <c r="J2012" s="52" t="s">
        <v>50</v>
      </c>
      <c r="K2012" s="53"/>
      <c r="L2012" s="21">
        <f aca="true" t="shared" si="306" ref="L2012:P2014">+L2020</f>
        <v>0</v>
      </c>
      <c r="M2012" s="21">
        <f t="shared" si="306"/>
        <v>0</v>
      </c>
      <c r="N2012" s="21">
        <f t="shared" si="306"/>
        <v>0</v>
      </c>
      <c r="O2012" s="21">
        <f t="shared" si="306"/>
        <v>414700</v>
      </c>
      <c r="P2012" s="21">
        <f t="shared" si="306"/>
        <v>0</v>
      </c>
      <c r="Q2012" s="21">
        <f>SUM(L2012:P2012)</f>
        <v>414700</v>
      </c>
      <c r="R2012" s="21">
        <f aca="true" t="shared" si="307" ref="R2012:U2014">+R2020</f>
        <v>0</v>
      </c>
      <c r="S2012" s="21">
        <f t="shared" si="307"/>
        <v>0</v>
      </c>
      <c r="T2012" s="21">
        <f t="shared" si="307"/>
        <v>0</v>
      </c>
      <c r="U2012" s="21">
        <f t="shared" si="307"/>
        <v>0</v>
      </c>
      <c r="V2012" s="21">
        <f>SUM(R2012:U2012)</f>
        <v>0</v>
      </c>
      <c r="W2012" s="21">
        <f>+V2012+Q2012</f>
        <v>414700</v>
      </c>
      <c r="X2012" s="21">
        <f>(Q2012/W2012)*100</f>
        <v>100</v>
      </c>
      <c r="Y2012" s="21">
        <f>(V2012/W2012)*100</f>
        <v>0</v>
      </c>
      <c r="Z2012" s="4"/>
    </row>
    <row r="2013" spans="1:26" ht="23.25">
      <c r="A2013" s="4"/>
      <c r="B2013" s="51"/>
      <c r="C2013" s="51"/>
      <c r="D2013" s="51"/>
      <c r="E2013" s="51"/>
      <c r="F2013" s="51"/>
      <c r="G2013" s="51"/>
      <c r="H2013" s="51"/>
      <c r="I2013" s="61"/>
      <c r="J2013" s="52" t="s">
        <v>51</v>
      </c>
      <c r="K2013" s="53"/>
      <c r="L2013" s="70">
        <f t="shared" si="306"/>
        <v>0</v>
      </c>
      <c r="M2013" s="23">
        <f t="shared" si="306"/>
        <v>0</v>
      </c>
      <c r="N2013" s="70">
        <f t="shared" si="306"/>
        <v>0</v>
      </c>
      <c r="O2013" s="70">
        <f t="shared" si="306"/>
        <v>414700</v>
      </c>
      <c r="P2013" s="23">
        <f t="shared" si="306"/>
        <v>0</v>
      </c>
      <c r="Q2013" s="23">
        <f>SUM(L2013:P2013)</f>
        <v>414700</v>
      </c>
      <c r="R2013" s="23">
        <f t="shared" si="307"/>
        <v>150000</v>
      </c>
      <c r="S2013" s="70">
        <f t="shared" si="307"/>
        <v>0</v>
      </c>
      <c r="T2013" s="70">
        <f t="shared" si="307"/>
        <v>0</v>
      </c>
      <c r="U2013" s="70">
        <f t="shared" si="307"/>
        <v>0</v>
      </c>
      <c r="V2013" s="23">
        <f>SUM(R2013:U2013)</f>
        <v>150000</v>
      </c>
      <c r="W2013" s="23">
        <f>+V2013+Q2013</f>
        <v>564700</v>
      </c>
      <c r="X2013" s="23">
        <f>(Q2013/W2013)*100</f>
        <v>73.43722330440941</v>
      </c>
      <c r="Y2013" s="23">
        <f>(V2013/W2013)*100</f>
        <v>26.56277669559058</v>
      </c>
      <c r="Z2013" s="4"/>
    </row>
    <row r="2014" spans="1:26" ht="23.25">
      <c r="A2014" s="4"/>
      <c r="B2014" s="51"/>
      <c r="C2014" s="51"/>
      <c r="D2014" s="51"/>
      <c r="E2014" s="51"/>
      <c r="F2014" s="51"/>
      <c r="G2014" s="51"/>
      <c r="H2014" s="51"/>
      <c r="I2014" s="61"/>
      <c r="J2014" s="52" t="s">
        <v>52</v>
      </c>
      <c r="K2014" s="53"/>
      <c r="L2014" s="70">
        <f t="shared" si="306"/>
        <v>0</v>
      </c>
      <c r="M2014" s="23">
        <f t="shared" si="306"/>
        <v>0</v>
      </c>
      <c r="N2014" s="70">
        <f t="shared" si="306"/>
        <v>0</v>
      </c>
      <c r="O2014" s="70">
        <f t="shared" si="306"/>
        <v>363840.9</v>
      </c>
      <c r="P2014" s="23">
        <f t="shared" si="306"/>
        <v>0</v>
      </c>
      <c r="Q2014" s="23">
        <f>SUM(L2014:P2014)</f>
        <v>363840.9</v>
      </c>
      <c r="R2014" s="23">
        <f t="shared" si="307"/>
        <v>150000</v>
      </c>
      <c r="S2014" s="70">
        <f t="shared" si="307"/>
        <v>0</v>
      </c>
      <c r="T2014" s="70">
        <f t="shared" si="307"/>
        <v>0</v>
      </c>
      <c r="U2014" s="70">
        <f t="shared" si="307"/>
        <v>0</v>
      </c>
      <c r="V2014" s="23">
        <f>SUM(R2014:U2014)</f>
        <v>150000</v>
      </c>
      <c r="W2014" s="23">
        <f>+V2014+Q2014</f>
        <v>513840.9</v>
      </c>
      <c r="X2014" s="23">
        <f>(Q2014/W2014)*100</f>
        <v>70.80808475930974</v>
      </c>
      <c r="Y2014" s="23">
        <f>(V2014/W2014)*100</f>
        <v>29.191915240690257</v>
      </c>
      <c r="Z2014" s="4"/>
    </row>
    <row r="2015" spans="1:26" ht="23.25">
      <c r="A2015" s="4"/>
      <c r="B2015" s="51"/>
      <c r="C2015" s="51"/>
      <c r="D2015" s="51"/>
      <c r="E2015" s="51"/>
      <c r="F2015" s="51"/>
      <c r="G2015" s="51"/>
      <c r="H2015" s="51"/>
      <c r="I2015" s="61"/>
      <c r="J2015" s="52" t="s">
        <v>53</v>
      </c>
      <c r="K2015" s="53"/>
      <c r="L2015" s="70"/>
      <c r="M2015" s="23"/>
      <c r="N2015" s="70"/>
      <c r="O2015" s="70">
        <f>(O2014/O2012)*100</f>
        <v>87.73592958765373</v>
      </c>
      <c r="P2015" s="23"/>
      <c r="Q2015" s="23">
        <f>(Q2014/Q2012)*100</f>
        <v>87.73592958765373</v>
      </c>
      <c r="R2015" s="23"/>
      <c r="S2015" s="70"/>
      <c r="T2015" s="70"/>
      <c r="U2015" s="70"/>
      <c r="V2015" s="23"/>
      <c r="W2015" s="23">
        <f>(W2014/W2012)*100</f>
        <v>123.90665541355197</v>
      </c>
      <c r="X2015" s="23"/>
      <c r="Y2015" s="23"/>
      <c r="Z2015" s="4"/>
    </row>
    <row r="2016" spans="1:26" ht="23.25">
      <c r="A2016" s="4"/>
      <c r="B2016" s="51"/>
      <c r="C2016" s="51"/>
      <c r="D2016" s="51"/>
      <c r="E2016" s="51"/>
      <c r="F2016" s="51"/>
      <c r="G2016" s="51"/>
      <c r="H2016" s="51"/>
      <c r="I2016" s="61"/>
      <c r="J2016" s="52" t="s">
        <v>54</v>
      </c>
      <c r="K2016" s="53"/>
      <c r="L2016" s="70"/>
      <c r="M2016" s="23"/>
      <c r="N2016" s="70"/>
      <c r="O2016" s="70">
        <f>(O2014/O2013)*100</f>
        <v>87.73592958765373</v>
      </c>
      <c r="P2016" s="23"/>
      <c r="Q2016" s="23">
        <f>(Q2014/Q2013)*100</f>
        <v>87.73592958765373</v>
      </c>
      <c r="R2016" s="23">
        <f>(R2014/R2013)*100</f>
        <v>100</v>
      </c>
      <c r="S2016" s="70"/>
      <c r="T2016" s="70"/>
      <c r="U2016" s="70"/>
      <c r="V2016" s="23">
        <f>(V2014/V2013)*100</f>
        <v>100</v>
      </c>
      <c r="W2016" s="23">
        <f>(W2014/W2013)*100</f>
        <v>90.99360722507527</v>
      </c>
      <c r="X2016" s="23"/>
      <c r="Y2016" s="23"/>
      <c r="Z2016" s="4"/>
    </row>
    <row r="2017" spans="1:26" ht="23.25">
      <c r="A2017" s="4"/>
      <c r="B2017" s="56"/>
      <c r="C2017" s="56"/>
      <c r="D2017" s="56"/>
      <c r="E2017" s="56"/>
      <c r="F2017" s="56"/>
      <c r="G2017" s="56"/>
      <c r="H2017" s="56"/>
      <c r="I2017" s="61"/>
      <c r="J2017" s="52"/>
      <c r="K2017" s="53"/>
      <c r="L2017" s="70"/>
      <c r="M2017" s="23"/>
      <c r="N2017" s="70"/>
      <c r="O2017" s="70"/>
      <c r="P2017" s="23"/>
      <c r="Q2017" s="23"/>
      <c r="R2017" s="23"/>
      <c r="S2017" s="70"/>
      <c r="T2017" s="70"/>
      <c r="U2017" s="70"/>
      <c r="V2017" s="23"/>
      <c r="W2017" s="23"/>
      <c r="X2017" s="23"/>
      <c r="Y2017" s="23"/>
      <c r="Z2017" s="4"/>
    </row>
    <row r="2018" spans="1:26" ht="23.25">
      <c r="A2018" s="4"/>
      <c r="B2018" s="56"/>
      <c r="C2018" s="57"/>
      <c r="D2018" s="57"/>
      <c r="E2018" s="57"/>
      <c r="F2018" s="57"/>
      <c r="G2018" s="77" t="s">
        <v>62</v>
      </c>
      <c r="H2018" s="57"/>
      <c r="I2018" s="52"/>
      <c r="J2018" s="52" t="s">
        <v>63</v>
      </c>
      <c r="K2018" s="53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21"/>
      <c r="Z2018" s="4"/>
    </row>
    <row r="2019" spans="1:26" ht="23.25">
      <c r="A2019" s="4"/>
      <c r="B2019" s="56"/>
      <c r="C2019" s="56"/>
      <c r="D2019" s="56"/>
      <c r="E2019" s="56"/>
      <c r="F2019" s="56"/>
      <c r="G2019" s="56"/>
      <c r="H2019" s="56"/>
      <c r="I2019" s="61"/>
      <c r="J2019" s="52" t="s">
        <v>64</v>
      </c>
      <c r="K2019" s="53"/>
      <c r="L2019" s="70"/>
      <c r="M2019" s="23"/>
      <c r="N2019" s="70"/>
      <c r="O2019" s="70"/>
      <c r="P2019" s="23"/>
      <c r="Q2019" s="23"/>
      <c r="R2019" s="23"/>
      <c r="S2019" s="70"/>
      <c r="T2019" s="70"/>
      <c r="U2019" s="70"/>
      <c r="V2019" s="23"/>
      <c r="W2019" s="23"/>
      <c r="X2019" s="23"/>
      <c r="Y2019" s="23"/>
      <c r="Z2019" s="4"/>
    </row>
    <row r="2020" spans="1:26" ht="23.25">
      <c r="A2020" s="4"/>
      <c r="B2020" s="56"/>
      <c r="C2020" s="56"/>
      <c r="D2020" s="56"/>
      <c r="E2020" s="56"/>
      <c r="F2020" s="56"/>
      <c r="G2020" s="56"/>
      <c r="H2020" s="56"/>
      <c r="I2020" s="61"/>
      <c r="J2020" s="52" t="s">
        <v>50</v>
      </c>
      <c r="K2020" s="53"/>
      <c r="L2020" s="70">
        <f aca="true" t="shared" si="308" ref="L2020:P2022">+L2035</f>
        <v>0</v>
      </c>
      <c r="M2020" s="23">
        <f t="shared" si="308"/>
        <v>0</v>
      </c>
      <c r="N2020" s="70">
        <f t="shared" si="308"/>
        <v>0</v>
      </c>
      <c r="O2020" s="70">
        <f t="shared" si="308"/>
        <v>414700</v>
      </c>
      <c r="P2020" s="23">
        <f t="shared" si="308"/>
        <v>0</v>
      </c>
      <c r="Q2020" s="23">
        <f>SUM(L2020:P2020)</f>
        <v>414700</v>
      </c>
      <c r="R2020" s="23">
        <f aca="true" t="shared" si="309" ref="R2020:U2022">+R2035</f>
        <v>0</v>
      </c>
      <c r="S2020" s="70">
        <f t="shared" si="309"/>
        <v>0</v>
      </c>
      <c r="T2020" s="70">
        <f t="shared" si="309"/>
        <v>0</v>
      </c>
      <c r="U2020" s="70">
        <f t="shared" si="309"/>
        <v>0</v>
      </c>
      <c r="V2020" s="23">
        <f>SUM(R2020:U2020)</f>
        <v>0</v>
      </c>
      <c r="W2020" s="23">
        <f>+V2020+Q2020</f>
        <v>414700</v>
      </c>
      <c r="X2020" s="23">
        <f>(Q2020/W2020)*100</f>
        <v>100</v>
      </c>
      <c r="Y2020" s="23">
        <f>(V2020/W2020)*100</f>
        <v>0</v>
      </c>
      <c r="Z2020" s="4"/>
    </row>
    <row r="2021" spans="1:26" ht="23.25">
      <c r="A2021" s="4"/>
      <c r="B2021" s="56"/>
      <c r="C2021" s="56"/>
      <c r="D2021" s="56"/>
      <c r="E2021" s="56"/>
      <c r="F2021" s="56"/>
      <c r="G2021" s="56"/>
      <c r="H2021" s="56"/>
      <c r="I2021" s="61"/>
      <c r="J2021" s="52" t="s">
        <v>51</v>
      </c>
      <c r="K2021" s="53"/>
      <c r="L2021" s="70">
        <f t="shared" si="308"/>
        <v>0</v>
      </c>
      <c r="M2021" s="23">
        <f t="shared" si="308"/>
        <v>0</v>
      </c>
      <c r="N2021" s="70">
        <f t="shared" si="308"/>
        <v>0</v>
      </c>
      <c r="O2021" s="70">
        <f t="shared" si="308"/>
        <v>414700</v>
      </c>
      <c r="P2021" s="23">
        <f t="shared" si="308"/>
        <v>0</v>
      </c>
      <c r="Q2021" s="23">
        <f>SUM(L2021:P2021)</f>
        <v>414700</v>
      </c>
      <c r="R2021" s="23">
        <f t="shared" si="309"/>
        <v>150000</v>
      </c>
      <c r="S2021" s="70">
        <f t="shared" si="309"/>
        <v>0</v>
      </c>
      <c r="T2021" s="70">
        <f t="shared" si="309"/>
        <v>0</v>
      </c>
      <c r="U2021" s="70">
        <f t="shared" si="309"/>
        <v>0</v>
      </c>
      <c r="V2021" s="23">
        <f>SUM(R2021:U2021)</f>
        <v>150000</v>
      </c>
      <c r="W2021" s="23">
        <f>+V2021+Q2021</f>
        <v>564700</v>
      </c>
      <c r="X2021" s="23">
        <f>(Q2021/W2021)*100</f>
        <v>73.43722330440941</v>
      </c>
      <c r="Y2021" s="23">
        <f>(V2021/W2021)*100</f>
        <v>26.56277669559058</v>
      </c>
      <c r="Z2021" s="4"/>
    </row>
    <row r="2022" spans="1:26" ht="23.25">
      <c r="A2022" s="4"/>
      <c r="B2022" s="56"/>
      <c r="C2022" s="56"/>
      <c r="D2022" s="56"/>
      <c r="E2022" s="56"/>
      <c r="F2022" s="56"/>
      <c r="G2022" s="56"/>
      <c r="H2022" s="56"/>
      <c r="I2022" s="61"/>
      <c r="J2022" s="52" t="s">
        <v>52</v>
      </c>
      <c r="K2022" s="53"/>
      <c r="L2022" s="70">
        <f t="shared" si="308"/>
        <v>0</v>
      </c>
      <c r="M2022" s="23">
        <f t="shared" si="308"/>
        <v>0</v>
      </c>
      <c r="N2022" s="70">
        <f t="shared" si="308"/>
        <v>0</v>
      </c>
      <c r="O2022" s="70">
        <f t="shared" si="308"/>
        <v>363840.9</v>
      </c>
      <c r="P2022" s="23">
        <f t="shared" si="308"/>
        <v>0</v>
      </c>
      <c r="Q2022" s="23">
        <f>SUM(L2022:P2022)</f>
        <v>363840.9</v>
      </c>
      <c r="R2022" s="23">
        <f t="shared" si="309"/>
        <v>150000</v>
      </c>
      <c r="S2022" s="70">
        <f t="shared" si="309"/>
        <v>0</v>
      </c>
      <c r="T2022" s="70">
        <f t="shared" si="309"/>
        <v>0</v>
      </c>
      <c r="U2022" s="70">
        <f t="shared" si="309"/>
        <v>0</v>
      </c>
      <c r="V2022" s="23">
        <f>SUM(R2022:U2022)</f>
        <v>150000</v>
      </c>
      <c r="W2022" s="23">
        <f>+V2022+Q2022</f>
        <v>513840.9</v>
      </c>
      <c r="X2022" s="23">
        <f>(Q2022/W2022)*100</f>
        <v>70.80808475930974</v>
      </c>
      <c r="Y2022" s="23">
        <f>(V2022/W2022)*100</f>
        <v>29.191915240690257</v>
      </c>
      <c r="Z2022" s="4"/>
    </row>
    <row r="2023" spans="1:26" ht="23.25">
      <c r="A2023" s="4"/>
      <c r="B2023" s="56"/>
      <c r="C2023" s="56"/>
      <c r="D2023" s="56"/>
      <c r="E2023" s="56"/>
      <c r="F2023" s="56"/>
      <c r="G2023" s="56"/>
      <c r="H2023" s="56"/>
      <c r="I2023" s="61"/>
      <c r="J2023" s="52" t="s">
        <v>53</v>
      </c>
      <c r="K2023" s="53"/>
      <c r="L2023" s="70"/>
      <c r="M2023" s="23"/>
      <c r="N2023" s="70"/>
      <c r="O2023" s="70">
        <f>(O2022/O2020)*100</f>
        <v>87.73592958765373</v>
      </c>
      <c r="P2023" s="23"/>
      <c r="Q2023" s="23">
        <f>(Q2022/Q2020)*100</f>
        <v>87.73592958765373</v>
      </c>
      <c r="R2023" s="23"/>
      <c r="S2023" s="70"/>
      <c r="T2023" s="70"/>
      <c r="U2023" s="70"/>
      <c r="V2023" s="23"/>
      <c r="W2023" s="23">
        <f>(W2022/W2020)*100</f>
        <v>123.90665541355197</v>
      </c>
      <c r="X2023" s="23"/>
      <c r="Y2023" s="23"/>
      <c r="Z2023" s="4"/>
    </row>
    <row r="2024" spans="1:26" ht="23.25">
      <c r="A2024" s="4"/>
      <c r="B2024" s="56"/>
      <c r="C2024" s="56"/>
      <c r="D2024" s="56"/>
      <c r="E2024" s="56"/>
      <c r="F2024" s="56"/>
      <c r="G2024" s="56"/>
      <c r="H2024" s="56"/>
      <c r="I2024" s="61"/>
      <c r="J2024" s="52" t="s">
        <v>54</v>
      </c>
      <c r="K2024" s="53"/>
      <c r="L2024" s="70"/>
      <c r="M2024" s="23"/>
      <c r="N2024" s="70"/>
      <c r="O2024" s="70">
        <f>(O2022/O2021)*100</f>
        <v>87.73592958765373</v>
      </c>
      <c r="P2024" s="23"/>
      <c r="Q2024" s="23">
        <f>(Q2022/Q2021)*100</f>
        <v>87.73592958765373</v>
      </c>
      <c r="R2024" s="23">
        <f>(R2022/R2021)*100</f>
        <v>100</v>
      </c>
      <c r="S2024" s="70"/>
      <c r="T2024" s="70"/>
      <c r="U2024" s="70"/>
      <c r="V2024" s="23">
        <f>(V2022/V2021)*100</f>
        <v>100</v>
      </c>
      <c r="W2024" s="23">
        <f>(W2022/W2021)*100</f>
        <v>90.99360722507527</v>
      </c>
      <c r="X2024" s="23"/>
      <c r="Y2024" s="23"/>
      <c r="Z2024" s="4"/>
    </row>
    <row r="2025" spans="1:26" ht="23.25">
      <c r="A2025" s="4"/>
      <c r="B2025" s="62"/>
      <c r="C2025" s="62"/>
      <c r="D2025" s="62"/>
      <c r="E2025" s="62"/>
      <c r="F2025" s="62"/>
      <c r="G2025" s="62"/>
      <c r="H2025" s="62"/>
      <c r="I2025" s="63"/>
      <c r="J2025" s="59"/>
      <c r="K2025" s="60"/>
      <c r="L2025" s="73"/>
      <c r="M2025" s="71"/>
      <c r="N2025" s="73"/>
      <c r="O2025" s="73"/>
      <c r="P2025" s="71"/>
      <c r="Q2025" s="71"/>
      <c r="R2025" s="71"/>
      <c r="S2025" s="73"/>
      <c r="T2025" s="73"/>
      <c r="U2025" s="73"/>
      <c r="V2025" s="71"/>
      <c r="W2025" s="71"/>
      <c r="X2025" s="71"/>
      <c r="Y2025" s="71"/>
      <c r="Z2025" s="4"/>
    </row>
    <row r="2026" spans="1:26" ht="23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1:26" ht="23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6"/>
      <c r="W2027" s="6"/>
      <c r="X2027" s="6"/>
      <c r="Y2027" s="6" t="s">
        <v>419</v>
      </c>
      <c r="Z2027" s="4"/>
    </row>
    <row r="2028" spans="1:26" ht="23.25">
      <c r="A2028" s="4"/>
      <c r="B2028" s="64" t="s">
        <v>37</v>
      </c>
      <c r="C2028" s="65"/>
      <c r="D2028" s="65"/>
      <c r="E2028" s="65"/>
      <c r="F2028" s="65"/>
      <c r="G2028" s="65"/>
      <c r="H2028" s="66"/>
      <c r="I2028" s="10"/>
      <c r="J2028" s="11"/>
      <c r="K2028" s="12"/>
      <c r="L2028" s="13" t="s">
        <v>1</v>
      </c>
      <c r="M2028" s="13"/>
      <c r="N2028" s="13"/>
      <c r="O2028" s="13"/>
      <c r="P2028" s="13"/>
      <c r="Q2028" s="13"/>
      <c r="R2028" s="14" t="s">
        <v>2</v>
      </c>
      <c r="S2028" s="13"/>
      <c r="T2028" s="13"/>
      <c r="U2028" s="13"/>
      <c r="V2028" s="15"/>
      <c r="W2028" s="13" t="s">
        <v>39</v>
      </c>
      <c r="X2028" s="13"/>
      <c r="Y2028" s="16"/>
      <c r="Z2028" s="4"/>
    </row>
    <row r="2029" spans="1:26" ht="23.25">
      <c r="A2029" s="4"/>
      <c r="B2029" s="17" t="s">
        <v>38</v>
      </c>
      <c r="C2029" s="18"/>
      <c r="D2029" s="18"/>
      <c r="E2029" s="18"/>
      <c r="F2029" s="18"/>
      <c r="G2029" s="18"/>
      <c r="H2029" s="67"/>
      <c r="I2029" s="19"/>
      <c r="J2029" s="20"/>
      <c r="K2029" s="21"/>
      <c r="L2029" s="22"/>
      <c r="M2029" s="23"/>
      <c r="N2029" s="24"/>
      <c r="O2029" s="25" t="s">
        <v>3</v>
      </c>
      <c r="P2029" s="26"/>
      <c r="Q2029" s="27"/>
      <c r="R2029" s="28" t="s">
        <v>3</v>
      </c>
      <c r="S2029" s="24"/>
      <c r="T2029" s="22"/>
      <c r="U2029" s="29"/>
      <c r="V2029" s="27"/>
      <c r="W2029" s="27"/>
      <c r="X2029" s="30" t="s">
        <v>4</v>
      </c>
      <c r="Y2029" s="31"/>
      <c r="Z2029" s="4"/>
    </row>
    <row r="2030" spans="1:26" ht="23.25">
      <c r="A2030" s="4"/>
      <c r="B2030" s="19"/>
      <c r="C2030" s="32"/>
      <c r="D2030" s="32"/>
      <c r="E2030" s="32"/>
      <c r="F2030" s="33"/>
      <c r="G2030" s="32"/>
      <c r="H2030" s="19"/>
      <c r="I2030" s="19"/>
      <c r="J2030" s="5" t="s">
        <v>5</v>
      </c>
      <c r="K2030" s="21"/>
      <c r="L2030" s="34" t="s">
        <v>6</v>
      </c>
      <c r="M2030" s="35" t="s">
        <v>7</v>
      </c>
      <c r="N2030" s="36" t="s">
        <v>6</v>
      </c>
      <c r="O2030" s="34" t="s">
        <v>8</v>
      </c>
      <c r="P2030" s="26" t="s">
        <v>9</v>
      </c>
      <c r="Q2030" s="23"/>
      <c r="R2030" s="37" t="s">
        <v>8</v>
      </c>
      <c r="S2030" s="35" t="s">
        <v>10</v>
      </c>
      <c r="T2030" s="34" t="s">
        <v>11</v>
      </c>
      <c r="U2030" s="29" t="s">
        <v>12</v>
      </c>
      <c r="V2030" s="27"/>
      <c r="W2030" s="27"/>
      <c r="X2030" s="27"/>
      <c r="Y2030" s="35"/>
      <c r="Z2030" s="4"/>
    </row>
    <row r="2031" spans="1:26" ht="23.25">
      <c r="A2031" s="4"/>
      <c r="B2031" s="38" t="s">
        <v>30</v>
      </c>
      <c r="C2031" s="38" t="s">
        <v>31</v>
      </c>
      <c r="D2031" s="38" t="s">
        <v>32</v>
      </c>
      <c r="E2031" s="38" t="s">
        <v>33</v>
      </c>
      <c r="F2031" s="38" t="s">
        <v>34</v>
      </c>
      <c r="G2031" s="38" t="s">
        <v>35</v>
      </c>
      <c r="H2031" s="38" t="s">
        <v>36</v>
      </c>
      <c r="I2031" s="19"/>
      <c r="J2031" s="39"/>
      <c r="K2031" s="21"/>
      <c r="L2031" s="34" t="s">
        <v>13</v>
      </c>
      <c r="M2031" s="35" t="s">
        <v>14</v>
      </c>
      <c r="N2031" s="36" t="s">
        <v>15</v>
      </c>
      <c r="O2031" s="34" t="s">
        <v>16</v>
      </c>
      <c r="P2031" s="26" t="s">
        <v>17</v>
      </c>
      <c r="Q2031" s="35" t="s">
        <v>18</v>
      </c>
      <c r="R2031" s="37" t="s">
        <v>16</v>
      </c>
      <c r="S2031" s="35" t="s">
        <v>19</v>
      </c>
      <c r="T2031" s="34" t="s">
        <v>20</v>
      </c>
      <c r="U2031" s="29" t="s">
        <v>21</v>
      </c>
      <c r="V2031" s="26" t="s">
        <v>18</v>
      </c>
      <c r="W2031" s="26" t="s">
        <v>22</v>
      </c>
      <c r="X2031" s="26" t="s">
        <v>23</v>
      </c>
      <c r="Y2031" s="35" t="s">
        <v>24</v>
      </c>
      <c r="Z2031" s="4"/>
    </row>
    <row r="2032" spans="1:26" ht="23.25">
      <c r="A2032" s="4"/>
      <c r="B2032" s="40"/>
      <c r="C2032" s="40"/>
      <c r="D2032" s="40"/>
      <c r="E2032" s="40"/>
      <c r="F2032" s="40"/>
      <c r="G2032" s="40"/>
      <c r="H2032" s="40"/>
      <c r="I2032" s="40"/>
      <c r="J2032" s="41"/>
      <c r="K2032" s="42"/>
      <c r="L2032" s="43"/>
      <c r="M2032" s="44"/>
      <c r="N2032" s="45"/>
      <c r="O2032" s="46" t="s">
        <v>25</v>
      </c>
      <c r="P2032" s="47"/>
      <c r="Q2032" s="48"/>
      <c r="R2032" s="49" t="s">
        <v>25</v>
      </c>
      <c r="S2032" s="44" t="s">
        <v>26</v>
      </c>
      <c r="T2032" s="43"/>
      <c r="U2032" s="50" t="s">
        <v>27</v>
      </c>
      <c r="V2032" s="48"/>
      <c r="W2032" s="48"/>
      <c r="X2032" s="48"/>
      <c r="Y2032" s="49"/>
      <c r="Z2032" s="4"/>
    </row>
    <row r="2033" spans="1:26" ht="23.25">
      <c r="A2033" s="4"/>
      <c r="B2033" s="51"/>
      <c r="C2033" s="51"/>
      <c r="D2033" s="51"/>
      <c r="E2033" s="51"/>
      <c r="F2033" s="51"/>
      <c r="G2033" s="51"/>
      <c r="H2033" s="51"/>
      <c r="I2033" s="61"/>
      <c r="J2033" s="52"/>
      <c r="K2033" s="53"/>
      <c r="L2033" s="22"/>
      <c r="M2033" s="23"/>
      <c r="N2033" s="24"/>
      <c r="O2033" s="3"/>
      <c r="P2033" s="27"/>
      <c r="Q2033" s="27"/>
      <c r="R2033" s="23"/>
      <c r="S2033" s="24"/>
      <c r="T2033" s="22"/>
      <c r="U2033" s="72"/>
      <c r="V2033" s="27"/>
      <c r="W2033" s="27"/>
      <c r="X2033" s="27"/>
      <c r="Y2033" s="23"/>
      <c r="Z2033" s="4"/>
    </row>
    <row r="2034" spans="1:26" ht="23.25">
      <c r="A2034" s="4"/>
      <c r="B2034" s="75" t="s">
        <v>319</v>
      </c>
      <c r="C2034" s="75" t="s">
        <v>329</v>
      </c>
      <c r="D2034" s="75" t="s">
        <v>75</v>
      </c>
      <c r="E2034" s="76" t="s">
        <v>57</v>
      </c>
      <c r="F2034" s="76" t="s">
        <v>127</v>
      </c>
      <c r="G2034" s="76" t="s">
        <v>62</v>
      </c>
      <c r="H2034" s="75" t="s">
        <v>332</v>
      </c>
      <c r="I2034" s="61"/>
      <c r="J2034" s="54" t="s">
        <v>333</v>
      </c>
      <c r="K2034" s="55"/>
      <c r="L2034" s="70"/>
      <c r="M2034" s="70"/>
      <c r="N2034" s="70"/>
      <c r="O2034" s="70"/>
      <c r="P2034" s="70"/>
      <c r="Q2034" s="70"/>
      <c r="R2034" s="70"/>
      <c r="S2034" s="70"/>
      <c r="T2034" s="70"/>
      <c r="U2034" s="74"/>
      <c r="V2034" s="23"/>
      <c r="W2034" s="23"/>
      <c r="X2034" s="23"/>
      <c r="Y2034" s="23"/>
      <c r="Z2034" s="4"/>
    </row>
    <row r="2035" spans="1:26" ht="23.25">
      <c r="A2035" s="4"/>
      <c r="B2035" s="51"/>
      <c r="C2035" s="51"/>
      <c r="D2035" s="51"/>
      <c r="E2035" s="51"/>
      <c r="F2035" s="51"/>
      <c r="G2035" s="51"/>
      <c r="H2035" s="51"/>
      <c r="I2035" s="61"/>
      <c r="J2035" s="54" t="s">
        <v>50</v>
      </c>
      <c r="K2035" s="55"/>
      <c r="L2035" s="70"/>
      <c r="M2035" s="70"/>
      <c r="N2035" s="70"/>
      <c r="O2035" s="70">
        <v>414700</v>
      </c>
      <c r="P2035" s="70"/>
      <c r="Q2035" s="70">
        <f>SUM(L2035:P2035)</f>
        <v>414700</v>
      </c>
      <c r="R2035" s="70"/>
      <c r="S2035" s="70"/>
      <c r="T2035" s="70"/>
      <c r="U2035" s="70"/>
      <c r="V2035" s="23">
        <f>SUM(R2035:U2035)</f>
        <v>0</v>
      </c>
      <c r="W2035" s="23">
        <f>+V2035+Q2035</f>
        <v>414700</v>
      </c>
      <c r="X2035" s="23">
        <f>(Q2035/W2035)*100</f>
        <v>100</v>
      </c>
      <c r="Y2035" s="23">
        <f>(V2035/W2035)*100</f>
        <v>0</v>
      </c>
      <c r="Z2035" s="4"/>
    </row>
    <row r="2036" spans="1:26" ht="23.25">
      <c r="A2036" s="4"/>
      <c r="B2036" s="51"/>
      <c r="C2036" s="51"/>
      <c r="D2036" s="51"/>
      <c r="E2036" s="51"/>
      <c r="F2036" s="51"/>
      <c r="G2036" s="51"/>
      <c r="H2036" s="51"/>
      <c r="I2036" s="61"/>
      <c r="J2036" s="52" t="s">
        <v>51</v>
      </c>
      <c r="K2036" s="53"/>
      <c r="L2036" s="70"/>
      <c r="M2036" s="70"/>
      <c r="N2036" s="70"/>
      <c r="O2036" s="70">
        <v>414700</v>
      </c>
      <c r="P2036" s="70"/>
      <c r="Q2036" s="23">
        <f>SUM(L2036:P2036)</f>
        <v>414700</v>
      </c>
      <c r="R2036" s="70">
        <v>150000</v>
      </c>
      <c r="S2036" s="70"/>
      <c r="T2036" s="70"/>
      <c r="U2036" s="70"/>
      <c r="V2036" s="23">
        <f>SUM(R2036:U2036)</f>
        <v>150000</v>
      </c>
      <c r="W2036" s="23">
        <f>+V2036+Q2036</f>
        <v>564700</v>
      </c>
      <c r="X2036" s="23">
        <f>(Q2036/W2036)*100</f>
        <v>73.43722330440941</v>
      </c>
      <c r="Y2036" s="23">
        <f>(V2036/W2036)*100</f>
        <v>26.56277669559058</v>
      </c>
      <c r="Z2036" s="4"/>
    </row>
    <row r="2037" spans="1:26" ht="23.25">
      <c r="A2037" s="4"/>
      <c r="B2037" s="51"/>
      <c r="C2037" s="51"/>
      <c r="D2037" s="51"/>
      <c r="E2037" s="51"/>
      <c r="F2037" s="51"/>
      <c r="G2037" s="51"/>
      <c r="H2037" s="51"/>
      <c r="I2037" s="61"/>
      <c r="J2037" s="52" t="s">
        <v>52</v>
      </c>
      <c r="K2037" s="53"/>
      <c r="L2037" s="70"/>
      <c r="M2037" s="23"/>
      <c r="N2037" s="70"/>
      <c r="O2037" s="70">
        <v>363840.9</v>
      </c>
      <c r="P2037" s="23"/>
      <c r="Q2037" s="23">
        <f>SUM(L2037:P2037)</f>
        <v>363840.9</v>
      </c>
      <c r="R2037" s="23">
        <v>150000</v>
      </c>
      <c r="S2037" s="70"/>
      <c r="T2037" s="70"/>
      <c r="U2037" s="70"/>
      <c r="V2037" s="23">
        <f>SUM(R2037:U2037)</f>
        <v>150000</v>
      </c>
      <c r="W2037" s="23">
        <f>+V2037+Q2037</f>
        <v>513840.9</v>
      </c>
      <c r="X2037" s="23">
        <f>(Q2037/W2037)*100</f>
        <v>70.80808475930974</v>
      </c>
      <c r="Y2037" s="23">
        <f>(V2037/W2037)*100</f>
        <v>29.191915240690257</v>
      </c>
      <c r="Z2037" s="4"/>
    </row>
    <row r="2038" spans="1:26" ht="23.25">
      <c r="A2038" s="4"/>
      <c r="B2038" s="51"/>
      <c r="C2038" s="51"/>
      <c r="D2038" s="51"/>
      <c r="E2038" s="51"/>
      <c r="F2038" s="51"/>
      <c r="G2038" s="51"/>
      <c r="H2038" s="51"/>
      <c r="I2038" s="61"/>
      <c r="J2038" s="52" t="s">
        <v>53</v>
      </c>
      <c r="K2038" s="53"/>
      <c r="L2038" s="70"/>
      <c r="M2038" s="23"/>
      <c r="N2038" s="70"/>
      <c r="O2038" s="70">
        <f>(O2037/O2035)*100</f>
        <v>87.73592958765373</v>
      </c>
      <c r="P2038" s="23"/>
      <c r="Q2038" s="23">
        <f>(Q2037/Q2035)*100</f>
        <v>87.73592958765373</v>
      </c>
      <c r="R2038" s="23"/>
      <c r="S2038" s="70"/>
      <c r="T2038" s="70"/>
      <c r="U2038" s="70"/>
      <c r="V2038" s="23"/>
      <c r="W2038" s="23">
        <f>(W2037/W2035)*100</f>
        <v>123.90665541355197</v>
      </c>
      <c r="X2038" s="23"/>
      <c r="Y2038" s="23"/>
      <c r="Z2038" s="4"/>
    </row>
    <row r="2039" spans="1:26" ht="23.25">
      <c r="A2039" s="4"/>
      <c r="B2039" s="51"/>
      <c r="C2039" s="51"/>
      <c r="D2039" s="51"/>
      <c r="E2039" s="51"/>
      <c r="F2039" s="51"/>
      <c r="G2039" s="51"/>
      <c r="H2039" s="51"/>
      <c r="I2039" s="61"/>
      <c r="J2039" s="52" t="s">
        <v>54</v>
      </c>
      <c r="K2039" s="53"/>
      <c r="L2039" s="70"/>
      <c r="M2039" s="23"/>
      <c r="N2039" s="70"/>
      <c r="O2039" s="70">
        <f>(O2037/O2036)*100</f>
        <v>87.73592958765373</v>
      </c>
      <c r="P2039" s="23"/>
      <c r="Q2039" s="23">
        <f>(Q2037/Q2036)*100</f>
        <v>87.73592958765373</v>
      </c>
      <c r="R2039" s="23">
        <f>(R2037/R2036)*100</f>
        <v>100</v>
      </c>
      <c r="S2039" s="70"/>
      <c r="T2039" s="70"/>
      <c r="U2039" s="70"/>
      <c r="V2039" s="23">
        <f>(V2037/V2036)*100</f>
        <v>100</v>
      </c>
      <c r="W2039" s="23">
        <f>(W2037/W2036)*100</f>
        <v>90.99360722507527</v>
      </c>
      <c r="X2039" s="23"/>
      <c r="Y2039" s="23"/>
      <c r="Z2039" s="4"/>
    </row>
    <row r="2040" spans="1:26" ht="23.25">
      <c r="A2040" s="4"/>
      <c r="B2040" s="51"/>
      <c r="C2040" s="51"/>
      <c r="D2040" s="51"/>
      <c r="E2040" s="51"/>
      <c r="F2040" s="51"/>
      <c r="G2040" s="51"/>
      <c r="H2040" s="51"/>
      <c r="I2040" s="61"/>
      <c r="J2040" s="52"/>
      <c r="K2040" s="53"/>
      <c r="L2040" s="70"/>
      <c r="M2040" s="23"/>
      <c r="N2040" s="70"/>
      <c r="O2040" s="70"/>
      <c r="P2040" s="23"/>
      <c r="Q2040" s="23"/>
      <c r="R2040" s="23"/>
      <c r="S2040" s="70"/>
      <c r="T2040" s="70"/>
      <c r="U2040" s="70"/>
      <c r="V2040" s="23"/>
      <c r="W2040" s="23"/>
      <c r="X2040" s="23"/>
      <c r="Y2040" s="23"/>
      <c r="Z2040" s="4"/>
    </row>
    <row r="2041" spans="1:26" ht="23.25">
      <c r="A2041" s="4"/>
      <c r="B2041" s="75" t="s">
        <v>334</v>
      </c>
      <c r="C2041" s="51"/>
      <c r="D2041" s="51"/>
      <c r="E2041" s="51"/>
      <c r="F2041" s="51"/>
      <c r="G2041" s="51"/>
      <c r="H2041" s="51"/>
      <c r="I2041" s="61"/>
      <c r="J2041" s="52" t="s">
        <v>335</v>
      </c>
      <c r="K2041" s="53"/>
      <c r="L2041" s="70"/>
      <c r="M2041" s="23"/>
      <c r="N2041" s="70"/>
      <c r="O2041" s="70"/>
      <c r="P2041" s="23"/>
      <c r="Q2041" s="23"/>
      <c r="R2041" s="23"/>
      <c r="S2041" s="70"/>
      <c r="T2041" s="70"/>
      <c r="U2041" s="70"/>
      <c r="V2041" s="23"/>
      <c r="W2041" s="23"/>
      <c r="X2041" s="23"/>
      <c r="Y2041" s="23"/>
      <c r="Z2041" s="4"/>
    </row>
    <row r="2042" spans="1:26" ht="23.25">
      <c r="A2042" s="4"/>
      <c r="B2042" s="51"/>
      <c r="C2042" s="51"/>
      <c r="D2042" s="51"/>
      <c r="E2042" s="51"/>
      <c r="F2042" s="51"/>
      <c r="G2042" s="51"/>
      <c r="H2042" s="51"/>
      <c r="I2042" s="61"/>
      <c r="J2042" s="52" t="s">
        <v>336</v>
      </c>
      <c r="K2042" s="53"/>
      <c r="L2042" s="70"/>
      <c r="M2042" s="23"/>
      <c r="N2042" s="70"/>
      <c r="O2042" s="70"/>
      <c r="P2042" s="23"/>
      <c r="Q2042" s="23"/>
      <c r="R2042" s="23"/>
      <c r="S2042" s="70"/>
      <c r="T2042" s="70"/>
      <c r="U2042" s="70"/>
      <c r="V2042" s="23"/>
      <c r="W2042" s="23"/>
      <c r="X2042" s="23"/>
      <c r="Y2042" s="23"/>
      <c r="Z2042" s="4"/>
    </row>
    <row r="2043" spans="1:26" ht="23.25">
      <c r="A2043" s="4"/>
      <c r="B2043" s="51"/>
      <c r="C2043" s="51"/>
      <c r="D2043" s="51"/>
      <c r="E2043" s="51"/>
      <c r="F2043" s="51"/>
      <c r="G2043" s="51"/>
      <c r="H2043" s="51"/>
      <c r="I2043" s="61"/>
      <c r="J2043" s="52" t="s">
        <v>50</v>
      </c>
      <c r="K2043" s="53"/>
      <c r="L2043" s="70">
        <f aca="true" t="shared" si="310" ref="L2043:P2045">+L2050</f>
        <v>0</v>
      </c>
      <c r="M2043" s="23">
        <f t="shared" si="310"/>
        <v>0</v>
      </c>
      <c r="N2043" s="70">
        <f t="shared" si="310"/>
        <v>0</v>
      </c>
      <c r="O2043" s="70">
        <f t="shared" si="310"/>
        <v>8000</v>
      </c>
      <c r="P2043" s="23">
        <f t="shared" si="310"/>
        <v>0</v>
      </c>
      <c r="Q2043" s="23">
        <f>SUM(L2043:P2043)</f>
        <v>8000</v>
      </c>
      <c r="R2043" s="23">
        <f aca="true" t="shared" si="311" ref="R2043:U2045">+R2050</f>
        <v>530000</v>
      </c>
      <c r="S2043" s="70">
        <f t="shared" si="311"/>
        <v>0</v>
      </c>
      <c r="T2043" s="70">
        <f t="shared" si="311"/>
        <v>0</v>
      </c>
      <c r="U2043" s="70">
        <f t="shared" si="311"/>
        <v>0</v>
      </c>
      <c r="V2043" s="23">
        <f>SUM(R2043:U2043)</f>
        <v>530000</v>
      </c>
      <c r="W2043" s="23">
        <f>+V2043+Q2043</f>
        <v>538000</v>
      </c>
      <c r="X2043" s="23">
        <f>(Q2043/W2043)*100</f>
        <v>1.486988847583643</v>
      </c>
      <c r="Y2043" s="23">
        <f>(V2043/W2043)*100</f>
        <v>98.51301115241635</v>
      </c>
      <c r="Z2043" s="4"/>
    </row>
    <row r="2044" spans="1:26" ht="23.25">
      <c r="A2044" s="4"/>
      <c r="B2044" s="51"/>
      <c r="C2044" s="51"/>
      <c r="D2044" s="51"/>
      <c r="E2044" s="51"/>
      <c r="F2044" s="51"/>
      <c r="G2044" s="51"/>
      <c r="H2044" s="51"/>
      <c r="I2044" s="61"/>
      <c r="J2044" s="52" t="s">
        <v>51</v>
      </c>
      <c r="K2044" s="53"/>
      <c r="L2044" s="70">
        <f t="shared" si="310"/>
        <v>0</v>
      </c>
      <c r="M2044" s="23">
        <f t="shared" si="310"/>
        <v>0</v>
      </c>
      <c r="N2044" s="70">
        <f t="shared" si="310"/>
        <v>0</v>
      </c>
      <c r="O2044" s="70">
        <f t="shared" si="310"/>
        <v>40493.9</v>
      </c>
      <c r="P2044" s="23">
        <f t="shared" si="310"/>
        <v>0</v>
      </c>
      <c r="Q2044" s="23">
        <f>SUM(L2044:P2044)</f>
        <v>40493.9</v>
      </c>
      <c r="R2044" s="23">
        <f t="shared" si="311"/>
        <v>426506.19999999995</v>
      </c>
      <c r="S2044" s="70">
        <f t="shared" si="311"/>
        <v>0</v>
      </c>
      <c r="T2044" s="70">
        <f t="shared" si="311"/>
        <v>0</v>
      </c>
      <c r="U2044" s="70">
        <f t="shared" si="311"/>
        <v>0</v>
      </c>
      <c r="V2044" s="23">
        <f>SUM(R2044:U2044)</f>
        <v>426506.19999999995</v>
      </c>
      <c r="W2044" s="23">
        <f>+V2044+Q2044</f>
        <v>467000.1</v>
      </c>
      <c r="X2044" s="23">
        <f>(Q2044/W2044)*100</f>
        <v>8.671068807051647</v>
      </c>
      <c r="Y2044" s="23">
        <f>(V2044/W2044)*100</f>
        <v>91.32893119294835</v>
      </c>
      <c r="Z2044" s="4"/>
    </row>
    <row r="2045" spans="1:26" ht="23.25">
      <c r="A2045" s="4"/>
      <c r="B2045" s="51"/>
      <c r="C2045" s="51"/>
      <c r="D2045" s="51"/>
      <c r="E2045" s="51"/>
      <c r="F2045" s="51"/>
      <c r="G2045" s="51"/>
      <c r="H2045" s="51"/>
      <c r="I2045" s="61"/>
      <c r="J2045" s="52" t="s">
        <v>52</v>
      </c>
      <c r="K2045" s="53"/>
      <c r="L2045" s="70">
        <f t="shared" si="310"/>
        <v>0</v>
      </c>
      <c r="M2045" s="23">
        <f t="shared" si="310"/>
        <v>0</v>
      </c>
      <c r="N2045" s="70">
        <f t="shared" si="310"/>
        <v>0</v>
      </c>
      <c r="O2045" s="70">
        <f t="shared" si="310"/>
        <v>39251</v>
      </c>
      <c r="P2045" s="23">
        <f t="shared" si="310"/>
        <v>0</v>
      </c>
      <c r="Q2045" s="23">
        <f>SUM(L2045:P2045)</f>
        <v>39251</v>
      </c>
      <c r="R2045" s="23">
        <f t="shared" si="311"/>
        <v>390142.60000000003</v>
      </c>
      <c r="S2045" s="70">
        <f t="shared" si="311"/>
        <v>0</v>
      </c>
      <c r="T2045" s="70">
        <f t="shared" si="311"/>
        <v>0</v>
      </c>
      <c r="U2045" s="70">
        <f t="shared" si="311"/>
        <v>0</v>
      </c>
      <c r="V2045" s="23">
        <f>SUM(R2045:U2045)</f>
        <v>390142.60000000003</v>
      </c>
      <c r="W2045" s="23">
        <f>+V2045+Q2045</f>
        <v>429393.60000000003</v>
      </c>
      <c r="X2045" s="23">
        <f>(Q2045/W2045)*100</f>
        <v>9.141030513729127</v>
      </c>
      <c r="Y2045" s="23">
        <f>(V2045/W2045)*100</f>
        <v>90.85896948627087</v>
      </c>
      <c r="Z2045" s="4"/>
    </row>
    <row r="2046" spans="1:26" ht="23.25">
      <c r="A2046" s="4"/>
      <c r="B2046" s="51"/>
      <c r="C2046" s="51"/>
      <c r="D2046" s="51"/>
      <c r="E2046" s="51"/>
      <c r="F2046" s="51"/>
      <c r="G2046" s="51"/>
      <c r="H2046" s="51"/>
      <c r="I2046" s="61"/>
      <c r="J2046" s="52" t="s">
        <v>53</v>
      </c>
      <c r="K2046" s="53"/>
      <c r="L2046" s="70"/>
      <c r="M2046" s="23"/>
      <c r="N2046" s="70"/>
      <c r="O2046" s="70">
        <f>(O2045/O2043)*100</f>
        <v>490.6375</v>
      </c>
      <c r="P2046" s="23"/>
      <c r="Q2046" s="23">
        <f>(Q2045/Q2043)*100</f>
        <v>490.6375</v>
      </c>
      <c r="R2046" s="23">
        <f>(R2045/R2043)*100</f>
        <v>73.61181132075473</v>
      </c>
      <c r="S2046" s="70"/>
      <c r="T2046" s="70"/>
      <c r="U2046" s="70"/>
      <c r="V2046" s="23">
        <f>(V2045/V2043)*100</f>
        <v>73.61181132075473</v>
      </c>
      <c r="W2046" s="23">
        <f>(W2045/W2043)*100</f>
        <v>79.812936802974</v>
      </c>
      <c r="X2046" s="23"/>
      <c r="Y2046" s="23"/>
      <c r="Z2046" s="4"/>
    </row>
    <row r="2047" spans="1:26" ht="23.25">
      <c r="A2047" s="4"/>
      <c r="B2047" s="51"/>
      <c r="C2047" s="51"/>
      <c r="D2047" s="51"/>
      <c r="E2047" s="51"/>
      <c r="F2047" s="51"/>
      <c r="G2047" s="51"/>
      <c r="H2047" s="51"/>
      <c r="I2047" s="61"/>
      <c r="J2047" s="52" t="s">
        <v>54</v>
      </c>
      <c r="K2047" s="53"/>
      <c r="L2047" s="70"/>
      <c r="M2047" s="23"/>
      <c r="N2047" s="70"/>
      <c r="O2047" s="70">
        <f>(O2045/O2044)*100</f>
        <v>96.93064881377195</v>
      </c>
      <c r="P2047" s="23"/>
      <c r="Q2047" s="23">
        <f>(Q2045/Q2044)*100</f>
        <v>96.93064881377195</v>
      </c>
      <c r="R2047" s="23">
        <f>(R2045/R2044)*100</f>
        <v>91.47407470278277</v>
      </c>
      <c r="S2047" s="70"/>
      <c r="T2047" s="70"/>
      <c r="U2047" s="70"/>
      <c r="V2047" s="23">
        <f>(V2045/V2044)*100</f>
        <v>91.47407470278277</v>
      </c>
      <c r="W2047" s="23">
        <f>(W2045/W2044)*100</f>
        <v>91.9472179984544</v>
      </c>
      <c r="X2047" s="23"/>
      <c r="Y2047" s="23"/>
      <c r="Z2047" s="4"/>
    </row>
    <row r="2048" spans="1:26" ht="23.25">
      <c r="A2048" s="4"/>
      <c r="B2048" s="56"/>
      <c r="C2048" s="57"/>
      <c r="D2048" s="57"/>
      <c r="E2048" s="57"/>
      <c r="F2048" s="57"/>
      <c r="G2048" s="57"/>
      <c r="H2048" s="57"/>
      <c r="I2048" s="52"/>
      <c r="J2048" s="52"/>
      <c r="K2048" s="53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4"/>
    </row>
    <row r="2049" spans="1:26" ht="23.25">
      <c r="A2049" s="4"/>
      <c r="B2049" s="51"/>
      <c r="C2049" s="75" t="s">
        <v>313</v>
      </c>
      <c r="D2049" s="51"/>
      <c r="E2049" s="51"/>
      <c r="F2049" s="51"/>
      <c r="G2049" s="51"/>
      <c r="H2049" s="51"/>
      <c r="I2049" s="61"/>
      <c r="J2049" s="52" t="s">
        <v>337</v>
      </c>
      <c r="K2049" s="53"/>
      <c r="L2049" s="70"/>
      <c r="M2049" s="23"/>
      <c r="N2049" s="70"/>
      <c r="O2049" s="70"/>
      <c r="P2049" s="23"/>
      <c r="Q2049" s="23"/>
      <c r="R2049" s="23"/>
      <c r="S2049" s="70"/>
      <c r="T2049" s="70"/>
      <c r="U2049" s="70"/>
      <c r="V2049" s="23"/>
      <c r="W2049" s="23"/>
      <c r="X2049" s="23"/>
      <c r="Y2049" s="23"/>
      <c r="Z2049" s="4"/>
    </row>
    <row r="2050" spans="1:26" ht="23.25">
      <c r="A2050" s="4"/>
      <c r="B2050" s="51"/>
      <c r="C2050" s="51"/>
      <c r="D2050" s="51"/>
      <c r="E2050" s="51"/>
      <c r="F2050" s="51"/>
      <c r="G2050" s="51"/>
      <c r="H2050" s="51"/>
      <c r="I2050" s="61"/>
      <c r="J2050" s="52" t="s">
        <v>50</v>
      </c>
      <c r="K2050" s="53"/>
      <c r="L2050" s="70">
        <f aca="true" t="shared" si="312" ref="L2050:P2051">+L2058+L2428</f>
        <v>0</v>
      </c>
      <c r="M2050" s="23">
        <f t="shared" si="312"/>
        <v>0</v>
      </c>
      <c r="N2050" s="70">
        <f t="shared" si="312"/>
        <v>0</v>
      </c>
      <c r="O2050" s="70">
        <f t="shared" si="312"/>
        <v>8000</v>
      </c>
      <c r="P2050" s="23">
        <f t="shared" si="312"/>
        <v>0</v>
      </c>
      <c r="Q2050" s="23">
        <f>SUM(L2050:P2050)</f>
        <v>8000</v>
      </c>
      <c r="R2050" s="23">
        <f aca="true" t="shared" si="313" ref="R2050:U2051">+R2058+R2428</f>
        <v>530000</v>
      </c>
      <c r="S2050" s="70">
        <f t="shared" si="313"/>
        <v>0</v>
      </c>
      <c r="T2050" s="70">
        <f t="shared" si="313"/>
        <v>0</v>
      </c>
      <c r="U2050" s="70">
        <f t="shared" si="313"/>
        <v>0</v>
      </c>
      <c r="V2050" s="23">
        <f>SUM(R2050:U2050)</f>
        <v>530000</v>
      </c>
      <c r="W2050" s="23">
        <f>+V2050+Q2050</f>
        <v>538000</v>
      </c>
      <c r="X2050" s="23">
        <f>(Q2050/W2050)*100</f>
        <v>1.486988847583643</v>
      </c>
      <c r="Y2050" s="23">
        <f>(V2050/W2050)*100</f>
        <v>98.51301115241635</v>
      </c>
      <c r="Z2050" s="4"/>
    </row>
    <row r="2051" spans="1:26" ht="23.25">
      <c r="A2051" s="4"/>
      <c r="B2051" s="51"/>
      <c r="C2051" s="51"/>
      <c r="D2051" s="51"/>
      <c r="E2051" s="51"/>
      <c r="F2051" s="51"/>
      <c r="G2051" s="51"/>
      <c r="H2051" s="51"/>
      <c r="I2051" s="61"/>
      <c r="J2051" s="52" t="s">
        <v>51</v>
      </c>
      <c r="K2051" s="53"/>
      <c r="L2051" s="70">
        <f t="shared" si="312"/>
        <v>0</v>
      </c>
      <c r="M2051" s="23">
        <f t="shared" si="312"/>
        <v>0</v>
      </c>
      <c r="N2051" s="70">
        <f t="shared" si="312"/>
        <v>0</v>
      </c>
      <c r="O2051" s="70">
        <f t="shared" si="312"/>
        <v>40493.9</v>
      </c>
      <c r="P2051" s="23">
        <f t="shared" si="312"/>
        <v>0</v>
      </c>
      <c r="Q2051" s="23">
        <f>SUM(L2051:P2051)</f>
        <v>40493.9</v>
      </c>
      <c r="R2051" s="23">
        <f t="shared" si="313"/>
        <v>426506.19999999995</v>
      </c>
      <c r="S2051" s="70">
        <f t="shared" si="313"/>
        <v>0</v>
      </c>
      <c r="T2051" s="70">
        <f t="shared" si="313"/>
        <v>0</v>
      </c>
      <c r="U2051" s="70">
        <f t="shared" si="313"/>
        <v>0</v>
      </c>
      <c r="V2051" s="23">
        <f>SUM(R2051:U2051)</f>
        <v>426506.19999999995</v>
      </c>
      <c r="W2051" s="23">
        <f>+V2051+Q2051</f>
        <v>467000.1</v>
      </c>
      <c r="X2051" s="23">
        <f>(Q2051/W2051)*100</f>
        <v>8.671068807051647</v>
      </c>
      <c r="Y2051" s="23">
        <f>(V2051/W2051)*100</f>
        <v>91.32893119294835</v>
      </c>
      <c r="Z2051" s="4"/>
    </row>
    <row r="2052" spans="1:26" ht="23.25">
      <c r="A2052" s="4"/>
      <c r="B2052" s="51"/>
      <c r="C2052" s="51"/>
      <c r="D2052" s="51"/>
      <c r="E2052" s="51"/>
      <c r="F2052" s="51"/>
      <c r="G2052" s="51"/>
      <c r="H2052" s="51"/>
      <c r="I2052" s="61"/>
      <c r="J2052" s="52" t="s">
        <v>52</v>
      </c>
      <c r="K2052" s="53"/>
      <c r="L2052" s="70">
        <f>+L2060+L2439</f>
        <v>0</v>
      </c>
      <c r="M2052" s="23">
        <f>+M2060+M2439</f>
        <v>0</v>
      </c>
      <c r="N2052" s="70">
        <f>+N2060+N2439</f>
        <v>0</v>
      </c>
      <c r="O2052" s="70">
        <f>+O2060+O2439</f>
        <v>39251</v>
      </c>
      <c r="P2052" s="23">
        <f>+P2060+P2439</f>
        <v>0</v>
      </c>
      <c r="Q2052" s="23">
        <f>SUM(L2052:P2052)</f>
        <v>39251</v>
      </c>
      <c r="R2052" s="23">
        <f>+R2060+R2439</f>
        <v>390142.60000000003</v>
      </c>
      <c r="S2052" s="70">
        <f>+S2060+S2439</f>
        <v>0</v>
      </c>
      <c r="T2052" s="70">
        <f>+T2060+T2439</f>
        <v>0</v>
      </c>
      <c r="U2052" s="70">
        <f>+U2060+U2439</f>
        <v>0</v>
      </c>
      <c r="V2052" s="23">
        <f>SUM(R2052:U2052)</f>
        <v>390142.60000000003</v>
      </c>
      <c r="W2052" s="23">
        <f>+V2052+Q2052</f>
        <v>429393.60000000003</v>
      </c>
      <c r="X2052" s="23">
        <f>(Q2052/W2052)*100</f>
        <v>9.141030513729127</v>
      </c>
      <c r="Y2052" s="23">
        <f>(V2052/W2052)*100</f>
        <v>90.85896948627087</v>
      </c>
      <c r="Z2052" s="4"/>
    </row>
    <row r="2053" spans="1:26" ht="23.25">
      <c r="A2053" s="4"/>
      <c r="B2053" s="51"/>
      <c r="C2053" s="51"/>
      <c r="D2053" s="51"/>
      <c r="E2053" s="51"/>
      <c r="F2053" s="51"/>
      <c r="G2053" s="51"/>
      <c r="H2053" s="51"/>
      <c r="I2053" s="61"/>
      <c r="J2053" s="52" t="s">
        <v>53</v>
      </c>
      <c r="K2053" s="53"/>
      <c r="L2053" s="70"/>
      <c r="M2053" s="23"/>
      <c r="N2053" s="70"/>
      <c r="O2053" s="70">
        <f>(O2052/O2050)*100</f>
        <v>490.6375</v>
      </c>
      <c r="P2053" s="23"/>
      <c r="Q2053" s="23">
        <f>(Q2052/Q2050)*100</f>
        <v>490.6375</v>
      </c>
      <c r="R2053" s="23">
        <f>(R2052/R2050)*100</f>
        <v>73.61181132075473</v>
      </c>
      <c r="S2053" s="70"/>
      <c r="T2053" s="70"/>
      <c r="U2053" s="70"/>
      <c r="V2053" s="23">
        <f>(V2052/V2050)*100</f>
        <v>73.61181132075473</v>
      </c>
      <c r="W2053" s="23">
        <f>(W2052/W2050)*100</f>
        <v>79.812936802974</v>
      </c>
      <c r="X2053" s="23"/>
      <c r="Y2053" s="23"/>
      <c r="Z2053" s="4"/>
    </row>
    <row r="2054" spans="1:26" ht="23.25">
      <c r="A2054" s="4"/>
      <c r="B2054" s="51"/>
      <c r="C2054" s="51"/>
      <c r="D2054" s="51"/>
      <c r="E2054" s="51"/>
      <c r="F2054" s="51"/>
      <c r="G2054" s="51"/>
      <c r="H2054" s="51"/>
      <c r="I2054" s="61"/>
      <c r="J2054" s="52" t="s">
        <v>54</v>
      </c>
      <c r="K2054" s="53"/>
      <c r="L2054" s="70"/>
      <c r="M2054" s="23"/>
      <c r="N2054" s="70"/>
      <c r="O2054" s="70">
        <f>(O2052/O2051)*100</f>
        <v>96.93064881377195</v>
      </c>
      <c r="P2054" s="23"/>
      <c r="Q2054" s="23">
        <f>(Q2052/Q2051)*100</f>
        <v>96.93064881377195</v>
      </c>
      <c r="R2054" s="23">
        <f>(R2052/R2051)*100</f>
        <v>91.47407470278277</v>
      </c>
      <c r="S2054" s="70"/>
      <c r="T2054" s="70"/>
      <c r="U2054" s="70"/>
      <c r="V2054" s="23">
        <f>(V2052/V2051)*100</f>
        <v>91.47407470278277</v>
      </c>
      <c r="W2054" s="23">
        <f>(W2052/W2051)*100</f>
        <v>91.9472179984544</v>
      </c>
      <c r="X2054" s="23"/>
      <c r="Y2054" s="23"/>
      <c r="Z2054" s="4"/>
    </row>
    <row r="2055" spans="1:26" ht="23.25">
      <c r="A2055" s="4"/>
      <c r="B2055" s="51"/>
      <c r="C2055" s="51"/>
      <c r="D2055" s="51"/>
      <c r="E2055" s="51"/>
      <c r="F2055" s="51"/>
      <c r="G2055" s="51"/>
      <c r="H2055" s="51"/>
      <c r="I2055" s="61"/>
      <c r="J2055" s="52"/>
      <c r="K2055" s="53"/>
      <c r="L2055" s="70"/>
      <c r="M2055" s="23"/>
      <c r="N2055" s="70"/>
      <c r="O2055" s="70"/>
      <c r="P2055" s="23"/>
      <c r="Q2055" s="23"/>
      <c r="R2055" s="23"/>
      <c r="S2055" s="70"/>
      <c r="T2055" s="70"/>
      <c r="U2055" s="70"/>
      <c r="V2055" s="23"/>
      <c r="W2055" s="23"/>
      <c r="X2055" s="23"/>
      <c r="Y2055" s="23"/>
      <c r="Z2055" s="4"/>
    </row>
    <row r="2056" spans="1:26" ht="23.25">
      <c r="A2056" s="4"/>
      <c r="B2056" s="51"/>
      <c r="C2056" s="51"/>
      <c r="D2056" s="75" t="s">
        <v>75</v>
      </c>
      <c r="E2056" s="51"/>
      <c r="F2056" s="51"/>
      <c r="G2056" s="51"/>
      <c r="H2056" s="51"/>
      <c r="I2056" s="61"/>
      <c r="J2056" s="52" t="s">
        <v>76</v>
      </c>
      <c r="K2056" s="53"/>
      <c r="L2056" s="70"/>
      <c r="M2056" s="23"/>
      <c r="N2056" s="70"/>
      <c r="O2056" s="70"/>
      <c r="P2056" s="23"/>
      <c r="Q2056" s="23"/>
      <c r="R2056" s="23"/>
      <c r="S2056" s="70"/>
      <c r="T2056" s="70"/>
      <c r="U2056" s="70"/>
      <c r="V2056" s="23"/>
      <c r="W2056" s="23"/>
      <c r="X2056" s="23"/>
      <c r="Y2056" s="23"/>
      <c r="Z2056" s="4"/>
    </row>
    <row r="2057" spans="1:26" ht="23.25">
      <c r="A2057" s="4"/>
      <c r="B2057" s="56"/>
      <c r="C2057" s="57"/>
      <c r="D2057" s="57"/>
      <c r="E2057" s="57"/>
      <c r="F2057" s="57"/>
      <c r="G2057" s="57"/>
      <c r="H2057" s="57"/>
      <c r="I2057" s="52"/>
      <c r="J2057" s="52" t="s">
        <v>77</v>
      </c>
      <c r="K2057" s="53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4"/>
    </row>
    <row r="2058" spans="1:26" ht="23.25">
      <c r="A2058" s="4"/>
      <c r="B2058" s="51"/>
      <c r="C2058" s="51"/>
      <c r="D2058" s="51"/>
      <c r="E2058" s="51"/>
      <c r="F2058" s="51"/>
      <c r="G2058" s="51"/>
      <c r="H2058" s="51"/>
      <c r="I2058" s="61"/>
      <c r="J2058" s="52" t="s">
        <v>50</v>
      </c>
      <c r="K2058" s="53"/>
      <c r="L2058" s="70">
        <f aca="true" t="shared" si="314" ref="L2058:P2060">+L2065</f>
        <v>0</v>
      </c>
      <c r="M2058" s="23">
        <f t="shared" si="314"/>
        <v>0</v>
      </c>
      <c r="N2058" s="70">
        <f t="shared" si="314"/>
        <v>0</v>
      </c>
      <c r="O2058" s="70">
        <f t="shared" si="314"/>
        <v>8000</v>
      </c>
      <c r="P2058" s="23">
        <f t="shared" si="314"/>
        <v>0</v>
      </c>
      <c r="Q2058" s="23">
        <f>SUM(L2058:P2058)</f>
        <v>8000</v>
      </c>
      <c r="R2058" s="23">
        <f aca="true" t="shared" si="315" ref="R2058:U2060">+R2065</f>
        <v>486700</v>
      </c>
      <c r="S2058" s="70">
        <f t="shared" si="315"/>
        <v>0</v>
      </c>
      <c r="T2058" s="70">
        <f t="shared" si="315"/>
        <v>0</v>
      </c>
      <c r="U2058" s="70">
        <f t="shared" si="315"/>
        <v>0</v>
      </c>
      <c r="V2058" s="23">
        <f>SUM(R2058:U2058)</f>
        <v>486700</v>
      </c>
      <c r="W2058" s="23">
        <f>+V2058+Q2058</f>
        <v>494700</v>
      </c>
      <c r="X2058" s="23">
        <f>(Q2058/W2058)*100</f>
        <v>1.6171417020416416</v>
      </c>
      <c r="Y2058" s="23">
        <f>(V2058/W2058)*100</f>
        <v>98.38285829795835</v>
      </c>
      <c r="Z2058" s="4"/>
    </row>
    <row r="2059" spans="1:26" ht="23.25">
      <c r="A2059" s="4"/>
      <c r="B2059" s="51"/>
      <c r="C2059" s="51"/>
      <c r="D2059" s="51"/>
      <c r="E2059" s="51"/>
      <c r="F2059" s="51"/>
      <c r="G2059" s="51"/>
      <c r="H2059" s="51"/>
      <c r="I2059" s="61"/>
      <c r="J2059" s="52" t="s">
        <v>51</v>
      </c>
      <c r="K2059" s="53"/>
      <c r="L2059" s="70">
        <f t="shared" si="314"/>
        <v>0</v>
      </c>
      <c r="M2059" s="23">
        <f t="shared" si="314"/>
        <v>0</v>
      </c>
      <c r="N2059" s="70">
        <f t="shared" si="314"/>
        <v>0</v>
      </c>
      <c r="O2059" s="70">
        <f t="shared" si="314"/>
        <v>40493.9</v>
      </c>
      <c r="P2059" s="23">
        <f t="shared" si="314"/>
        <v>0</v>
      </c>
      <c r="Q2059" s="23">
        <f>SUM(L2059:P2059)</f>
        <v>40493.9</v>
      </c>
      <c r="R2059" s="23">
        <f t="shared" si="315"/>
        <v>375206.1</v>
      </c>
      <c r="S2059" s="70">
        <f t="shared" si="315"/>
        <v>0</v>
      </c>
      <c r="T2059" s="70">
        <f t="shared" si="315"/>
        <v>0</v>
      </c>
      <c r="U2059" s="70">
        <f t="shared" si="315"/>
        <v>0</v>
      </c>
      <c r="V2059" s="23">
        <f>SUM(R2059:U2059)</f>
        <v>375206.1</v>
      </c>
      <c r="W2059" s="23">
        <f>+V2059+Q2059</f>
        <v>415700</v>
      </c>
      <c r="X2059" s="23">
        <f>(Q2059/W2059)*100</f>
        <v>9.741135434207361</v>
      </c>
      <c r="Y2059" s="23">
        <f>(V2059/W2059)*100</f>
        <v>90.25886456579263</v>
      </c>
      <c r="Z2059" s="4"/>
    </row>
    <row r="2060" spans="1:26" ht="23.25">
      <c r="A2060" s="4"/>
      <c r="B2060" s="51"/>
      <c r="C2060" s="51"/>
      <c r="D2060" s="51"/>
      <c r="E2060" s="51"/>
      <c r="F2060" s="51"/>
      <c r="G2060" s="51"/>
      <c r="H2060" s="51"/>
      <c r="I2060" s="61"/>
      <c r="J2060" s="52" t="s">
        <v>52</v>
      </c>
      <c r="K2060" s="53"/>
      <c r="L2060" s="70">
        <f t="shared" si="314"/>
        <v>0</v>
      </c>
      <c r="M2060" s="23">
        <f t="shared" si="314"/>
        <v>0</v>
      </c>
      <c r="N2060" s="70">
        <f t="shared" si="314"/>
        <v>0</v>
      </c>
      <c r="O2060" s="70">
        <f t="shared" si="314"/>
        <v>39251</v>
      </c>
      <c r="P2060" s="23">
        <f t="shared" si="314"/>
        <v>0</v>
      </c>
      <c r="Q2060" s="23">
        <f>SUM(L2060:P2060)</f>
        <v>39251</v>
      </c>
      <c r="R2060" s="23">
        <f t="shared" si="315"/>
        <v>339353.4</v>
      </c>
      <c r="S2060" s="70">
        <f t="shared" si="315"/>
        <v>0</v>
      </c>
      <c r="T2060" s="70">
        <f t="shared" si="315"/>
        <v>0</v>
      </c>
      <c r="U2060" s="70">
        <f t="shared" si="315"/>
        <v>0</v>
      </c>
      <c r="V2060" s="23">
        <f>SUM(R2060:U2060)</f>
        <v>339353.4</v>
      </c>
      <c r="W2060" s="23">
        <f>+V2060+Q2060</f>
        <v>378604.4</v>
      </c>
      <c r="X2060" s="23">
        <f>(Q2060/W2060)*100</f>
        <v>10.367285747339439</v>
      </c>
      <c r="Y2060" s="23">
        <f>(V2060/W2060)*100</f>
        <v>89.63271425266056</v>
      </c>
      <c r="Z2060" s="4"/>
    </row>
    <row r="2061" spans="1:26" ht="23.25">
      <c r="A2061" s="4"/>
      <c r="B2061" s="51"/>
      <c r="C2061" s="51"/>
      <c r="D2061" s="51"/>
      <c r="E2061" s="51"/>
      <c r="F2061" s="51"/>
      <c r="G2061" s="51"/>
      <c r="H2061" s="51"/>
      <c r="I2061" s="61"/>
      <c r="J2061" s="52" t="s">
        <v>53</v>
      </c>
      <c r="K2061" s="53"/>
      <c r="L2061" s="70"/>
      <c r="M2061" s="23"/>
      <c r="N2061" s="70"/>
      <c r="O2061" s="70">
        <f>(O2060/O2058)*100</f>
        <v>490.6375</v>
      </c>
      <c r="P2061" s="23"/>
      <c r="Q2061" s="23">
        <f>(Q2060/Q2058)*100</f>
        <v>490.6375</v>
      </c>
      <c r="R2061" s="23">
        <f>(R2060/R2058)*100</f>
        <v>69.72537497431684</v>
      </c>
      <c r="S2061" s="70"/>
      <c r="T2061" s="70"/>
      <c r="U2061" s="70"/>
      <c r="V2061" s="23">
        <f>(V2060/V2058)*100</f>
        <v>69.72537497431684</v>
      </c>
      <c r="W2061" s="23">
        <f>(W2060/W2058)*100</f>
        <v>76.53212047705681</v>
      </c>
      <c r="X2061" s="23"/>
      <c r="Y2061" s="23"/>
      <c r="Z2061" s="4"/>
    </row>
    <row r="2062" spans="1:26" ht="23.25">
      <c r="A2062" s="4"/>
      <c r="B2062" s="56"/>
      <c r="C2062" s="56"/>
      <c r="D2062" s="56"/>
      <c r="E2062" s="56"/>
      <c r="F2062" s="56"/>
      <c r="G2062" s="56"/>
      <c r="H2062" s="56"/>
      <c r="I2062" s="61"/>
      <c r="J2062" s="52" t="s">
        <v>54</v>
      </c>
      <c r="K2062" s="53"/>
      <c r="L2062" s="70"/>
      <c r="M2062" s="23"/>
      <c r="N2062" s="70"/>
      <c r="O2062" s="70">
        <f>(O2060/O2059)*100</f>
        <v>96.93064881377195</v>
      </c>
      <c r="P2062" s="23"/>
      <c r="Q2062" s="23">
        <f>(Q2060/Q2059)*100</f>
        <v>96.93064881377195</v>
      </c>
      <c r="R2062" s="23">
        <f>(R2060/R2059)*100</f>
        <v>90.44453168538573</v>
      </c>
      <c r="S2062" s="70"/>
      <c r="T2062" s="70"/>
      <c r="U2062" s="70"/>
      <c r="V2062" s="23">
        <f>(V2060/V2059)*100</f>
        <v>90.44453168538573</v>
      </c>
      <c r="W2062" s="23">
        <f>(W2060/W2059)*100</f>
        <v>91.07635313928314</v>
      </c>
      <c r="X2062" s="23"/>
      <c r="Y2062" s="23"/>
      <c r="Z2062" s="4"/>
    </row>
    <row r="2063" spans="1:26" ht="23.25">
      <c r="A2063" s="4"/>
      <c r="B2063" s="56"/>
      <c r="C2063" s="57"/>
      <c r="D2063" s="57"/>
      <c r="E2063" s="57"/>
      <c r="F2063" s="57"/>
      <c r="G2063" s="57"/>
      <c r="H2063" s="57"/>
      <c r="I2063" s="52"/>
      <c r="J2063" s="52"/>
      <c r="K2063" s="53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4"/>
    </row>
    <row r="2064" spans="1:26" ht="23.25">
      <c r="A2064" s="4"/>
      <c r="B2064" s="56"/>
      <c r="C2064" s="56"/>
      <c r="D2064" s="56"/>
      <c r="E2064" s="76" t="s">
        <v>57</v>
      </c>
      <c r="F2064" s="56"/>
      <c r="G2064" s="56"/>
      <c r="H2064" s="56"/>
      <c r="I2064" s="61"/>
      <c r="J2064" s="52" t="s">
        <v>58</v>
      </c>
      <c r="K2064" s="53"/>
      <c r="L2064" s="70"/>
      <c r="M2064" s="23"/>
      <c r="N2064" s="70"/>
      <c r="O2064" s="70"/>
      <c r="P2064" s="23"/>
      <c r="Q2064" s="23"/>
      <c r="R2064" s="23"/>
      <c r="S2064" s="70"/>
      <c r="T2064" s="70"/>
      <c r="U2064" s="70"/>
      <c r="V2064" s="23"/>
      <c r="W2064" s="23"/>
      <c r="X2064" s="23"/>
      <c r="Y2064" s="23"/>
      <c r="Z2064" s="4"/>
    </row>
    <row r="2065" spans="1:26" ht="23.25">
      <c r="A2065" s="4"/>
      <c r="B2065" s="56"/>
      <c r="C2065" s="56"/>
      <c r="D2065" s="56"/>
      <c r="E2065" s="56"/>
      <c r="F2065" s="56"/>
      <c r="G2065" s="56"/>
      <c r="H2065" s="56"/>
      <c r="I2065" s="61"/>
      <c r="J2065" s="52" t="s">
        <v>50</v>
      </c>
      <c r="K2065" s="53"/>
      <c r="L2065" s="70">
        <f aca="true" t="shared" si="316" ref="L2065:P2067">+L2080+L2227+L2337+L2406</f>
        <v>0</v>
      </c>
      <c r="M2065" s="23">
        <f t="shared" si="316"/>
        <v>0</v>
      </c>
      <c r="N2065" s="70">
        <f t="shared" si="316"/>
        <v>0</v>
      </c>
      <c r="O2065" s="70">
        <f t="shared" si="316"/>
        <v>8000</v>
      </c>
      <c r="P2065" s="23">
        <f t="shared" si="316"/>
        <v>0</v>
      </c>
      <c r="Q2065" s="23">
        <f>SUM(L2065:P2065)</f>
        <v>8000</v>
      </c>
      <c r="R2065" s="23">
        <f aca="true" t="shared" si="317" ref="R2065:U2067">+R2080+R2227+R2337+R2406</f>
        <v>486700</v>
      </c>
      <c r="S2065" s="70">
        <f t="shared" si="317"/>
        <v>0</v>
      </c>
      <c r="T2065" s="70">
        <f t="shared" si="317"/>
        <v>0</v>
      </c>
      <c r="U2065" s="70">
        <f t="shared" si="317"/>
        <v>0</v>
      </c>
      <c r="V2065" s="23">
        <f>SUM(R2065:U2065)</f>
        <v>486700</v>
      </c>
      <c r="W2065" s="23">
        <f>+V2065+Q2065</f>
        <v>494700</v>
      </c>
      <c r="X2065" s="23">
        <f>(Q2065/W2065)*100</f>
        <v>1.6171417020416416</v>
      </c>
      <c r="Y2065" s="23">
        <f>(V2065/W2065)*100</f>
        <v>98.38285829795835</v>
      </c>
      <c r="Z2065" s="4"/>
    </row>
    <row r="2066" spans="1:26" ht="23.25">
      <c r="A2066" s="4"/>
      <c r="B2066" s="56"/>
      <c r="C2066" s="56"/>
      <c r="D2066" s="56"/>
      <c r="E2066" s="56"/>
      <c r="F2066" s="56"/>
      <c r="G2066" s="56"/>
      <c r="H2066" s="56"/>
      <c r="I2066" s="61"/>
      <c r="J2066" s="52" t="s">
        <v>51</v>
      </c>
      <c r="K2066" s="53"/>
      <c r="L2066" s="70">
        <f t="shared" si="316"/>
        <v>0</v>
      </c>
      <c r="M2066" s="23">
        <f t="shared" si="316"/>
        <v>0</v>
      </c>
      <c r="N2066" s="70">
        <f t="shared" si="316"/>
        <v>0</v>
      </c>
      <c r="O2066" s="70">
        <f t="shared" si="316"/>
        <v>40493.9</v>
      </c>
      <c r="P2066" s="23">
        <f t="shared" si="316"/>
        <v>0</v>
      </c>
      <c r="Q2066" s="23">
        <f>SUM(L2066:P2066)</f>
        <v>40493.9</v>
      </c>
      <c r="R2066" s="23">
        <f t="shared" si="317"/>
        <v>375206.1</v>
      </c>
      <c r="S2066" s="70">
        <f t="shared" si="317"/>
        <v>0</v>
      </c>
      <c r="T2066" s="70">
        <f t="shared" si="317"/>
        <v>0</v>
      </c>
      <c r="U2066" s="70">
        <f t="shared" si="317"/>
        <v>0</v>
      </c>
      <c r="V2066" s="23">
        <f>SUM(R2066:U2066)</f>
        <v>375206.1</v>
      </c>
      <c r="W2066" s="23">
        <f>+V2066+Q2066</f>
        <v>415700</v>
      </c>
      <c r="X2066" s="23">
        <f>(Q2066/W2066)*100</f>
        <v>9.741135434207361</v>
      </c>
      <c r="Y2066" s="23">
        <f>(V2066/W2066)*100</f>
        <v>90.25886456579263</v>
      </c>
      <c r="Z2066" s="4"/>
    </row>
    <row r="2067" spans="1:26" ht="23.25">
      <c r="A2067" s="4"/>
      <c r="B2067" s="56"/>
      <c r="C2067" s="56"/>
      <c r="D2067" s="56"/>
      <c r="E2067" s="56"/>
      <c r="F2067" s="56"/>
      <c r="G2067" s="56"/>
      <c r="H2067" s="56"/>
      <c r="I2067" s="61"/>
      <c r="J2067" s="52" t="s">
        <v>52</v>
      </c>
      <c r="K2067" s="53"/>
      <c r="L2067" s="70">
        <f t="shared" si="316"/>
        <v>0</v>
      </c>
      <c r="M2067" s="23">
        <f t="shared" si="316"/>
        <v>0</v>
      </c>
      <c r="N2067" s="70">
        <f t="shared" si="316"/>
        <v>0</v>
      </c>
      <c r="O2067" s="70">
        <f t="shared" si="316"/>
        <v>39251</v>
      </c>
      <c r="P2067" s="23">
        <f t="shared" si="316"/>
        <v>0</v>
      </c>
      <c r="Q2067" s="23">
        <f>SUM(L2067:P2067)</f>
        <v>39251</v>
      </c>
      <c r="R2067" s="23">
        <f t="shared" si="317"/>
        <v>339353.4</v>
      </c>
      <c r="S2067" s="70">
        <f t="shared" si="317"/>
        <v>0</v>
      </c>
      <c r="T2067" s="70">
        <f t="shared" si="317"/>
        <v>0</v>
      </c>
      <c r="U2067" s="70">
        <f t="shared" si="317"/>
        <v>0</v>
      </c>
      <c r="V2067" s="23">
        <f>SUM(R2067:U2067)</f>
        <v>339353.4</v>
      </c>
      <c r="W2067" s="23">
        <f>+V2067+Q2067</f>
        <v>378604.4</v>
      </c>
      <c r="X2067" s="23">
        <f>(Q2067/W2067)*100</f>
        <v>10.367285747339439</v>
      </c>
      <c r="Y2067" s="23">
        <f>(V2067/W2067)*100</f>
        <v>89.63271425266056</v>
      </c>
      <c r="Z2067" s="4"/>
    </row>
    <row r="2068" spans="1:26" ht="23.25">
      <c r="A2068" s="4"/>
      <c r="B2068" s="56"/>
      <c r="C2068" s="56"/>
      <c r="D2068" s="56"/>
      <c r="E2068" s="56"/>
      <c r="F2068" s="56"/>
      <c r="G2068" s="56"/>
      <c r="H2068" s="56"/>
      <c r="I2068" s="61"/>
      <c r="J2068" s="52" t="s">
        <v>53</v>
      </c>
      <c r="K2068" s="53"/>
      <c r="L2068" s="70"/>
      <c r="M2068" s="23"/>
      <c r="N2068" s="70"/>
      <c r="O2068" s="70">
        <f>(O2067/O2065)*100</f>
        <v>490.6375</v>
      </c>
      <c r="P2068" s="23"/>
      <c r="Q2068" s="23">
        <f>(Q2067/Q2065)*100</f>
        <v>490.6375</v>
      </c>
      <c r="R2068" s="23">
        <f>(R2067/R2065)*100</f>
        <v>69.72537497431684</v>
      </c>
      <c r="S2068" s="70"/>
      <c r="T2068" s="70"/>
      <c r="U2068" s="70"/>
      <c r="V2068" s="23">
        <f>(V2067/V2065)*100</f>
        <v>69.72537497431684</v>
      </c>
      <c r="W2068" s="23">
        <f>(W2067/W2065)*100</f>
        <v>76.53212047705681</v>
      </c>
      <c r="X2068" s="23"/>
      <c r="Y2068" s="23"/>
      <c r="Z2068" s="4"/>
    </row>
    <row r="2069" spans="1:26" ht="23.25">
      <c r="A2069" s="4"/>
      <c r="B2069" s="56"/>
      <c r="C2069" s="56"/>
      <c r="D2069" s="56"/>
      <c r="E2069" s="56"/>
      <c r="F2069" s="56"/>
      <c r="G2069" s="56"/>
      <c r="H2069" s="56"/>
      <c r="I2069" s="61"/>
      <c r="J2069" s="52" t="s">
        <v>54</v>
      </c>
      <c r="K2069" s="53"/>
      <c r="L2069" s="70"/>
      <c r="M2069" s="23"/>
      <c r="N2069" s="70"/>
      <c r="O2069" s="70">
        <f>(O2067/O2066)*100</f>
        <v>96.93064881377195</v>
      </c>
      <c r="P2069" s="23"/>
      <c r="Q2069" s="23">
        <f>(Q2067/Q2066)*100</f>
        <v>96.93064881377195</v>
      </c>
      <c r="R2069" s="23">
        <f>(R2067/R2066)*100</f>
        <v>90.44453168538573</v>
      </c>
      <c r="S2069" s="70"/>
      <c r="T2069" s="70"/>
      <c r="U2069" s="70"/>
      <c r="V2069" s="23">
        <f>(V2067/V2066)*100</f>
        <v>90.44453168538573</v>
      </c>
      <c r="W2069" s="23">
        <f>(W2067/W2066)*100</f>
        <v>91.07635313928314</v>
      </c>
      <c r="X2069" s="23"/>
      <c r="Y2069" s="23"/>
      <c r="Z2069" s="4"/>
    </row>
    <row r="2070" spans="1:26" ht="23.25">
      <c r="A2070" s="4"/>
      <c r="B2070" s="62"/>
      <c r="C2070" s="62"/>
      <c r="D2070" s="62"/>
      <c r="E2070" s="62"/>
      <c r="F2070" s="62"/>
      <c r="G2070" s="62"/>
      <c r="H2070" s="62"/>
      <c r="I2070" s="63"/>
      <c r="J2070" s="59"/>
      <c r="K2070" s="60"/>
      <c r="L2070" s="73"/>
      <c r="M2070" s="71"/>
      <c r="N2070" s="73"/>
      <c r="O2070" s="73"/>
      <c r="P2070" s="71"/>
      <c r="Q2070" s="71"/>
      <c r="R2070" s="71"/>
      <c r="S2070" s="73"/>
      <c r="T2070" s="73"/>
      <c r="U2070" s="73"/>
      <c r="V2070" s="71"/>
      <c r="W2070" s="71"/>
      <c r="X2070" s="71"/>
      <c r="Y2070" s="71"/>
      <c r="Z2070" s="4"/>
    </row>
    <row r="2071" spans="1:26" ht="23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1:26" ht="23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6"/>
      <c r="W2072" s="6"/>
      <c r="X2072" s="6"/>
      <c r="Y2072" s="6" t="s">
        <v>420</v>
      </c>
      <c r="Z2072" s="4"/>
    </row>
    <row r="2073" spans="1:26" ht="23.25">
      <c r="A2073" s="4"/>
      <c r="B2073" s="64" t="s">
        <v>37</v>
      </c>
      <c r="C2073" s="65"/>
      <c r="D2073" s="65"/>
      <c r="E2073" s="65"/>
      <c r="F2073" s="65"/>
      <c r="G2073" s="65"/>
      <c r="H2073" s="66"/>
      <c r="I2073" s="10"/>
      <c r="J2073" s="11"/>
      <c r="K2073" s="12"/>
      <c r="L2073" s="13" t="s">
        <v>1</v>
      </c>
      <c r="M2073" s="13"/>
      <c r="N2073" s="13"/>
      <c r="O2073" s="13"/>
      <c r="P2073" s="13"/>
      <c r="Q2073" s="13"/>
      <c r="R2073" s="14" t="s">
        <v>2</v>
      </c>
      <c r="S2073" s="13"/>
      <c r="T2073" s="13"/>
      <c r="U2073" s="13"/>
      <c r="V2073" s="15"/>
      <c r="W2073" s="13" t="s">
        <v>39</v>
      </c>
      <c r="X2073" s="13"/>
      <c r="Y2073" s="16"/>
      <c r="Z2073" s="4"/>
    </row>
    <row r="2074" spans="1:26" ht="23.25">
      <c r="A2074" s="4"/>
      <c r="B2074" s="17" t="s">
        <v>38</v>
      </c>
      <c r="C2074" s="18"/>
      <c r="D2074" s="18"/>
      <c r="E2074" s="18"/>
      <c r="F2074" s="18"/>
      <c r="G2074" s="18"/>
      <c r="H2074" s="67"/>
      <c r="I2074" s="19"/>
      <c r="J2074" s="20"/>
      <c r="K2074" s="21"/>
      <c r="L2074" s="22"/>
      <c r="M2074" s="23"/>
      <c r="N2074" s="24"/>
      <c r="O2074" s="25" t="s">
        <v>3</v>
      </c>
      <c r="P2074" s="26"/>
      <c r="Q2074" s="27"/>
      <c r="R2074" s="28" t="s">
        <v>3</v>
      </c>
      <c r="S2074" s="24"/>
      <c r="T2074" s="22"/>
      <c r="U2074" s="29"/>
      <c r="V2074" s="27"/>
      <c r="W2074" s="27"/>
      <c r="X2074" s="30" t="s">
        <v>4</v>
      </c>
      <c r="Y2074" s="31"/>
      <c r="Z2074" s="4"/>
    </row>
    <row r="2075" spans="1:26" ht="23.25">
      <c r="A2075" s="4"/>
      <c r="B2075" s="19"/>
      <c r="C2075" s="32"/>
      <c r="D2075" s="32"/>
      <c r="E2075" s="32"/>
      <c r="F2075" s="33"/>
      <c r="G2075" s="32"/>
      <c r="H2075" s="19"/>
      <c r="I2075" s="19"/>
      <c r="J2075" s="5" t="s">
        <v>5</v>
      </c>
      <c r="K2075" s="21"/>
      <c r="L2075" s="34" t="s">
        <v>6</v>
      </c>
      <c r="M2075" s="35" t="s">
        <v>7</v>
      </c>
      <c r="N2075" s="36" t="s">
        <v>6</v>
      </c>
      <c r="O2075" s="34" t="s">
        <v>8</v>
      </c>
      <c r="P2075" s="26" t="s">
        <v>9</v>
      </c>
      <c r="Q2075" s="23"/>
      <c r="R2075" s="37" t="s">
        <v>8</v>
      </c>
      <c r="S2075" s="35" t="s">
        <v>10</v>
      </c>
      <c r="T2075" s="34" t="s">
        <v>11</v>
      </c>
      <c r="U2075" s="29" t="s">
        <v>12</v>
      </c>
      <c r="V2075" s="27"/>
      <c r="W2075" s="27"/>
      <c r="X2075" s="27"/>
      <c r="Y2075" s="35"/>
      <c r="Z2075" s="4"/>
    </row>
    <row r="2076" spans="1:26" ht="23.25">
      <c r="A2076" s="4"/>
      <c r="B2076" s="38" t="s">
        <v>30</v>
      </c>
      <c r="C2076" s="38" t="s">
        <v>31</v>
      </c>
      <c r="D2076" s="38" t="s">
        <v>32</v>
      </c>
      <c r="E2076" s="38" t="s">
        <v>33</v>
      </c>
      <c r="F2076" s="38" t="s">
        <v>34</v>
      </c>
      <c r="G2076" s="38" t="s">
        <v>35</v>
      </c>
      <c r="H2076" s="38" t="s">
        <v>36</v>
      </c>
      <c r="I2076" s="19"/>
      <c r="J2076" s="39"/>
      <c r="K2076" s="21"/>
      <c r="L2076" s="34" t="s">
        <v>13</v>
      </c>
      <c r="M2076" s="35" t="s">
        <v>14</v>
      </c>
      <c r="N2076" s="36" t="s">
        <v>15</v>
      </c>
      <c r="O2076" s="34" t="s">
        <v>16</v>
      </c>
      <c r="P2076" s="26" t="s">
        <v>17</v>
      </c>
      <c r="Q2076" s="35" t="s">
        <v>18</v>
      </c>
      <c r="R2076" s="37" t="s">
        <v>16</v>
      </c>
      <c r="S2076" s="35" t="s">
        <v>19</v>
      </c>
      <c r="T2076" s="34" t="s">
        <v>20</v>
      </c>
      <c r="U2076" s="29" t="s">
        <v>21</v>
      </c>
      <c r="V2076" s="26" t="s">
        <v>18</v>
      </c>
      <c r="W2076" s="26" t="s">
        <v>22</v>
      </c>
      <c r="X2076" s="26" t="s">
        <v>23</v>
      </c>
      <c r="Y2076" s="35" t="s">
        <v>24</v>
      </c>
      <c r="Z2076" s="4"/>
    </row>
    <row r="2077" spans="1:26" ht="23.25">
      <c r="A2077" s="4"/>
      <c r="B2077" s="40"/>
      <c r="C2077" s="40"/>
      <c r="D2077" s="40"/>
      <c r="E2077" s="40"/>
      <c r="F2077" s="40"/>
      <c r="G2077" s="40"/>
      <c r="H2077" s="40"/>
      <c r="I2077" s="40"/>
      <c r="J2077" s="41"/>
      <c r="K2077" s="42"/>
      <c r="L2077" s="43"/>
      <c r="M2077" s="44"/>
      <c r="N2077" s="45"/>
      <c r="O2077" s="46" t="s">
        <v>25</v>
      </c>
      <c r="P2077" s="47"/>
      <c r="Q2077" s="48"/>
      <c r="R2077" s="49" t="s">
        <v>25</v>
      </c>
      <c r="S2077" s="44" t="s">
        <v>26</v>
      </c>
      <c r="T2077" s="43"/>
      <c r="U2077" s="50" t="s">
        <v>27</v>
      </c>
      <c r="V2077" s="48"/>
      <c r="W2077" s="48"/>
      <c r="X2077" s="48"/>
      <c r="Y2077" s="49"/>
      <c r="Z2077" s="4"/>
    </row>
    <row r="2078" spans="1:26" ht="23.25">
      <c r="A2078" s="4"/>
      <c r="B2078" s="51"/>
      <c r="C2078" s="51"/>
      <c r="D2078" s="51"/>
      <c r="E2078" s="51"/>
      <c r="F2078" s="51"/>
      <c r="G2078" s="51"/>
      <c r="H2078" s="51"/>
      <c r="I2078" s="61"/>
      <c r="J2078" s="52"/>
      <c r="K2078" s="53"/>
      <c r="L2078" s="22"/>
      <c r="M2078" s="23"/>
      <c r="N2078" s="24"/>
      <c r="O2078" s="3"/>
      <c r="P2078" s="27"/>
      <c r="Q2078" s="27"/>
      <c r="R2078" s="23"/>
      <c r="S2078" s="24"/>
      <c r="T2078" s="22"/>
      <c r="U2078" s="72"/>
      <c r="V2078" s="27"/>
      <c r="W2078" s="27"/>
      <c r="X2078" s="27"/>
      <c r="Y2078" s="23"/>
      <c r="Z2078" s="4"/>
    </row>
    <row r="2079" spans="1:26" ht="23.25">
      <c r="A2079" s="4"/>
      <c r="B2079" s="75" t="s">
        <v>334</v>
      </c>
      <c r="C2079" s="75" t="s">
        <v>313</v>
      </c>
      <c r="D2079" s="75" t="s">
        <v>75</v>
      </c>
      <c r="E2079" s="76" t="s">
        <v>57</v>
      </c>
      <c r="F2079" s="75" t="s">
        <v>338</v>
      </c>
      <c r="G2079" s="51"/>
      <c r="H2079" s="51"/>
      <c r="I2079" s="61"/>
      <c r="J2079" s="54" t="s">
        <v>339</v>
      </c>
      <c r="K2079" s="55"/>
      <c r="L2079" s="70"/>
      <c r="M2079" s="70"/>
      <c r="N2079" s="70"/>
      <c r="O2079" s="70"/>
      <c r="P2079" s="70"/>
      <c r="Q2079" s="70"/>
      <c r="R2079" s="70"/>
      <c r="S2079" s="70"/>
      <c r="T2079" s="70"/>
      <c r="U2079" s="74"/>
      <c r="V2079" s="23"/>
      <c r="W2079" s="23"/>
      <c r="X2079" s="23"/>
      <c r="Y2079" s="23"/>
      <c r="Z2079" s="4"/>
    </row>
    <row r="2080" spans="1:26" ht="23.25">
      <c r="A2080" s="4"/>
      <c r="B2080" s="51"/>
      <c r="C2080" s="51"/>
      <c r="D2080" s="51"/>
      <c r="E2080" s="51"/>
      <c r="F2080" s="51"/>
      <c r="G2080" s="51"/>
      <c r="H2080" s="51"/>
      <c r="I2080" s="61"/>
      <c r="J2080" s="54" t="s">
        <v>50</v>
      </c>
      <c r="K2080" s="55"/>
      <c r="L2080" s="70">
        <f>+L2087+L2101+L2124+L2138+L2152+L2176+L2190+L2204</f>
        <v>0</v>
      </c>
      <c r="M2080" s="70">
        <f>+M2087+M2101+M2124+M2138+M2152+M2176+M2190+M2204</f>
        <v>0</v>
      </c>
      <c r="N2080" s="70">
        <f>+N2087+N2101+N2124+N2138+N2152+N2176+N2190+N2204</f>
        <v>0</v>
      </c>
      <c r="O2080" s="70">
        <f>+O2087+O2101+O2124+O2138+O2152+O2176+O2190+O2204</f>
        <v>0</v>
      </c>
      <c r="P2080" s="70">
        <f>+P2087+P2101+P2124+P2138+P2152+P2176+P2190+P2204</f>
        <v>0</v>
      </c>
      <c r="Q2080" s="70">
        <f>SUM(L2080:P2080)</f>
        <v>0</v>
      </c>
      <c r="R2080" s="70">
        <f>+R2087+R2101+R2124+R2138+R2152+R2176+R2190+R2204</f>
        <v>265908</v>
      </c>
      <c r="S2080" s="70">
        <f>+S2087+S2101+S2124+S2138+S2152+S2176+S2190+S2204</f>
        <v>0</v>
      </c>
      <c r="T2080" s="70">
        <f>+T2087+T2101+T2124+T2138+T2152+T2176+T2190+T2204</f>
        <v>0</v>
      </c>
      <c r="U2080" s="70">
        <f>+U2087+U2101+U2124+U2138+U2152+U2176+U2190+U2204</f>
        <v>0</v>
      </c>
      <c r="V2080" s="23">
        <f>SUM(R2080:U2080)</f>
        <v>265908</v>
      </c>
      <c r="W2080" s="23">
        <f>+V2080+Q2080</f>
        <v>265908</v>
      </c>
      <c r="X2080" s="23">
        <f>(Q2080/W2080)*100</f>
        <v>0</v>
      </c>
      <c r="Y2080" s="23">
        <f>(V2080/W2080)*100</f>
        <v>100</v>
      </c>
      <c r="Z2080" s="4"/>
    </row>
    <row r="2081" spans="1:26" ht="23.25">
      <c r="A2081" s="4"/>
      <c r="B2081" s="51"/>
      <c r="C2081" s="51"/>
      <c r="D2081" s="51"/>
      <c r="E2081" s="51"/>
      <c r="F2081" s="51"/>
      <c r="G2081" s="51"/>
      <c r="H2081" s="51"/>
      <c r="I2081" s="61"/>
      <c r="J2081" s="52" t="s">
        <v>51</v>
      </c>
      <c r="K2081" s="53"/>
      <c r="L2081" s="70">
        <f aca="true" t="shared" si="318" ref="L2081:P2082">+L2088+L2102+L2125+L2139+L2153+L2177+L2191+L2214</f>
        <v>0</v>
      </c>
      <c r="M2081" s="70">
        <f t="shared" si="318"/>
        <v>0</v>
      </c>
      <c r="N2081" s="70">
        <f t="shared" si="318"/>
        <v>0</v>
      </c>
      <c r="O2081" s="70">
        <f t="shared" si="318"/>
        <v>8208.6</v>
      </c>
      <c r="P2081" s="70">
        <f t="shared" si="318"/>
        <v>0</v>
      </c>
      <c r="Q2081" s="23">
        <f>SUM(L2081:P2081)</f>
        <v>8208.6</v>
      </c>
      <c r="R2081" s="70">
        <f aca="true" t="shared" si="319" ref="R2081:U2082">+R2088+R2102+R2125+R2139+R2153+R2177+R2191+R2214</f>
        <v>144726.6</v>
      </c>
      <c r="S2081" s="70">
        <f t="shared" si="319"/>
        <v>0</v>
      </c>
      <c r="T2081" s="70">
        <f t="shared" si="319"/>
        <v>0</v>
      </c>
      <c r="U2081" s="70">
        <f t="shared" si="319"/>
        <v>0</v>
      </c>
      <c r="V2081" s="23">
        <f>SUM(R2081:U2081)</f>
        <v>144726.6</v>
      </c>
      <c r="W2081" s="23">
        <f>+V2081+Q2081</f>
        <v>152935.2</v>
      </c>
      <c r="X2081" s="23">
        <f>(Q2081/W2081)*100</f>
        <v>5.367371278816126</v>
      </c>
      <c r="Y2081" s="23">
        <f>(V2081/W2081)*100</f>
        <v>94.63262872118388</v>
      </c>
      <c r="Z2081" s="4"/>
    </row>
    <row r="2082" spans="1:26" ht="23.25">
      <c r="A2082" s="4"/>
      <c r="B2082" s="51"/>
      <c r="C2082" s="51"/>
      <c r="D2082" s="51"/>
      <c r="E2082" s="51"/>
      <c r="F2082" s="51"/>
      <c r="G2082" s="51"/>
      <c r="H2082" s="51"/>
      <c r="I2082" s="61"/>
      <c r="J2082" s="52" t="s">
        <v>52</v>
      </c>
      <c r="K2082" s="53"/>
      <c r="L2082" s="70">
        <f t="shared" si="318"/>
        <v>0</v>
      </c>
      <c r="M2082" s="23">
        <f t="shared" si="318"/>
        <v>0</v>
      </c>
      <c r="N2082" s="70">
        <f t="shared" si="318"/>
        <v>0</v>
      </c>
      <c r="O2082" s="70">
        <f t="shared" si="318"/>
        <v>7214.299999999999</v>
      </c>
      <c r="P2082" s="23">
        <f t="shared" si="318"/>
        <v>0</v>
      </c>
      <c r="Q2082" s="23">
        <f>SUM(L2082:P2082)</f>
        <v>7214.299999999999</v>
      </c>
      <c r="R2082" s="23">
        <f t="shared" si="319"/>
        <v>120034.3</v>
      </c>
      <c r="S2082" s="70">
        <f t="shared" si="319"/>
        <v>0</v>
      </c>
      <c r="T2082" s="70">
        <f t="shared" si="319"/>
        <v>0</v>
      </c>
      <c r="U2082" s="70">
        <f t="shared" si="319"/>
        <v>0</v>
      </c>
      <c r="V2082" s="23">
        <f>SUM(R2082:U2082)</f>
        <v>120034.3</v>
      </c>
      <c r="W2082" s="23">
        <f>+V2082+Q2082</f>
        <v>127248.6</v>
      </c>
      <c r="X2082" s="23">
        <f>(Q2082/W2082)*100</f>
        <v>5.669453337797036</v>
      </c>
      <c r="Y2082" s="23">
        <f>(V2082/W2082)*100</f>
        <v>94.33054666220296</v>
      </c>
      <c r="Z2082" s="4"/>
    </row>
    <row r="2083" spans="1:26" ht="23.25">
      <c r="A2083" s="4"/>
      <c r="B2083" s="51"/>
      <c r="C2083" s="51"/>
      <c r="D2083" s="51"/>
      <c r="E2083" s="51"/>
      <c r="F2083" s="51"/>
      <c r="G2083" s="51"/>
      <c r="H2083" s="51"/>
      <c r="I2083" s="61"/>
      <c r="J2083" s="52" t="s">
        <v>53</v>
      </c>
      <c r="K2083" s="53"/>
      <c r="L2083" s="70"/>
      <c r="M2083" s="23"/>
      <c r="N2083" s="70"/>
      <c r="O2083" s="70"/>
      <c r="P2083" s="23"/>
      <c r="Q2083" s="23"/>
      <c r="R2083" s="23">
        <f>(R2082/R2080)*100</f>
        <v>45.14128946853799</v>
      </c>
      <c r="S2083" s="70"/>
      <c r="T2083" s="70"/>
      <c r="U2083" s="70"/>
      <c r="V2083" s="23">
        <f>(V2082/V2080)*100</f>
        <v>45.14128946853799</v>
      </c>
      <c r="W2083" s="23">
        <f>(W2082/W2080)*100</f>
        <v>47.85437068459768</v>
      </c>
      <c r="X2083" s="23"/>
      <c r="Y2083" s="23"/>
      <c r="Z2083" s="4"/>
    </row>
    <row r="2084" spans="1:26" ht="23.25">
      <c r="A2084" s="4"/>
      <c r="B2084" s="51"/>
      <c r="C2084" s="51"/>
      <c r="D2084" s="51"/>
      <c r="E2084" s="51"/>
      <c r="F2084" s="51"/>
      <c r="G2084" s="51"/>
      <c r="H2084" s="51"/>
      <c r="I2084" s="61"/>
      <c r="J2084" s="52" t="s">
        <v>54</v>
      </c>
      <c r="K2084" s="53"/>
      <c r="L2084" s="70"/>
      <c r="M2084" s="23"/>
      <c r="N2084" s="70"/>
      <c r="O2084" s="70">
        <f>(O2082/O2081)*100</f>
        <v>87.88709402334136</v>
      </c>
      <c r="P2084" s="23"/>
      <c r="Q2084" s="23">
        <f>(Q2082/Q2081)*100</f>
        <v>87.88709402334136</v>
      </c>
      <c r="R2084" s="23">
        <f>(R2082/R2081)*100</f>
        <v>82.93865813195363</v>
      </c>
      <c r="S2084" s="70"/>
      <c r="T2084" s="70"/>
      <c r="U2084" s="70"/>
      <c r="V2084" s="23">
        <f>(V2082/V2081)*100</f>
        <v>82.93865813195363</v>
      </c>
      <c r="W2084" s="23">
        <f>(W2082/W2081)*100</f>
        <v>83.2042590587386</v>
      </c>
      <c r="X2084" s="23"/>
      <c r="Y2084" s="23"/>
      <c r="Z2084" s="4"/>
    </row>
    <row r="2085" spans="1:26" ht="23.25">
      <c r="A2085" s="4"/>
      <c r="B2085" s="51"/>
      <c r="C2085" s="51"/>
      <c r="D2085" s="51"/>
      <c r="E2085" s="51"/>
      <c r="F2085" s="51"/>
      <c r="G2085" s="51"/>
      <c r="H2085" s="51"/>
      <c r="I2085" s="61"/>
      <c r="J2085" s="52"/>
      <c r="K2085" s="53"/>
      <c r="L2085" s="70"/>
      <c r="M2085" s="23"/>
      <c r="N2085" s="70"/>
      <c r="O2085" s="70"/>
      <c r="P2085" s="23"/>
      <c r="Q2085" s="23"/>
      <c r="R2085" s="23"/>
      <c r="S2085" s="70"/>
      <c r="T2085" s="70"/>
      <c r="U2085" s="70"/>
      <c r="V2085" s="23"/>
      <c r="W2085" s="23"/>
      <c r="X2085" s="23"/>
      <c r="Y2085" s="23"/>
      <c r="Z2085" s="4"/>
    </row>
    <row r="2086" spans="1:26" ht="23.25">
      <c r="A2086" s="4"/>
      <c r="B2086" s="51"/>
      <c r="C2086" s="51"/>
      <c r="D2086" s="51"/>
      <c r="E2086" s="51"/>
      <c r="F2086" s="51"/>
      <c r="G2086" s="75" t="s">
        <v>340</v>
      </c>
      <c r="H2086" s="51"/>
      <c r="I2086" s="61"/>
      <c r="J2086" s="52" t="s">
        <v>341</v>
      </c>
      <c r="K2086" s="53"/>
      <c r="L2086" s="70"/>
      <c r="M2086" s="23"/>
      <c r="N2086" s="70"/>
      <c r="O2086" s="70"/>
      <c r="P2086" s="23"/>
      <c r="Q2086" s="23"/>
      <c r="R2086" s="23"/>
      <c r="S2086" s="70"/>
      <c r="T2086" s="70"/>
      <c r="U2086" s="70"/>
      <c r="V2086" s="23"/>
      <c r="W2086" s="23"/>
      <c r="X2086" s="23"/>
      <c r="Y2086" s="23"/>
      <c r="Z2086" s="4"/>
    </row>
    <row r="2087" spans="1:26" ht="23.25">
      <c r="A2087" s="4"/>
      <c r="B2087" s="51"/>
      <c r="C2087" s="51"/>
      <c r="D2087" s="51"/>
      <c r="E2087" s="51"/>
      <c r="F2087" s="51"/>
      <c r="G2087" s="51"/>
      <c r="H2087" s="51"/>
      <c r="I2087" s="61"/>
      <c r="J2087" s="52" t="s">
        <v>50</v>
      </c>
      <c r="K2087" s="53"/>
      <c r="L2087" s="70">
        <f aca="true" t="shared" si="320" ref="L2087:P2089">+L2094</f>
        <v>0</v>
      </c>
      <c r="M2087" s="23">
        <f t="shared" si="320"/>
        <v>0</v>
      </c>
      <c r="N2087" s="70">
        <f t="shared" si="320"/>
        <v>0</v>
      </c>
      <c r="O2087" s="70">
        <f t="shared" si="320"/>
        <v>0</v>
      </c>
      <c r="P2087" s="23">
        <f t="shared" si="320"/>
        <v>0</v>
      </c>
      <c r="Q2087" s="23">
        <f>SUM(L2087:P2087)</f>
        <v>0</v>
      </c>
      <c r="R2087" s="23">
        <f aca="true" t="shared" si="321" ref="R2087:U2089">+R2094</f>
        <v>2168.8</v>
      </c>
      <c r="S2087" s="70">
        <f t="shared" si="321"/>
        <v>0</v>
      </c>
      <c r="T2087" s="70">
        <f t="shared" si="321"/>
        <v>0</v>
      </c>
      <c r="U2087" s="70">
        <f t="shared" si="321"/>
        <v>0</v>
      </c>
      <c r="V2087" s="23">
        <f>SUM(R2087:U2087)</f>
        <v>2168.8</v>
      </c>
      <c r="W2087" s="23">
        <f>+V2087+Q2087</f>
        <v>2168.8</v>
      </c>
      <c r="X2087" s="23">
        <f>(Q2087/W2087)*100</f>
        <v>0</v>
      </c>
      <c r="Y2087" s="23">
        <f>(V2087/W2087)*100</f>
        <v>100</v>
      </c>
      <c r="Z2087" s="4"/>
    </row>
    <row r="2088" spans="1:26" ht="23.25">
      <c r="A2088" s="4"/>
      <c r="B2088" s="51"/>
      <c r="C2088" s="51"/>
      <c r="D2088" s="51"/>
      <c r="E2088" s="51"/>
      <c r="F2088" s="51"/>
      <c r="G2088" s="51"/>
      <c r="H2088" s="51"/>
      <c r="I2088" s="61"/>
      <c r="J2088" s="52" t="s">
        <v>51</v>
      </c>
      <c r="K2088" s="53"/>
      <c r="L2088" s="70">
        <f t="shared" si="320"/>
        <v>0</v>
      </c>
      <c r="M2088" s="23">
        <f t="shared" si="320"/>
        <v>0</v>
      </c>
      <c r="N2088" s="70">
        <f t="shared" si="320"/>
        <v>0</v>
      </c>
      <c r="O2088" s="70">
        <f t="shared" si="320"/>
        <v>0</v>
      </c>
      <c r="P2088" s="23">
        <f t="shared" si="320"/>
        <v>0</v>
      </c>
      <c r="Q2088" s="23">
        <f>SUM(L2088:P2088)</f>
        <v>0</v>
      </c>
      <c r="R2088" s="23">
        <f t="shared" si="321"/>
        <v>30944.7</v>
      </c>
      <c r="S2088" s="70">
        <f t="shared" si="321"/>
        <v>0</v>
      </c>
      <c r="T2088" s="70">
        <f t="shared" si="321"/>
        <v>0</v>
      </c>
      <c r="U2088" s="70">
        <f t="shared" si="321"/>
        <v>0</v>
      </c>
      <c r="V2088" s="23">
        <f>SUM(R2088:U2088)</f>
        <v>30944.7</v>
      </c>
      <c r="W2088" s="23">
        <f>+V2088+Q2088</f>
        <v>30944.7</v>
      </c>
      <c r="X2088" s="23">
        <f>(Q2088/W2088)*100</f>
        <v>0</v>
      </c>
      <c r="Y2088" s="23">
        <f>(V2088/W2088)*100</f>
        <v>100</v>
      </c>
      <c r="Z2088" s="4"/>
    </row>
    <row r="2089" spans="1:26" ht="23.25">
      <c r="A2089" s="4"/>
      <c r="B2089" s="51"/>
      <c r="C2089" s="51"/>
      <c r="D2089" s="51"/>
      <c r="E2089" s="51"/>
      <c r="F2089" s="51"/>
      <c r="G2089" s="51"/>
      <c r="H2089" s="51"/>
      <c r="I2089" s="61"/>
      <c r="J2089" s="52" t="s">
        <v>52</v>
      </c>
      <c r="K2089" s="53"/>
      <c r="L2089" s="70">
        <f t="shared" si="320"/>
        <v>0</v>
      </c>
      <c r="M2089" s="23">
        <f t="shared" si="320"/>
        <v>0</v>
      </c>
      <c r="N2089" s="70">
        <f t="shared" si="320"/>
        <v>0</v>
      </c>
      <c r="O2089" s="70">
        <f t="shared" si="320"/>
        <v>0</v>
      </c>
      <c r="P2089" s="23">
        <f t="shared" si="320"/>
        <v>0</v>
      </c>
      <c r="Q2089" s="23">
        <f>SUM(L2089:P2089)</f>
        <v>0</v>
      </c>
      <c r="R2089" s="23">
        <f t="shared" si="321"/>
        <v>27645.7</v>
      </c>
      <c r="S2089" s="70">
        <f t="shared" si="321"/>
        <v>0</v>
      </c>
      <c r="T2089" s="70">
        <f t="shared" si="321"/>
        <v>0</v>
      </c>
      <c r="U2089" s="70">
        <f t="shared" si="321"/>
        <v>0</v>
      </c>
      <c r="V2089" s="23">
        <f>SUM(R2089:U2089)</f>
        <v>27645.7</v>
      </c>
      <c r="W2089" s="23">
        <f>+V2089+Q2089</f>
        <v>27645.7</v>
      </c>
      <c r="X2089" s="23">
        <f>(Q2089/W2089)*100</f>
        <v>0</v>
      </c>
      <c r="Y2089" s="23">
        <f>(V2089/W2089)*100</f>
        <v>100</v>
      </c>
      <c r="Z2089" s="4"/>
    </row>
    <row r="2090" spans="1:26" ht="23.25">
      <c r="A2090" s="4"/>
      <c r="B2090" s="51"/>
      <c r="C2090" s="51"/>
      <c r="D2090" s="51"/>
      <c r="E2090" s="51"/>
      <c r="F2090" s="51"/>
      <c r="G2090" s="51"/>
      <c r="H2090" s="51"/>
      <c r="I2090" s="61"/>
      <c r="J2090" s="52" t="s">
        <v>53</v>
      </c>
      <c r="K2090" s="53"/>
      <c r="L2090" s="70"/>
      <c r="M2090" s="23"/>
      <c r="N2090" s="70"/>
      <c r="O2090" s="70"/>
      <c r="P2090" s="23"/>
      <c r="Q2090" s="23"/>
      <c r="R2090" s="23">
        <f>(R2089/R2087)*100</f>
        <v>1274.7002950940612</v>
      </c>
      <c r="S2090" s="70"/>
      <c r="T2090" s="70"/>
      <c r="U2090" s="70"/>
      <c r="V2090" s="23">
        <f>(V2089/V2087)*100</f>
        <v>1274.7002950940612</v>
      </c>
      <c r="W2090" s="23">
        <f>(W2089/W2087)*100</f>
        <v>1274.7002950940612</v>
      </c>
      <c r="X2090" s="23"/>
      <c r="Y2090" s="23"/>
      <c r="Z2090" s="4"/>
    </row>
    <row r="2091" spans="1:26" ht="23.25">
      <c r="A2091" s="4"/>
      <c r="B2091" s="51"/>
      <c r="C2091" s="51"/>
      <c r="D2091" s="51"/>
      <c r="E2091" s="51"/>
      <c r="F2091" s="51"/>
      <c r="G2091" s="51"/>
      <c r="H2091" s="51"/>
      <c r="I2091" s="61"/>
      <c r="J2091" s="52" t="s">
        <v>54</v>
      </c>
      <c r="K2091" s="53"/>
      <c r="L2091" s="70"/>
      <c r="M2091" s="23"/>
      <c r="N2091" s="70"/>
      <c r="O2091" s="70"/>
      <c r="P2091" s="23"/>
      <c r="Q2091" s="23"/>
      <c r="R2091" s="23">
        <f>(R2089/R2088)*100</f>
        <v>89.33904675113993</v>
      </c>
      <c r="S2091" s="70"/>
      <c r="T2091" s="70"/>
      <c r="U2091" s="70"/>
      <c r="V2091" s="23">
        <f>(V2089/V2088)*100</f>
        <v>89.33904675113993</v>
      </c>
      <c r="W2091" s="23">
        <f>(W2089/W2088)*100</f>
        <v>89.33904675113993</v>
      </c>
      <c r="X2091" s="23"/>
      <c r="Y2091" s="23"/>
      <c r="Z2091" s="4"/>
    </row>
    <row r="2092" spans="1:26" ht="23.25">
      <c r="A2092" s="4"/>
      <c r="B2092" s="51"/>
      <c r="C2092" s="51"/>
      <c r="D2092" s="51"/>
      <c r="E2092" s="51"/>
      <c r="F2092" s="51"/>
      <c r="G2092" s="51"/>
      <c r="H2092" s="51"/>
      <c r="I2092" s="61"/>
      <c r="J2092" s="52"/>
      <c r="K2092" s="53"/>
      <c r="L2092" s="70"/>
      <c r="M2092" s="23"/>
      <c r="N2092" s="70"/>
      <c r="O2092" s="70"/>
      <c r="P2092" s="23"/>
      <c r="Q2092" s="23"/>
      <c r="R2092" s="23"/>
      <c r="S2092" s="70"/>
      <c r="T2092" s="70"/>
      <c r="U2092" s="70"/>
      <c r="V2092" s="23"/>
      <c r="W2092" s="23"/>
      <c r="X2092" s="23"/>
      <c r="Y2092" s="23"/>
      <c r="Z2092" s="4"/>
    </row>
    <row r="2093" spans="1:26" ht="23.25">
      <c r="A2093" s="4"/>
      <c r="B2093" s="56"/>
      <c r="C2093" s="57"/>
      <c r="D2093" s="57"/>
      <c r="E2093" s="57"/>
      <c r="F2093" s="57"/>
      <c r="G2093" s="57"/>
      <c r="H2093" s="77" t="s">
        <v>342</v>
      </c>
      <c r="I2093" s="52"/>
      <c r="J2093" s="52" t="s">
        <v>343</v>
      </c>
      <c r="K2093" s="53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  <c r="Z2093" s="4"/>
    </row>
    <row r="2094" spans="1:26" ht="23.25">
      <c r="A2094" s="4"/>
      <c r="B2094" s="51"/>
      <c r="C2094" s="51"/>
      <c r="D2094" s="51"/>
      <c r="E2094" s="51"/>
      <c r="F2094" s="51"/>
      <c r="G2094" s="51"/>
      <c r="H2094" s="51"/>
      <c r="I2094" s="61"/>
      <c r="J2094" s="52" t="s">
        <v>50</v>
      </c>
      <c r="K2094" s="53"/>
      <c r="L2094" s="70"/>
      <c r="M2094" s="23"/>
      <c r="N2094" s="70"/>
      <c r="O2094" s="70"/>
      <c r="P2094" s="23"/>
      <c r="Q2094" s="23">
        <f>SUM(L2094:P2094)</f>
        <v>0</v>
      </c>
      <c r="R2094" s="23">
        <v>2168.8</v>
      </c>
      <c r="S2094" s="70"/>
      <c r="T2094" s="70"/>
      <c r="U2094" s="70"/>
      <c r="V2094" s="23">
        <f>SUM(R2094:U2094)</f>
        <v>2168.8</v>
      </c>
      <c r="W2094" s="23">
        <f>+V2094+Q2094</f>
        <v>2168.8</v>
      </c>
      <c r="X2094" s="23">
        <f>(Q2094/W2094)*100</f>
        <v>0</v>
      </c>
      <c r="Y2094" s="23">
        <f>(V2094/W2094)*100</f>
        <v>100</v>
      </c>
      <c r="Z2094" s="4"/>
    </row>
    <row r="2095" spans="1:26" ht="23.25">
      <c r="A2095" s="4"/>
      <c r="B2095" s="51"/>
      <c r="C2095" s="51"/>
      <c r="D2095" s="51"/>
      <c r="E2095" s="51"/>
      <c r="F2095" s="51"/>
      <c r="G2095" s="51"/>
      <c r="H2095" s="51"/>
      <c r="I2095" s="61"/>
      <c r="J2095" s="52" t="s">
        <v>51</v>
      </c>
      <c r="K2095" s="53"/>
      <c r="L2095" s="70"/>
      <c r="M2095" s="23"/>
      <c r="N2095" s="70"/>
      <c r="O2095" s="70"/>
      <c r="P2095" s="23"/>
      <c r="Q2095" s="23">
        <f>SUM(L2095:P2095)</f>
        <v>0</v>
      </c>
      <c r="R2095" s="23">
        <v>30944.7</v>
      </c>
      <c r="S2095" s="70"/>
      <c r="T2095" s="70"/>
      <c r="U2095" s="70"/>
      <c r="V2095" s="23">
        <f>SUM(R2095:U2095)</f>
        <v>30944.7</v>
      </c>
      <c r="W2095" s="23">
        <f>+V2095+Q2095</f>
        <v>30944.7</v>
      </c>
      <c r="X2095" s="23">
        <f>(Q2095/W2095)*100</f>
        <v>0</v>
      </c>
      <c r="Y2095" s="23">
        <f>(V2095/W2095)*100</f>
        <v>100</v>
      </c>
      <c r="Z2095" s="4"/>
    </row>
    <row r="2096" spans="1:26" ht="23.25">
      <c r="A2096" s="4"/>
      <c r="B2096" s="51"/>
      <c r="C2096" s="51"/>
      <c r="D2096" s="51"/>
      <c r="E2096" s="51"/>
      <c r="F2096" s="51"/>
      <c r="G2096" s="51"/>
      <c r="H2096" s="51"/>
      <c r="I2096" s="61"/>
      <c r="J2096" s="52" t="s">
        <v>52</v>
      </c>
      <c r="K2096" s="53"/>
      <c r="L2096" s="70"/>
      <c r="M2096" s="23"/>
      <c r="N2096" s="70"/>
      <c r="O2096" s="70"/>
      <c r="P2096" s="23"/>
      <c r="Q2096" s="23">
        <f>SUM(L2096:P2096)</f>
        <v>0</v>
      </c>
      <c r="R2096" s="23">
        <v>27645.7</v>
      </c>
      <c r="S2096" s="70"/>
      <c r="T2096" s="70"/>
      <c r="U2096" s="70"/>
      <c r="V2096" s="23">
        <f>SUM(R2096:U2096)</f>
        <v>27645.7</v>
      </c>
      <c r="W2096" s="23">
        <f>+V2096+Q2096</f>
        <v>27645.7</v>
      </c>
      <c r="X2096" s="23">
        <f>(Q2096/W2096)*100</f>
        <v>0</v>
      </c>
      <c r="Y2096" s="23">
        <f>(V2096/W2096)*100</f>
        <v>100</v>
      </c>
      <c r="Z2096" s="4"/>
    </row>
    <row r="2097" spans="1:26" ht="23.25">
      <c r="A2097" s="4"/>
      <c r="B2097" s="51"/>
      <c r="C2097" s="51"/>
      <c r="D2097" s="51"/>
      <c r="E2097" s="51"/>
      <c r="F2097" s="51"/>
      <c r="G2097" s="51"/>
      <c r="H2097" s="51"/>
      <c r="I2097" s="61"/>
      <c r="J2097" s="52" t="s">
        <v>53</v>
      </c>
      <c r="K2097" s="53"/>
      <c r="L2097" s="70"/>
      <c r="M2097" s="23"/>
      <c r="N2097" s="70"/>
      <c r="O2097" s="70"/>
      <c r="P2097" s="23"/>
      <c r="Q2097" s="23"/>
      <c r="R2097" s="23">
        <f>(R2096/R2094)*100</f>
        <v>1274.7002950940612</v>
      </c>
      <c r="S2097" s="70"/>
      <c r="T2097" s="70"/>
      <c r="U2097" s="70"/>
      <c r="V2097" s="23">
        <f>(V2096/V2094)*100</f>
        <v>1274.7002950940612</v>
      </c>
      <c r="W2097" s="23">
        <f>(W2096/W2094)*100</f>
        <v>1274.7002950940612</v>
      </c>
      <c r="X2097" s="23"/>
      <c r="Y2097" s="23"/>
      <c r="Z2097" s="4"/>
    </row>
    <row r="2098" spans="1:26" ht="23.25">
      <c r="A2098" s="4"/>
      <c r="B2098" s="51"/>
      <c r="C2098" s="51"/>
      <c r="D2098" s="51"/>
      <c r="E2098" s="51"/>
      <c r="F2098" s="51"/>
      <c r="G2098" s="51"/>
      <c r="H2098" s="51"/>
      <c r="I2098" s="61"/>
      <c r="J2098" s="52" t="s">
        <v>54</v>
      </c>
      <c r="K2098" s="53"/>
      <c r="L2098" s="70"/>
      <c r="M2098" s="23"/>
      <c r="N2098" s="70"/>
      <c r="O2098" s="70"/>
      <c r="P2098" s="23"/>
      <c r="Q2098" s="23"/>
      <c r="R2098" s="23">
        <f>(R2096/R2095)*100</f>
        <v>89.33904675113993</v>
      </c>
      <c r="S2098" s="70"/>
      <c r="T2098" s="70"/>
      <c r="U2098" s="70"/>
      <c r="V2098" s="23">
        <f>(V2096/V2095)*100</f>
        <v>89.33904675113993</v>
      </c>
      <c r="W2098" s="23">
        <f>(W2096/W2095)*100</f>
        <v>89.33904675113993</v>
      </c>
      <c r="X2098" s="23"/>
      <c r="Y2098" s="23"/>
      <c r="Z2098" s="4"/>
    </row>
    <row r="2099" spans="1:26" ht="23.25">
      <c r="A2099" s="4"/>
      <c r="B2099" s="51"/>
      <c r="C2099" s="51"/>
      <c r="D2099" s="51"/>
      <c r="E2099" s="51"/>
      <c r="F2099" s="51"/>
      <c r="G2099" s="51"/>
      <c r="H2099" s="51"/>
      <c r="I2099" s="61"/>
      <c r="J2099" s="52"/>
      <c r="K2099" s="53"/>
      <c r="L2099" s="70"/>
      <c r="M2099" s="23"/>
      <c r="N2099" s="70"/>
      <c r="O2099" s="70"/>
      <c r="P2099" s="23"/>
      <c r="Q2099" s="23"/>
      <c r="R2099" s="23"/>
      <c r="S2099" s="70"/>
      <c r="T2099" s="70"/>
      <c r="U2099" s="70"/>
      <c r="V2099" s="23"/>
      <c r="W2099" s="23"/>
      <c r="X2099" s="23"/>
      <c r="Y2099" s="23"/>
      <c r="Z2099" s="4"/>
    </row>
    <row r="2100" spans="1:26" ht="23.25">
      <c r="A2100" s="4"/>
      <c r="B2100" s="51"/>
      <c r="C2100" s="51"/>
      <c r="D2100" s="51"/>
      <c r="E2100" s="51"/>
      <c r="F2100" s="51"/>
      <c r="G2100" s="75" t="s">
        <v>344</v>
      </c>
      <c r="H2100" s="51"/>
      <c r="I2100" s="61"/>
      <c r="J2100" s="52" t="s">
        <v>345</v>
      </c>
      <c r="K2100" s="53"/>
      <c r="L2100" s="70"/>
      <c r="M2100" s="23"/>
      <c r="N2100" s="70"/>
      <c r="O2100" s="70"/>
      <c r="P2100" s="23"/>
      <c r="Q2100" s="23"/>
      <c r="R2100" s="23"/>
      <c r="S2100" s="70"/>
      <c r="T2100" s="70"/>
      <c r="U2100" s="70"/>
      <c r="V2100" s="23"/>
      <c r="W2100" s="23"/>
      <c r="X2100" s="23"/>
      <c r="Y2100" s="23"/>
      <c r="Z2100" s="4"/>
    </row>
    <row r="2101" spans="1:26" ht="23.25">
      <c r="A2101" s="4"/>
      <c r="B2101" s="51"/>
      <c r="C2101" s="51"/>
      <c r="D2101" s="51"/>
      <c r="E2101" s="51"/>
      <c r="F2101" s="51"/>
      <c r="G2101" s="51"/>
      <c r="H2101" s="51"/>
      <c r="I2101" s="61"/>
      <c r="J2101" s="52" t="s">
        <v>50</v>
      </c>
      <c r="K2101" s="53"/>
      <c r="L2101" s="70">
        <f aca="true" t="shared" si="322" ref="L2101:P2103">+L2108</f>
        <v>0</v>
      </c>
      <c r="M2101" s="23">
        <f t="shared" si="322"/>
        <v>0</v>
      </c>
      <c r="N2101" s="70">
        <f t="shared" si="322"/>
        <v>0</v>
      </c>
      <c r="O2101" s="70">
        <f t="shared" si="322"/>
        <v>0</v>
      </c>
      <c r="P2101" s="23">
        <f t="shared" si="322"/>
        <v>0</v>
      </c>
      <c r="Q2101" s="23">
        <f>SUM(L2101:P2101)</f>
        <v>0</v>
      </c>
      <c r="R2101" s="23">
        <f aca="true" t="shared" si="323" ref="R2101:U2103">+R2108</f>
        <v>9859</v>
      </c>
      <c r="S2101" s="70">
        <f t="shared" si="323"/>
        <v>0</v>
      </c>
      <c r="T2101" s="70">
        <f t="shared" si="323"/>
        <v>0</v>
      </c>
      <c r="U2101" s="70">
        <f t="shared" si="323"/>
        <v>0</v>
      </c>
      <c r="V2101" s="23">
        <f>SUM(R2101:U2101)</f>
        <v>9859</v>
      </c>
      <c r="W2101" s="23">
        <f>+V2101+Q2101</f>
        <v>9859</v>
      </c>
      <c r="X2101" s="23">
        <f>(Q2101/W2101)*100</f>
        <v>0</v>
      </c>
      <c r="Y2101" s="23">
        <f>(V2101/W2101)*100</f>
        <v>100</v>
      </c>
      <c r="Z2101" s="4"/>
    </row>
    <row r="2102" spans="1:26" ht="23.25">
      <c r="A2102" s="4"/>
      <c r="B2102" s="56"/>
      <c r="C2102" s="57"/>
      <c r="D2102" s="57"/>
      <c r="E2102" s="57"/>
      <c r="F2102" s="57"/>
      <c r="G2102" s="57"/>
      <c r="H2102" s="57"/>
      <c r="I2102" s="52"/>
      <c r="J2102" s="52" t="s">
        <v>51</v>
      </c>
      <c r="K2102" s="53"/>
      <c r="L2102" s="21">
        <f t="shared" si="322"/>
        <v>0</v>
      </c>
      <c r="M2102" s="21">
        <f t="shared" si="322"/>
        <v>0</v>
      </c>
      <c r="N2102" s="21">
        <f t="shared" si="322"/>
        <v>0</v>
      </c>
      <c r="O2102" s="21">
        <f t="shared" si="322"/>
        <v>0</v>
      </c>
      <c r="P2102" s="21">
        <f t="shared" si="322"/>
        <v>0</v>
      </c>
      <c r="Q2102" s="21">
        <f>SUM(L2102:P2102)</f>
        <v>0</v>
      </c>
      <c r="R2102" s="21">
        <f t="shared" si="323"/>
        <v>47590.8</v>
      </c>
      <c r="S2102" s="21">
        <f t="shared" si="323"/>
        <v>0</v>
      </c>
      <c r="T2102" s="21">
        <f t="shared" si="323"/>
        <v>0</v>
      </c>
      <c r="U2102" s="21">
        <f t="shared" si="323"/>
        <v>0</v>
      </c>
      <c r="V2102" s="21">
        <f>SUM(R2102:U2102)</f>
        <v>47590.8</v>
      </c>
      <c r="W2102" s="21">
        <f>+V2102+Q2102</f>
        <v>47590.8</v>
      </c>
      <c r="X2102" s="21">
        <f>(Q2102/W2102)*100</f>
        <v>0</v>
      </c>
      <c r="Y2102" s="21">
        <f>(V2102/W2102)*100</f>
        <v>100</v>
      </c>
      <c r="Z2102" s="4"/>
    </row>
    <row r="2103" spans="1:26" ht="23.25">
      <c r="A2103" s="4"/>
      <c r="B2103" s="51"/>
      <c r="C2103" s="51"/>
      <c r="D2103" s="51"/>
      <c r="E2103" s="51"/>
      <c r="F2103" s="51"/>
      <c r="G2103" s="51"/>
      <c r="H2103" s="51"/>
      <c r="I2103" s="61"/>
      <c r="J2103" s="52" t="s">
        <v>52</v>
      </c>
      <c r="K2103" s="53"/>
      <c r="L2103" s="70">
        <f t="shared" si="322"/>
        <v>0</v>
      </c>
      <c r="M2103" s="23">
        <f t="shared" si="322"/>
        <v>0</v>
      </c>
      <c r="N2103" s="70">
        <f t="shared" si="322"/>
        <v>0</v>
      </c>
      <c r="O2103" s="70">
        <f t="shared" si="322"/>
        <v>0</v>
      </c>
      <c r="P2103" s="23">
        <f t="shared" si="322"/>
        <v>0</v>
      </c>
      <c r="Q2103" s="23">
        <f>SUM(L2103:P2103)</f>
        <v>0</v>
      </c>
      <c r="R2103" s="23">
        <f t="shared" si="323"/>
        <v>34510.7</v>
      </c>
      <c r="S2103" s="70">
        <f t="shared" si="323"/>
        <v>0</v>
      </c>
      <c r="T2103" s="70">
        <f t="shared" si="323"/>
        <v>0</v>
      </c>
      <c r="U2103" s="70">
        <f t="shared" si="323"/>
        <v>0</v>
      </c>
      <c r="V2103" s="23">
        <f>SUM(R2103:U2103)</f>
        <v>34510.7</v>
      </c>
      <c r="W2103" s="23">
        <f>+V2103+Q2103</f>
        <v>34510.7</v>
      </c>
      <c r="X2103" s="23">
        <f>(Q2103/W2103)*100</f>
        <v>0</v>
      </c>
      <c r="Y2103" s="23">
        <f>(V2103/W2103)*100</f>
        <v>100</v>
      </c>
      <c r="Z2103" s="4"/>
    </row>
    <row r="2104" spans="1:26" ht="23.25">
      <c r="A2104" s="4"/>
      <c r="B2104" s="51"/>
      <c r="C2104" s="51"/>
      <c r="D2104" s="51"/>
      <c r="E2104" s="51"/>
      <c r="F2104" s="51"/>
      <c r="G2104" s="51"/>
      <c r="H2104" s="51"/>
      <c r="I2104" s="61"/>
      <c r="J2104" s="52" t="s">
        <v>53</v>
      </c>
      <c r="K2104" s="53"/>
      <c r="L2104" s="70"/>
      <c r="M2104" s="23"/>
      <c r="N2104" s="70"/>
      <c r="O2104" s="70"/>
      <c r="P2104" s="23"/>
      <c r="Q2104" s="23"/>
      <c r="R2104" s="23">
        <f>(R2103/R2101)*100</f>
        <v>350.042600669439</v>
      </c>
      <c r="S2104" s="70"/>
      <c r="T2104" s="70"/>
      <c r="U2104" s="70"/>
      <c r="V2104" s="23">
        <f>(V2103/V2101)*100</f>
        <v>350.042600669439</v>
      </c>
      <c r="W2104" s="23">
        <f>(W2103/W2101)*100</f>
        <v>350.042600669439</v>
      </c>
      <c r="X2104" s="23"/>
      <c r="Y2104" s="23"/>
      <c r="Z2104" s="4"/>
    </row>
    <row r="2105" spans="1:26" ht="23.25">
      <c r="A2105" s="4"/>
      <c r="B2105" s="51"/>
      <c r="C2105" s="51"/>
      <c r="D2105" s="51"/>
      <c r="E2105" s="51"/>
      <c r="F2105" s="51"/>
      <c r="G2105" s="51"/>
      <c r="H2105" s="51"/>
      <c r="I2105" s="61"/>
      <c r="J2105" s="52" t="s">
        <v>54</v>
      </c>
      <c r="K2105" s="53"/>
      <c r="L2105" s="70"/>
      <c r="M2105" s="23"/>
      <c r="N2105" s="70"/>
      <c r="O2105" s="70"/>
      <c r="P2105" s="23"/>
      <c r="Q2105" s="23"/>
      <c r="R2105" s="23">
        <f>(R2103/R2102)*100</f>
        <v>72.51548618640577</v>
      </c>
      <c r="S2105" s="70"/>
      <c r="T2105" s="70"/>
      <c r="U2105" s="70"/>
      <c r="V2105" s="23">
        <f>(V2103/V2102)*100</f>
        <v>72.51548618640577</v>
      </c>
      <c r="W2105" s="23">
        <f>(W2103/W2102)*100</f>
        <v>72.51548618640577</v>
      </c>
      <c r="X2105" s="23"/>
      <c r="Y2105" s="23"/>
      <c r="Z2105" s="4"/>
    </row>
    <row r="2106" spans="1:26" ht="23.25">
      <c r="A2106" s="4"/>
      <c r="B2106" s="51"/>
      <c r="C2106" s="51"/>
      <c r="D2106" s="51"/>
      <c r="E2106" s="51"/>
      <c r="F2106" s="51"/>
      <c r="G2106" s="51"/>
      <c r="H2106" s="51"/>
      <c r="I2106" s="61"/>
      <c r="J2106" s="52"/>
      <c r="K2106" s="53"/>
      <c r="L2106" s="70"/>
      <c r="M2106" s="23"/>
      <c r="N2106" s="70"/>
      <c r="O2106" s="70"/>
      <c r="P2106" s="23"/>
      <c r="Q2106" s="23"/>
      <c r="R2106" s="23"/>
      <c r="S2106" s="70"/>
      <c r="T2106" s="70"/>
      <c r="U2106" s="70"/>
      <c r="V2106" s="23"/>
      <c r="W2106" s="23"/>
      <c r="X2106" s="23"/>
      <c r="Y2106" s="23"/>
      <c r="Z2106" s="4"/>
    </row>
    <row r="2107" spans="1:26" ht="23.25">
      <c r="A2107" s="4"/>
      <c r="B2107" s="56"/>
      <c r="C2107" s="56"/>
      <c r="D2107" s="56"/>
      <c r="E2107" s="56"/>
      <c r="F2107" s="56"/>
      <c r="G2107" s="56"/>
      <c r="H2107" s="76" t="s">
        <v>342</v>
      </c>
      <c r="I2107" s="61"/>
      <c r="J2107" s="52" t="s">
        <v>343</v>
      </c>
      <c r="K2107" s="53"/>
      <c r="L2107" s="70"/>
      <c r="M2107" s="23"/>
      <c r="N2107" s="70"/>
      <c r="O2107" s="70"/>
      <c r="P2107" s="23"/>
      <c r="Q2107" s="23"/>
      <c r="R2107" s="23"/>
      <c r="S2107" s="70"/>
      <c r="T2107" s="70"/>
      <c r="U2107" s="70"/>
      <c r="V2107" s="23"/>
      <c r="W2107" s="23"/>
      <c r="X2107" s="23"/>
      <c r="Y2107" s="23"/>
      <c r="Z2107" s="4"/>
    </row>
    <row r="2108" spans="1:26" ht="23.25">
      <c r="A2108" s="4"/>
      <c r="B2108" s="56"/>
      <c r="C2108" s="57"/>
      <c r="D2108" s="57"/>
      <c r="E2108" s="57"/>
      <c r="F2108" s="57"/>
      <c r="G2108" s="57"/>
      <c r="H2108" s="57"/>
      <c r="I2108" s="52"/>
      <c r="J2108" s="52" t="s">
        <v>50</v>
      </c>
      <c r="K2108" s="53"/>
      <c r="L2108" s="21"/>
      <c r="M2108" s="21"/>
      <c r="N2108" s="21"/>
      <c r="O2108" s="21"/>
      <c r="P2108" s="21"/>
      <c r="Q2108" s="21">
        <f>SUM(L2108:P2108)</f>
        <v>0</v>
      </c>
      <c r="R2108" s="21">
        <v>9859</v>
      </c>
      <c r="S2108" s="21"/>
      <c r="T2108" s="21"/>
      <c r="U2108" s="21"/>
      <c r="V2108" s="21">
        <f>SUM(R2108:U2108)</f>
        <v>9859</v>
      </c>
      <c r="W2108" s="21">
        <f>+V2108+Q2108</f>
        <v>9859</v>
      </c>
      <c r="X2108" s="21">
        <f>(Q2108/W2108)*100</f>
        <v>0</v>
      </c>
      <c r="Y2108" s="21">
        <f>(V2108/W2108)*100</f>
        <v>100</v>
      </c>
      <c r="Z2108" s="4"/>
    </row>
    <row r="2109" spans="1:26" ht="23.25">
      <c r="A2109" s="4"/>
      <c r="B2109" s="56"/>
      <c r="C2109" s="56"/>
      <c r="D2109" s="56"/>
      <c r="E2109" s="56"/>
      <c r="F2109" s="56"/>
      <c r="G2109" s="56"/>
      <c r="H2109" s="56"/>
      <c r="I2109" s="61"/>
      <c r="J2109" s="52" t="s">
        <v>51</v>
      </c>
      <c r="K2109" s="53"/>
      <c r="L2109" s="70"/>
      <c r="M2109" s="23"/>
      <c r="N2109" s="70"/>
      <c r="O2109" s="70"/>
      <c r="P2109" s="23"/>
      <c r="Q2109" s="23">
        <f>SUM(L2109:P2109)</f>
        <v>0</v>
      </c>
      <c r="R2109" s="23">
        <v>47590.8</v>
      </c>
      <c r="S2109" s="70"/>
      <c r="T2109" s="70"/>
      <c r="U2109" s="70"/>
      <c r="V2109" s="23">
        <f>SUM(R2109:U2109)</f>
        <v>47590.8</v>
      </c>
      <c r="W2109" s="23">
        <f>+V2109+Q2109</f>
        <v>47590.8</v>
      </c>
      <c r="X2109" s="23">
        <f>(Q2109/W2109)*100</f>
        <v>0</v>
      </c>
      <c r="Y2109" s="23">
        <f>(V2109/W2109)*100</f>
        <v>100</v>
      </c>
      <c r="Z2109" s="4"/>
    </row>
    <row r="2110" spans="1:26" ht="23.25">
      <c r="A2110" s="4"/>
      <c r="B2110" s="56"/>
      <c r="C2110" s="56"/>
      <c r="D2110" s="56"/>
      <c r="E2110" s="56"/>
      <c r="F2110" s="56"/>
      <c r="G2110" s="56"/>
      <c r="H2110" s="56"/>
      <c r="I2110" s="61"/>
      <c r="J2110" s="52" t="s">
        <v>52</v>
      </c>
      <c r="K2110" s="53"/>
      <c r="L2110" s="70"/>
      <c r="M2110" s="23"/>
      <c r="N2110" s="70"/>
      <c r="O2110" s="70"/>
      <c r="P2110" s="23"/>
      <c r="Q2110" s="23">
        <f>SUM(L2110:P2110)</f>
        <v>0</v>
      </c>
      <c r="R2110" s="23">
        <v>34510.7</v>
      </c>
      <c r="S2110" s="70"/>
      <c r="T2110" s="70"/>
      <c r="U2110" s="70"/>
      <c r="V2110" s="23">
        <f>SUM(R2110:U2110)</f>
        <v>34510.7</v>
      </c>
      <c r="W2110" s="23">
        <f>+V2110+Q2110</f>
        <v>34510.7</v>
      </c>
      <c r="X2110" s="23">
        <f>(Q2110/W2110)*100</f>
        <v>0</v>
      </c>
      <c r="Y2110" s="23">
        <f>(V2110/W2110)*100</f>
        <v>100</v>
      </c>
      <c r="Z2110" s="4"/>
    </row>
    <row r="2111" spans="1:26" ht="23.25">
      <c r="A2111" s="4"/>
      <c r="B2111" s="56"/>
      <c r="C2111" s="56"/>
      <c r="D2111" s="56"/>
      <c r="E2111" s="56"/>
      <c r="F2111" s="56"/>
      <c r="G2111" s="56"/>
      <c r="H2111" s="56"/>
      <c r="I2111" s="61"/>
      <c r="J2111" s="52" t="s">
        <v>53</v>
      </c>
      <c r="K2111" s="53"/>
      <c r="L2111" s="70"/>
      <c r="M2111" s="23"/>
      <c r="N2111" s="70"/>
      <c r="O2111" s="70"/>
      <c r="P2111" s="23"/>
      <c r="Q2111" s="23"/>
      <c r="R2111" s="23">
        <f>(R2110/R2108)*100</f>
        <v>350.042600669439</v>
      </c>
      <c r="S2111" s="70"/>
      <c r="T2111" s="70"/>
      <c r="U2111" s="70"/>
      <c r="V2111" s="23">
        <f>(V2110/V2108)*100</f>
        <v>350.042600669439</v>
      </c>
      <c r="W2111" s="23">
        <f>(W2110/W2108)*100</f>
        <v>350.042600669439</v>
      </c>
      <c r="X2111" s="23"/>
      <c r="Y2111" s="23"/>
      <c r="Z2111" s="4"/>
    </row>
    <row r="2112" spans="1:26" ht="23.25">
      <c r="A2112" s="4"/>
      <c r="B2112" s="56"/>
      <c r="C2112" s="56"/>
      <c r="D2112" s="56"/>
      <c r="E2112" s="56"/>
      <c r="F2112" s="56"/>
      <c r="G2112" s="56"/>
      <c r="H2112" s="56"/>
      <c r="I2112" s="61"/>
      <c r="J2112" s="52" t="s">
        <v>54</v>
      </c>
      <c r="K2112" s="53"/>
      <c r="L2112" s="70"/>
      <c r="M2112" s="23"/>
      <c r="N2112" s="70"/>
      <c r="O2112" s="70"/>
      <c r="P2112" s="23"/>
      <c r="Q2112" s="23"/>
      <c r="R2112" s="23">
        <f>(R2110/R2109)*100</f>
        <v>72.51548618640577</v>
      </c>
      <c r="S2112" s="70"/>
      <c r="T2112" s="70"/>
      <c r="U2112" s="70"/>
      <c r="V2112" s="23">
        <f>(V2110/V2109)*100</f>
        <v>72.51548618640577</v>
      </c>
      <c r="W2112" s="23">
        <f>(W2110/W2109)*100</f>
        <v>72.51548618640577</v>
      </c>
      <c r="X2112" s="23"/>
      <c r="Y2112" s="23"/>
      <c r="Z2112" s="4"/>
    </row>
    <row r="2113" spans="1:26" ht="23.25">
      <c r="A2113" s="4"/>
      <c r="B2113" s="56"/>
      <c r="C2113" s="56"/>
      <c r="D2113" s="56"/>
      <c r="E2113" s="56"/>
      <c r="F2113" s="56"/>
      <c r="G2113" s="56"/>
      <c r="H2113" s="56"/>
      <c r="I2113" s="61"/>
      <c r="J2113" s="52"/>
      <c r="K2113" s="53"/>
      <c r="L2113" s="70"/>
      <c r="M2113" s="23"/>
      <c r="N2113" s="70"/>
      <c r="O2113" s="70"/>
      <c r="P2113" s="23"/>
      <c r="Q2113" s="23"/>
      <c r="R2113" s="23"/>
      <c r="S2113" s="70"/>
      <c r="T2113" s="70"/>
      <c r="U2113" s="70"/>
      <c r="V2113" s="23"/>
      <c r="W2113" s="23"/>
      <c r="X2113" s="23"/>
      <c r="Y2113" s="23"/>
      <c r="Z2113" s="4"/>
    </row>
    <row r="2114" spans="1:26" ht="23.25">
      <c r="A2114" s="4"/>
      <c r="B2114" s="56"/>
      <c r="C2114" s="56"/>
      <c r="D2114" s="56"/>
      <c r="E2114" s="56"/>
      <c r="F2114" s="56"/>
      <c r="G2114" s="76" t="s">
        <v>346</v>
      </c>
      <c r="H2114" s="56"/>
      <c r="I2114" s="61"/>
      <c r="J2114" s="52" t="s">
        <v>347</v>
      </c>
      <c r="K2114" s="53"/>
      <c r="L2114" s="70"/>
      <c r="M2114" s="23"/>
      <c r="N2114" s="70"/>
      <c r="O2114" s="70"/>
      <c r="P2114" s="23"/>
      <c r="Q2114" s="23"/>
      <c r="R2114" s="23"/>
      <c r="S2114" s="70"/>
      <c r="T2114" s="70"/>
      <c r="U2114" s="70"/>
      <c r="V2114" s="23"/>
      <c r="W2114" s="23"/>
      <c r="X2114" s="23"/>
      <c r="Y2114" s="23"/>
      <c r="Z2114" s="4"/>
    </row>
    <row r="2115" spans="1:26" ht="23.25">
      <c r="A2115" s="4"/>
      <c r="B2115" s="62"/>
      <c r="C2115" s="62"/>
      <c r="D2115" s="62"/>
      <c r="E2115" s="62"/>
      <c r="F2115" s="62"/>
      <c r="G2115" s="62"/>
      <c r="H2115" s="62"/>
      <c r="I2115" s="63"/>
      <c r="J2115" s="59"/>
      <c r="K2115" s="60"/>
      <c r="L2115" s="73"/>
      <c r="M2115" s="71"/>
      <c r="N2115" s="73"/>
      <c r="O2115" s="73"/>
      <c r="P2115" s="71"/>
      <c r="Q2115" s="71"/>
      <c r="R2115" s="71"/>
      <c r="S2115" s="73"/>
      <c r="T2115" s="73"/>
      <c r="U2115" s="73"/>
      <c r="V2115" s="71"/>
      <c r="W2115" s="71"/>
      <c r="X2115" s="71"/>
      <c r="Y2115" s="71"/>
      <c r="Z2115" s="4"/>
    </row>
    <row r="2116" spans="1:26" ht="23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1:26" ht="23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6"/>
      <c r="W2117" s="6"/>
      <c r="X2117" s="6"/>
      <c r="Y2117" s="6" t="s">
        <v>421</v>
      </c>
      <c r="Z2117" s="4"/>
    </row>
    <row r="2118" spans="1:26" ht="23.25">
      <c r="A2118" s="4"/>
      <c r="B2118" s="64" t="s">
        <v>37</v>
      </c>
      <c r="C2118" s="65"/>
      <c r="D2118" s="65"/>
      <c r="E2118" s="65"/>
      <c r="F2118" s="65"/>
      <c r="G2118" s="65"/>
      <c r="H2118" s="66"/>
      <c r="I2118" s="10"/>
      <c r="J2118" s="11"/>
      <c r="K2118" s="12"/>
      <c r="L2118" s="13" t="s">
        <v>1</v>
      </c>
      <c r="M2118" s="13"/>
      <c r="N2118" s="13"/>
      <c r="O2118" s="13"/>
      <c r="P2118" s="13"/>
      <c r="Q2118" s="13"/>
      <c r="R2118" s="14" t="s">
        <v>2</v>
      </c>
      <c r="S2118" s="13"/>
      <c r="T2118" s="13"/>
      <c r="U2118" s="13"/>
      <c r="V2118" s="15"/>
      <c r="W2118" s="13" t="s">
        <v>39</v>
      </c>
      <c r="X2118" s="13"/>
      <c r="Y2118" s="16"/>
      <c r="Z2118" s="4"/>
    </row>
    <row r="2119" spans="1:26" ht="23.25">
      <c r="A2119" s="4"/>
      <c r="B2119" s="17" t="s">
        <v>38</v>
      </c>
      <c r="C2119" s="18"/>
      <c r="D2119" s="18"/>
      <c r="E2119" s="18"/>
      <c r="F2119" s="18"/>
      <c r="G2119" s="18"/>
      <c r="H2119" s="67"/>
      <c r="I2119" s="19"/>
      <c r="J2119" s="20"/>
      <c r="K2119" s="21"/>
      <c r="L2119" s="22"/>
      <c r="M2119" s="23"/>
      <c r="N2119" s="24"/>
      <c r="O2119" s="25" t="s">
        <v>3</v>
      </c>
      <c r="P2119" s="26"/>
      <c r="Q2119" s="27"/>
      <c r="R2119" s="28" t="s">
        <v>3</v>
      </c>
      <c r="S2119" s="24"/>
      <c r="T2119" s="22"/>
      <c r="U2119" s="29"/>
      <c r="V2119" s="27"/>
      <c r="W2119" s="27"/>
      <c r="X2119" s="30" t="s">
        <v>4</v>
      </c>
      <c r="Y2119" s="31"/>
      <c r="Z2119" s="4"/>
    </row>
    <row r="2120" spans="1:26" ht="23.25">
      <c r="A2120" s="4"/>
      <c r="B2120" s="19"/>
      <c r="C2120" s="32"/>
      <c r="D2120" s="32"/>
      <c r="E2120" s="32"/>
      <c r="F2120" s="33"/>
      <c r="G2120" s="32"/>
      <c r="H2120" s="19"/>
      <c r="I2120" s="19"/>
      <c r="J2120" s="5" t="s">
        <v>5</v>
      </c>
      <c r="K2120" s="21"/>
      <c r="L2120" s="34" t="s">
        <v>6</v>
      </c>
      <c r="M2120" s="35" t="s">
        <v>7</v>
      </c>
      <c r="N2120" s="36" t="s">
        <v>6</v>
      </c>
      <c r="O2120" s="34" t="s">
        <v>8</v>
      </c>
      <c r="P2120" s="26" t="s">
        <v>9</v>
      </c>
      <c r="Q2120" s="23"/>
      <c r="R2120" s="37" t="s">
        <v>8</v>
      </c>
      <c r="S2120" s="35" t="s">
        <v>10</v>
      </c>
      <c r="T2120" s="34" t="s">
        <v>11</v>
      </c>
      <c r="U2120" s="29" t="s">
        <v>12</v>
      </c>
      <c r="V2120" s="27"/>
      <c r="W2120" s="27"/>
      <c r="X2120" s="27"/>
      <c r="Y2120" s="35"/>
      <c r="Z2120" s="4"/>
    </row>
    <row r="2121" spans="1:26" ht="23.25">
      <c r="A2121" s="4"/>
      <c r="B2121" s="38" t="s">
        <v>30</v>
      </c>
      <c r="C2121" s="38" t="s">
        <v>31</v>
      </c>
      <c r="D2121" s="38" t="s">
        <v>32</v>
      </c>
      <c r="E2121" s="38" t="s">
        <v>33</v>
      </c>
      <c r="F2121" s="38" t="s">
        <v>34</v>
      </c>
      <c r="G2121" s="38" t="s">
        <v>35</v>
      </c>
      <c r="H2121" s="38" t="s">
        <v>36</v>
      </c>
      <c r="I2121" s="19"/>
      <c r="J2121" s="39"/>
      <c r="K2121" s="21"/>
      <c r="L2121" s="34" t="s">
        <v>13</v>
      </c>
      <c r="M2121" s="35" t="s">
        <v>14</v>
      </c>
      <c r="N2121" s="36" t="s">
        <v>15</v>
      </c>
      <c r="O2121" s="34" t="s">
        <v>16</v>
      </c>
      <c r="P2121" s="26" t="s">
        <v>17</v>
      </c>
      <c r="Q2121" s="35" t="s">
        <v>18</v>
      </c>
      <c r="R2121" s="37" t="s">
        <v>16</v>
      </c>
      <c r="S2121" s="35" t="s">
        <v>19</v>
      </c>
      <c r="T2121" s="34" t="s">
        <v>20</v>
      </c>
      <c r="U2121" s="29" t="s">
        <v>21</v>
      </c>
      <c r="V2121" s="26" t="s">
        <v>18</v>
      </c>
      <c r="W2121" s="26" t="s">
        <v>22</v>
      </c>
      <c r="X2121" s="26" t="s">
        <v>23</v>
      </c>
      <c r="Y2121" s="35" t="s">
        <v>24</v>
      </c>
      <c r="Z2121" s="4"/>
    </row>
    <row r="2122" spans="1:26" ht="23.25">
      <c r="A2122" s="4"/>
      <c r="B2122" s="40"/>
      <c r="C2122" s="40"/>
      <c r="D2122" s="40"/>
      <c r="E2122" s="40"/>
      <c r="F2122" s="40"/>
      <c r="G2122" s="40"/>
      <c r="H2122" s="40"/>
      <c r="I2122" s="40"/>
      <c r="J2122" s="41"/>
      <c r="K2122" s="42"/>
      <c r="L2122" s="43"/>
      <c r="M2122" s="44"/>
      <c r="N2122" s="45"/>
      <c r="O2122" s="46" t="s">
        <v>25</v>
      </c>
      <c r="P2122" s="47"/>
      <c r="Q2122" s="48"/>
      <c r="R2122" s="49" t="s">
        <v>25</v>
      </c>
      <c r="S2122" s="44" t="s">
        <v>26</v>
      </c>
      <c r="T2122" s="43"/>
      <c r="U2122" s="50" t="s">
        <v>27</v>
      </c>
      <c r="V2122" s="48"/>
      <c r="W2122" s="48"/>
      <c r="X2122" s="48"/>
      <c r="Y2122" s="49"/>
      <c r="Z2122" s="4"/>
    </row>
    <row r="2123" spans="1:26" ht="23.25">
      <c r="A2123" s="4"/>
      <c r="B2123" s="51"/>
      <c r="C2123" s="51"/>
      <c r="D2123" s="51"/>
      <c r="E2123" s="51"/>
      <c r="F2123" s="51"/>
      <c r="G2123" s="51"/>
      <c r="H2123" s="51"/>
      <c r="I2123" s="61"/>
      <c r="J2123" s="52"/>
      <c r="K2123" s="53"/>
      <c r="L2123" s="22"/>
      <c r="M2123" s="23"/>
      <c r="N2123" s="24"/>
      <c r="O2123" s="3"/>
      <c r="P2123" s="27"/>
      <c r="Q2123" s="27"/>
      <c r="R2123" s="23"/>
      <c r="S2123" s="24"/>
      <c r="T2123" s="22"/>
      <c r="U2123" s="72"/>
      <c r="V2123" s="27"/>
      <c r="W2123" s="27"/>
      <c r="X2123" s="27"/>
      <c r="Y2123" s="23"/>
      <c r="Z2123" s="4"/>
    </row>
    <row r="2124" spans="1:26" ht="23.25">
      <c r="A2124" s="4"/>
      <c r="B2124" s="75" t="s">
        <v>334</v>
      </c>
      <c r="C2124" s="75" t="s">
        <v>313</v>
      </c>
      <c r="D2124" s="75" t="s">
        <v>75</v>
      </c>
      <c r="E2124" s="76" t="s">
        <v>57</v>
      </c>
      <c r="F2124" s="75" t="s">
        <v>338</v>
      </c>
      <c r="G2124" s="76" t="s">
        <v>346</v>
      </c>
      <c r="H2124" s="51"/>
      <c r="I2124" s="61"/>
      <c r="J2124" s="54" t="s">
        <v>50</v>
      </c>
      <c r="K2124" s="55"/>
      <c r="L2124" s="70">
        <f aca="true" t="shared" si="324" ref="L2124:P2126">+L2131</f>
        <v>0</v>
      </c>
      <c r="M2124" s="70">
        <f t="shared" si="324"/>
        <v>0</v>
      </c>
      <c r="N2124" s="70">
        <f t="shared" si="324"/>
        <v>0</v>
      </c>
      <c r="O2124" s="70">
        <f t="shared" si="324"/>
        <v>0</v>
      </c>
      <c r="P2124" s="70">
        <f t="shared" si="324"/>
        <v>0</v>
      </c>
      <c r="Q2124" s="70">
        <f>SUM(L2124:P2124)</f>
        <v>0</v>
      </c>
      <c r="R2124" s="70">
        <f aca="true" t="shared" si="325" ref="R2124:U2126">+R2131</f>
        <v>8214</v>
      </c>
      <c r="S2124" s="70">
        <f t="shared" si="325"/>
        <v>0</v>
      </c>
      <c r="T2124" s="70">
        <f t="shared" si="325"/>
        <v>0</v>
      </c>
      <c r="U2124" s="74">
        <f t="shared" si="325"/>
        <v>0</v>
      </c>
      <c r="V2124" s="23">
        <f>SUM(R2124:U2124)</f>
        <v>8214</v>
      </c>
      <c r="W2124" s="23">
        <f>+V2124+Q2124</f>
        <v>8214</v>
      </c>
      <c r="X2124" s="23">
        <f>(Q2124/W2124)*100</f>
        <v>0</v>
      </c>
      <c r="Y2124" s="23">
        <f>(V2124/W2124)*100</f>
        <v>100</v>
      </c>
      <c r="Z2124" s="4"/>
    </row>
    <row r="2125" spans="1:26" ht="23.25">
      <c r="A2125" s="4"/>
      <c r="B2125" s="51"/>
      <c r="C2125" s="51"/>
      <c r="D2125" s="51"/>
      <c r="E2125" s="51"/>
      <c r="F2125" s="51"/>
      <c r="G2125" s="51"/>
      <c r="H2125" s="51"/>
      <c r="I2125" s="61"/>
      <c r="J2125" s="54" t="s">
        <v>51</v>
      </c>
      <c r="K2125" s="55"/>
      <c r="L2125" s="70">
        <f t="shared" si="324"/>
        <v>0</v>
      </c>
      <c r="M2125" s="70">
        <f t="shared" si="324"/>
        <v>0</v>
      </c>
      <c r="N2125" s="70">
        <f t="shared" si="324"/>
        <v>0</v>
      </c>
      <c r="O2125" s="70">
        <f t="shared" si="324"/>
        <v>0</v>
      </c>
      <c r="P2125" s="70">
        <f t="shared" si="324"/>
        <v>0</v>
      </c>
      <c r="Q2125" s="70">
        <f>SUM(L2125:P2125)</f>
        <v>0</v>
      </c>
      <c r="R2125" s="70">
        <f t="shared" si="325"/>
        <v>6659</v>
      </c>
      <c r="S2125" s="70">
        <f t="shared" si="325"/>
        <v>0</v>
      </c>
      <c r="T2125" s="70">
        <f t="shared" si="325"/>
        <v>0</v>
      </c>
      <c r="U2125" s="70">
        <f t="shared" si="325"/>
        <v>0</v>
      </c>
      <c r="V2125" s="23">
        <f>SUM(R2125:U2125)</f>
        <v>6659</v>
      </c>
      <c r="W2125" s="23">
        <f>+V2125+Q2125</f>
        <v>6659</v>
      </c>
      <c r="X2125" s="23">
        <f>(Q2125/W2125)*100</f>
        <v>0</v>
      </c>
      <c r="Y2125" s="23">
        <f>(V2125/W2125)*100</f>
        <v>100</v>
      </c>
      <c r="Z2125" s="4"/>
    </row>
    <row r="2126" spans="1:26" ht="23.25">
      <c r="A2126" s="4"/>
      <c r="B2126" s="51"/>
      <c r="C2126" s="51"/>
      <c r="D2126" s="51"/>
      <c r="E2126" s="51"/>
      <c r="F2126" s="51"/>
      <c r="G2126" s="51"/>
      <c r="H2126" s="51"/>
      <c r="I2126" s="61"/>
      <c r="J2126" s="52" t="s">
        <v>52</v>
      </c>
      <c r="K2126" s="53"/>
      <c r="L2126" s="70">
        <f t="shared" si="324"/>
        <v>0</v>
      </c>
      <c r="M2126" s="70">
        <f t="shared" si="324"/>
        <v>0</v>
      </c>
      <c r="N2126" s="70">
        <f t="shared" si="324"/>
        <v>0</v>
      </c>
      <c r="O2126" s="70">
        <f t="shared" si="324"/>
        <v>0</v>
      </c>
      <c r="P2126" s="70">
        <f t="shared" si="324"/>
        <v>0</v>
      </c>
      <c r="Q2126" s="23">
        <f>SUM(L2126:P2126)</f>
        <v>0</v>
      </c>
      <c r="R2126" s="70">
        <f t="shared" si="325"/>
        <v>5194.1</v>
      </c>
      <c r="S2126" s="70">
        <f t="shared" si="325"/>
        <v>0</v>
      </c>
      <c r="T2126" s="70">
        <f t="shared" si="325"/>
        <v>0</v>
      </c>
      <c r="U2126" s="70">
        <f t="shared" si="325"/>
        <v>0</v>
      </c>
      <c r="V2126" s="23">
        <f>SUM(R2126:U2126)</f>
        <v>5194.1</v>
      </c>
      <c r="W2126" s="23">
        <f>+V2126+Q2126</f>
        <v>5194.1</v>
      </c>
      <c r="X2126" s="23">
        <f>(Q2126/W2126)*100</f>
        <v>0</v>
      </c>
      <c r="Y2126" s="23">
        <f>(V2126/W2126)*100</f>
        <v>100</v>
      </c>
      <c r="Z2126" s="4"/>
    </row>
    <row r="2127" spans="1:26" ht="23.25">
      <c r="A2127" s="4"/>
      <c r="B2127" s="51"/>
      <c r="C2127" s="51"/>
      <c r="D2127" s="51"/>
      <c r="E2127" s="51"/>
      <c r="F2127" s="51"/>
      <c r="G2127" s="51"/>
      <c r="H2127" s="51"/>
      <c r="I2127" s="61"/>
      <c r="J2127" s="52" t="s">
        <v>53</v>
      </c>
      <c r="K2127" s="53"/>
      <c r="L2127" s="70"/>
      <c r="M2127" s="23"/>
      <c r="N2127" s="70"/>
      <c r="O2127" s="70"/>
      <c r="P2127" s="23"/>
      <c r="Q2127" s="23"/>
      <c r="R2127" s="23">
        <f>(R2126/R2124)*100</f>
        <v>63.234721207694186</v>
      </c>
      <c r="S2127" s="70"/>
      <c r="T2127" s="70"/>
      <c r="U2127" s="70"/>
      <c r="V2127" s="23">
        <f>(V2126/V2124)*100</f>
        <v>63.234721207694186</v>
      </c>
      <c r="W2127" s="23">
        <f>(W2126/W2124)*100</f>
        <v>63.234721207694186</v>
      </c>
      <c r="X2127" s="23"/>
      <c r="Y2127" s="23"/>
      <c r="Z2127" s="4"/>
    </row>
    <row r="2128" spans="1:26" ht="23.25">
      <c r="A2128" s="4"/>
      <c r="B2128" s="51"/>
      <c r="C2128" s="51"/>
      <c r="D2128" s="51"/>
      <c r="E2128" s="51"/>
      <c r="F2128" s="51"/>
      <c r="G2128" s="51"/>
      <c r="H2128" s="51"/>
      <c r="I2128" s="61"/>
      <c r="J2128" s="52" t="s">
        <v>54</v>
      </c>
      <c r="K2128" s="53"/>
      <c r="L2128" s="70"/>
      <c r="M2128" s="23"/>
      <c r="N2128" s="70"/>
      <c r="O2128" s="70"/>
      <c r="P2128" s="23"/>
      <c r="Q2128" s="23"/>
      <c r="R2128" s="23">
        <f>(R2126/R2125)*100</f>
        <v>78.00120138158884</v>
      </c>
      <c r="S2128" s="70"/>
      <c r="T2128" s="70"/>
      <c r="U2128" s="70"/>
      <c r="V2128" s="23">
        <f>(V2126/V2125)*100</f>
        <v>78.00120138158884</v>
      </c>
      <c r="W2128" s="23">
        <f>(W2126/W2125)*100</f>
        <v>78.00120138158884</v>
      </c>
      <c r="X2128" s="23"/>
      <c r="Y2128" s="23"/>
      <c r="Z2128" s="4"/>
    </row>
    <row r="2129" spans="1:26" ht="23.25">
      <c r="A2129" s="4"/>
      <c r="B2129" s="51"/>
      <c r="C2129" s="51"/>
      <c r="D2129" s="51"/>
      <c r="E2129" s="51"/>
      <c r="F2129" s="51"/>
      <c r="G2129" s="51"/>
      <c r="H2129" s="51"/>
      <c r="I2129" s="61"/>
      <c r="J2129" s="52"/>
      <c r="K2129" s="53"/>
      <c r="L2129" s="70"/>
      <c r="M2129" s="23"/>
      <c r="N2129" s="70"/>
      <c r="O2129" s="70"/>
      <c r="P2129" s="23"/>
      <c r="Q2129" s="23"/>
      <c r="R2129" s="23"/>
      <c r="S2129" s="70"/>
      <c r="T2129" s="70"/>
      <c r="U2129" s="70"/>
      <c r="V2129" s="23"/>
      <c r="W2129" s="23"/>
      <c r="X2129" s="23"/>
      <c r="Y2129" s="23"/>
      <c r="Z2129" s="4"/>
    </row>
    <row r="2130" spans="1:26" ht="23.25">
      <c r="A2130" s="4"/>
      <c r="B2130" s="51"/>
      <c r="C2130" s="51"/>
      <c r="D2130" s="51"/>
      <c r="E2130" s="51"/>
      <c r="F2130" s="51"/>
      <c r="G2130" s="51"/>
      <c r="H2130" s="75" t="s">
        <v>342</v>
      </c>
      <c r="I2130" s="61"/>
      <c r="J2130" s="52" t="s">
        <v>343</v>
      </c>
      <c r="K2130" s="53"/>
      <c r="L2130" s="70"/>
      <c r="M2130" s="23"/>
      <c r="N2130" s="70"/>
      <c r="O2130" s="70"/>
      <c r="P2130" s="23"/>
      <c r="Q2130" s="23"/>
      <c r="R2130" s="23"/>
      <c r="S2130" s="70"/>
      <c r="T2130" s="70"/>
      <c r="U2130" s="70"/>
      <c r="V2130" s="23"/>
      <c r="W2130" s="23"/>
      <c r="X2130" s="23"/>
      <c r="Y2130" s="23"/>
      <c r="Z2130" s="4"/>
    </row>
    <row r="2131" spans="1:26" ht="23.25">
      <c r="A2131" s="4"/>
      <c r="B2131" s="51"/>
      <c r="C2131" s="51"/>
      <c r="D2131" s="51"/>
      <c r="E2131" s="51"/>
      <c r="F2131" s="51"/>
      <c r="G2131" s="51"/>
      <c r="H2131" s="51"/>
      <c r="I2131" s="61"/>
      <c r="J2131" s="52" t="s">
        <v>50</v>
      </c>
      <c r="K2131" s="53"/>
      <c r="L2131" s="70"/>
      <c r="M2131" s="23"/>
      <c r="N2131" s="70"/>
      <c r="O2131" s="70"/>
      <c r="P2131" s="23"/>
      <c r="Q2131" s="23">
        <f>SUM(L2131:P2131)</f>
        <v>0</v>
      </c>
      <c r="R2131" s="23">
        <v>8214</v>
      </c>
      <c r="S2131" s="70"/>
      <c r="T2131" s="70"/>
      <c r="U2131" s="70"/>
      <c r="V2131" s="23">
        <f>SUM(R2131:U2131)</f>
        <v>8214</v>
      </c>
      <c r="W2131" s="23">
        <f>+V2131+Q2131</f>
        <v>8214</v>
      </c>
      <c r="X2131" s="23">
        <f>(Q2131/W2131)*100</f>
        <v>0</v>
      </c>
      <c r="Y2131" s="23">
        <f>(V2131/W2131)*100</f>
        <v>100</v>
      </c>
      <c r="Z2131" s="4"/>
    </row>
    <row r="2132" spans="1:26" ht="23.25">
      <c r="A2132" s="4"/>
      <c r="B2132" s="51"/>
      <c r="C2132" s="51"/>
      <c r="D2132" s="51"/>
      <c r="E2132" s="51"/>
      <c r="F2132" s="51"/>
      <c r="G2132" s="51"/>
      <c r="H2132" s="51"/>
      <c r="I2132" s="61"/>
      <c r="J2132" s="52" t="s">
        <v>51</v>
      </c>
      <c r="K2132" s="53"/>
      <c r="L2132" s="70"/>
      <c r="M2132" s="23"/>
      <c r="N2132" s="70"/>
      <c r="O2132" s="70"/>
      <c r="P2132" s="23"/>
      <c r="Q2132" s="23">
        <f>SUM(L2132:P2132)</f>
        <v>0</v>
      </c>
      <c r="R2132" s="23">
        <v>6659</v>
      </c>
      <c r="S2132" s="70"/>
      <c r="T2132" s="70"/>
      <c r="U2132" s="70"/>
      <c r="V2132" s="23">
        <f>SUM(R2132:U2132)</f>
        <v>6659</v>
      </c>
      <c r="W2132" s="23">
        <f>+V2132+Q2132</f>
        <v>6659</v>
      </c>
      <c r="X2132" s="23">
        <f>(Q2132/W2132)*100</f>
        <v>0</v>
      </c>
      <c r="Y2132" s="23">
        <f>(V2132/W2132)*100</f>
        <v>100</v>
      </c>
      <c r="Z2132" s="4"/>
    </row>
    <row r="2133" spans="1:26" ht="23.25">
      <c r="A2133" s="4"/>
      <c r="B2133" s="51"/>
      <c r="C2133" s="51"/>
      <c r="D2133" s="51"/>
      <c r="E2133" s="51"/>
      <c r="F2133" s="51"/>
      <c r="G2133" s="51"/>
      <c r="H2133" s="51"/>
      <c r="I2133" s="61"/>
      <c r="J2133" s="52" t="s">
        <v>52</v>
      </c>
      <c r="K2133" s="53"/>
      <c r="L2133" s="70"/>
      <c r="M2133" s="23"/>
      <c r="N2133" s="70"/>
      <c r="O2133" s="70"/>
      <c r="P2133" s="23"/>
      <c r="Q2133" s="23">
        <f>SUM(L2133:P2133)</f>
        <v>0</v>
      </c>
      <c r="R2133" s="23">
        <v>5194.1</v>
      </c>
      <c r="S2133" s="70"/>
      <c r="T2133" s="70"/>
      <c r="U2133" s="70"/>
      <c r="V2133" s="23">
        <f>SUM(R2133:U2133)</f>
        <v>5194.1</v>
      </c>
      <c r="W2133" s="23">
        <f>+V2133+Q2133</f>
        <v>5194.1</v>
      </c>
      <c r="X2133" s="23">
        <f>(Q2133/W2133)*100</f>
        <v>0</v>
      </c>
      <c r="Y2133" s="23">
        <f>(V2133/W2133)*100</f>
        <v>100</v>
      </c>
      <c r="Z2133" s="4"/>
    </row>
    <row r="2134" spans="1:26" ht="23.25">
      <c r="A2134" s="4"/>
      <c r="B2134" s="51"/>
      <c r="C2134" s="51"/>
      <c r="D2134" s="51"/>
      <c r="E2134" s="51"/>
      <c r="F2134" s="51"/>
      <c r="G2134" s="51"/>
      <c r="H2134" s="51"/>
      <c r="I2134" s="61"/>
      <c r="J2134" s="52" t="s">
        <v>53</v>
      </c>
      <c r="K2134" s="53"/>
      <c r="L2134" s="70"/>
      <c r="M2134" s="23"/>
      <c r="N2134" s="70"/>
      <c r="O2134" s="70"/>
      <c r="P2134" s="23"/>
      <c r="Q2134" s="23"/>
      <c r="R2134" s="23">
        <f>(R2133/R2131)*100</f>
        <v>63.234721207694186</v>
      </c>
      <c r="S2134" s="70"/>
      <c r="T2134" s="70"/>
      <c r="U2134" s="70"/>
      <c r="V2134" s="23">
        <f>(V2133/V2131)*100</f>
        <v>63.234721207694186</v>
      </c>
      <c r="W2134" s="23">
        <f>(W2133/W2131)*100</f>
        <v>63.234721207694186</v>
      </c>
      <c r="X2134" s="23"/>
      <c r="Y2134" s="23"/>
      <c r="Z2134" s="4"/>
    </row>
    <row r="2135" spans="1:26" ht="23.25">
      <c r="A2135" s="4"/>
      <c r="B2135" s="51"/>
      <c r="C2135" s="51"/>
      <c r="D2135" s="51"/>
      <c r="E2135" s="51"/>
      <c r="F2135" s="51"/>
      <c r="G2135" s="51"/>
      <c r="H2135" s="51"/>
      <c r="I2135" s="61"/>
      <c r="J2135" s="52" t="s">
        <v>54</v>
      </c>
      <c r="K2135" s="53"/>
      <c r="L2135" s="70"/>
      <c r="M2135" s="23"/>
      <c r="N2135" s="70"/>
      <c r="O2135" s="70"/>
      <c r="P2135" s="23"/>
      <c r="Q2135" s="23"/>
      <c r="R2135" s="23">
        <f>(R2133/R2132)*100</f>
        <v>78.00120138158884</v>
      </c>
      <c r="S2135" s="70"/>
      <c r="T2135" s="70"/>
      <c r="U2135" s="70"/>
      <c r="V2135" s="23">
        <f>(V2133/V2132)*100</f>
        <v>78.00120138158884</v>
      </c>
      <c r="W2135" s="23">
        <f>(W2133/W2132)*100</f>
        <v>78.00120138158884</v>
      </c>
      <c r="X2135" s="23"/>
      <c r="Y2135" s="23"/>
      <c r="Z2135" s="4"/>
    </row>
    <row r="2136" spans="1:26" ht="23.25">
      <c r="A2136" s="4"/>
      <c r="B2136" s="51"/>
      <c r="C2136" s="51"/>
      <c r="D2136" s="51"/>
      <c r="E2136" s="51"/>
      <c r="F2136" s="51"/>
      <c r="G2136" s="51"/>
      <c r="H2136" s="51"/>
      <c r="I2136" s="61"/>
      <c r="J2136" s="52"/>
      <c r="K2136" s="53"/>
      <c r="L2136" s="70"/>
      <c r="M2136" s="23"/>
      <c r="N2136" s="70"/>
      <c r="O2136" s="70"/>
      <c r="P2136" s="23"/>
      <c r="Q2136" s="23"/>
      <c r="R2136" s="23"/>
      <c r="S2136" s="70"/>
      <c r="T2136" s="70"/>
      <c r="U2136" s="70"/>
      <c r="V2136" s="23"/>
      <c r="W2136" s="23"/>
      <c r="X2136" s="23"/>
      <c r="Y2136" s="23"/>
      <c r="Z2136" s="4"/>
    </row>
    <row r="2137" spans="1:26" ht="23.25">
      <c r="A2137" s="4"/>
      <c r="B2137" s="51"/>
      <c r="C2137" s="51"/>
      <c r="D2137" s="51"/>
      <c r="E2137" s="51"/>
      <c r="F2137" s="51"/>
      <c r="G2137" s="75" t="s">
        <v>348</v>
      </c>
      <c r="H2137" s="51"/>
      <c r="I2137" s="61"/>
      <c r="J2137" s="52" t="s">
        <v>349</v>
      </c>
      <c r="K2137" s="53"/>
      <c r="L2137" s="70"/>
      <c r="M2137" s="23"/>
      <c r="N2137" s="70"/>
      <c r="O2137" s="70"/>
      <c r="P2137" s="23"/>
      <c r="Q2137" s="23"/>
      <c r="R2137" s="23"/>
      <c r="S2137" s="70"/>
      <c r="T2137" s="70"/>
      <c r="U2137" s="70"/>
      <c r="V2137" s="23"/>
      <c r="W2137" s="23"/>
      <c r="X2137" s="23"/>
      <c r="Y2137" s="23"/>
      <c r="Z2137" s="4"/>
    </row>
    <row r="2138" spans="1:26" ht="23.25">
      <c r="A2138" s="4"/>
      <c r="B2138" s="56"/>
      <c r="C2138" s="57"/>
      <c r="D2138" s="57"/>
      <c r="E2138" s="57"/>
      <c r="F2138" s="57"/>
      <c r="G2138" s="57"/>
      <c r="H2138" s="57"/>
      <c r="I2138" s="52"/>
      <c r="J2138" s="52" t="s">
        <v>50</v>
      </c>
      <c r="K2138" s="53"/>
      <c r="L2138" s="21">
        <f aca="true" t="shared" si="326" ref="L2138:P2140">+L2145</f>
        <v>0</v>
      </c>
      <c r="M2138" s="21">
        <f t="shared" si="326"/>
        <v>0</v>
      </c>
      <c r="N2138" s="21">
        <f t="shared" si="326"/>
        <v>0</v>
      </c>
      <c r="O2138" s="21">
        <f t="shared" si="326"/>
        <v>0</v>
      </c>
      <c r="P2138" s="21">
        <f t="shared" si="326"/>
        <v>0</v>
      </c>
      <c r="Q2138" s="21">
        <f>SUM(L2138:P2138)</f>
        <v>0</v>
      </c>
      <c r="R2138" s="21">
        <f aca="true" t="shared" si="327" ref="R2138:U2140">+R2145</f>
        <v>3866.2</v>
      </c>
      <c r="S2138" s="21">
        <f t="shared" si="327"/>
        <v>0</v>
      </c>
      <c r="T2138" s="21">
        <f t="shared" si="327"/>
        <v>0</v>
      </c>
      <c r="U2138" s="21">
        <f t="shared" si="327"/>
        <v>0</v>
      </c>
      <c r="V2138" s="21">
        <f>SUM(R2138:U2138)</f>
        <v>3866.2</v>
      </c>
      <c r="W2138" s="21">
        <f>+V2138+Q2138</f>
        <v>3866.2</v>
      </c>
      <c r="X2138" s="21">
        <f>(Q2138/W2138)*100</f>
        <v>0</v>
      </c>
      <c r="Y2138" s="21">
        <f>(V2138/W2138)*100</f>
        <v>100</v>
      </c>
      <c r="Z2138" s="4"/>
    </row>
    <row r="2139" spans="1:26" ht="23.25">
      <c r="A2139" s="4"/>
      <c r="B2139" s="51"/>
      <c r="C2139" s="51"/>
      <c r="D2139" s="51"/>
      <c r="E2139" s="51"/>
      <c r="F2139" s="51"/>
      <c r="G2139" s="51"/>
      <c r="H2139" s="51"/>
      <c r="I2139" s="61"/>
      <c r="J2139" s="52" t="s">
        <v>51</v>
      </c>
      <c r="K2139" s="53"/>
      <c r="L2139" s="70">
        <f t="shared" si="326"/>
        <v>0</v>
      </c>
      <c r="M2139" s="23">
        <f t="shared" si="326"/>
        <v>0</v>
      </c>
      <c r="N2139" s="70">
        <f t="shared" si="326"/>
        <v>0</v>
      </c>
      <c r="O2139" s="70">
        <f t="shared" si="326"/>
        <v>0</v>
      </c>
      <c r="P2139" s="23">
        <f t="shared" si="326"/>
        <v>0</v>
      </c>
      <c r="Q2139" s="23">
        <f>SUM(L2139:P2139)</f>
        <v>0</v>
      </c>
      <c r="R2139" s="23">
        <f t="shared" si="327"/>
        <v>27059.1</v>
      </c>
      <c r="S2139" s="70">
        <f t="shared" si="327"/>
        <v>0</v>
      </c>
      <c r="T2139" s="70">
        <f t="shared" si="327"/>
        <v>0</v>
      </c>
      <c r="U2139" s="70">
        <f t="shared" si="327"/>
        <v>0</v>
      </c>
      <c r="V2139" s="23">
        <f>SUM(R2139:U2139)</f>
        <v>27059.1</v>
      </c>
      <c r="W2139" s="23">
        <f>+V2139+Q2139</f>
        <v>27059.1</v>
      </c>
      <c r="X2139" s="23">
        <f>(Q2139/W2139)*100</f>
        <v>0</v>
      </c>
      <c r="Y2139" s="23">
        <f>(V2139/W2139)*100</f>
        <v>100</v>
      </c>
      <c r="Z2139" s="4"/>
    </row>
    <row r="2140" spans="1:26" ht="23.25">
      <c r="A2140" s="4"/>
      <c r="B2140" s="51"/>
      <c r="C2140" s="51"/>
      <c r="D2140" s="51"/>
      <c r="E2140" s="51"/>
      <c r="F2140" s="51"/>
      <c r="G2140" s="51"/>
      <c r="H2140" s="51"/>
      <c r="I2140" s="61"/>
      <c r="J2140" s="52" t="s">
        <v>52</v>
      </c>
      <c r="K2140" s="53"/>
      <c r="L2140" s="70">
        <f t="shared" si="326"/>
        <v>0</v>
      </c>
      <c r="M2140" s="23">
        <f t="shared" si="326"/>
        <v>0</v>
      </c>
      <c r="N2140" s="70">
        <f t="shared" si="326"/>
        <v>0</v>
      </c>
      <c r="O2140" s="70">
        <f t="shared" si="326"/>
        <v>0</v>
      </c>
      <c r="P2140" s="23">
        <f t="shared" si="326"/>
        <v>0</v>
      </c>
      <c r="Q2140" s="23">
        <f>SUM(L2140:P2140)</f>
        <v>0</v>
      </c>
      <c r="R2140" s="23">
        <f t="shared" si="327"/>
        <v>23689.3</v>
      </c>
      <c r="S2140" s="70">
        <f t="shared" si="327"/>
        <v>0</v>
      </c>
      <c r="T2140" s="70">
        <f t="shared" si="327"/>
        <v>0</v>
      </c>
      <c r="U2140" s="70">
        <f t="shared" si="327"/>
        <v>0</v>
      </c>
      <c r="V2140" s="23">
        <f>SUM(R2140:U2140)</f>
        <v>23689.3</v>
      </c>
      <c r="W2140" s="23">
        <f>+V2140+Q2140</f>
        <v>23689.3</v>
      </c>
      <c r="X2140" s="23">
        <f>(Q2140/W2140)*100</f>
        <v>0</v>
      </c>
      <c r="Y2140" s="23">
        <f>(V2140/W2140)*100</f>
        <v>100</v>
      </c>
      <c r="Z2140" s="4"/>
    </row>
    <row r="2141" spans="1:26" ht="23.25">
      <c r="A2141" s="4"/>
      <c r="B2141" s="51"/>
      <c r="C2141" s="51"/>
      <c r="D2141" s="51"/>
      <c r="E2141" s="51"/>
      <c r="F2141" s="51"/>
      <c r="G2141" s="51"/>
      <c r="H2141" s="51"/>
      <c r="I2141" s="61"/>
      <c r="J2141" s="52" t="s">
        <v>53</v>
      </c>
      <c r="K2141" s="53"/>
      <c r="L2141" s="70"/>
      <c r="M2141" s="23"/>
      <c r="N2141" s="70"/>
      <c r="O2141" s="70"/>
      <c r="P2141" s="23"/>
      <c r="Q2141" s="23"/>
      <c r="R2141" s="23">
        <f>(R2140/R2138)*100</f>
        <v>612.7282603072784</v>
      </c>
      <c r="S2141" s="70"/>
      <c r="T2141" s="70"/>
      <c r="U2141" s="70"/>
      <c r="V2141" s="23">
        <f>(V2140/V2138)*100</f>
        <v>612.7282603072784</v>
      </c>
      <c r="W2141" s="23">
        <f>(W2140/W2138)*100</f>
        <v>612.7282603072784</v>
      </c>
      <c r="X2141" s="23"/>
      <c r="Y2141" s="23"/>
      <c r="Z2141" s="4"/>
    </row>
    <row r="2142" spans="1:26" ht="23.25">
      <c r="A2142" s="4"/>
      <c r="B2142" s="51"/>
      <c r="C2142" s="51"/>
      <c r="D2142" s="51"/>
      <c r="E2142" s="51"/>
      <c r="F2142" s="51"/>
      <c r="G2142" s="51"/>
      <c r="H2142" s="51"/>
      <c r="I2142" s="61"/>
      <c r="J2142" s="52" t="s">
        <v>54</v>
      </c>
      <c r="K2142" s="53"/>
      <c r="L2142" s="70"/>
      <c r="M2142" s="23"/>
      <c r="N2142" s="70"/>
      <c r="O2142" s="70"/>
      <c r="P2142" s="23"/>
      <c r="Q2142" s="23"/>
      <c r="R2142" s="23">
        <f>(R2140/R2139)*100</f>
        <v>87.54651854644095</v>
      </c>
      <c r="S2142" s="70"/>
      <c r="T2142" s="70"/>
      <c r="U2142" s="70"/>
      <c r="V2142" s="23">
        <f>(V2140/V2139)*100</f>
        <v>87.54651854644095</v>
      </c>
      <c r="W2142" s="23">
        <f>(W2140/W2139)*100</f>
        <v>87.54651854644095</v>
      </c>
      <c r="X2142" s="23"/>
      <c r="Y2142" s="23"/>
      <c r="Z2142" s="4"/>
    </row>
    <row r="2143" spans="1:26" ht="23.25">
      <c r="A2143" s="4"/>
      <c r="B2143" s="51"/>
      <c r="C2143" s="51"/>
      <c r="D2143" s="51"/>
      <c r="E2143" s="51"/>
      <c r="F2143" s="51"/>
      <c r="G2143" s="51"/>
      <c r="H2143" s="51"/>
      <c r="I2143" s="61"/>
      <c r="J2143" s="52"/>
      <c r="K2143" s="53"/>
      <c r="L2143" s="70"/>
      <c r="M2143" s="23"/>
      <c r="N2143" s="70"/>
      <c r="O2143" s="70"/>
      <c r="P2143" s="23"/>
      <c r="Q2143" s="23"/>
      <c r="R2143" s="23"/>
      <c r="S2143" s="70"/>
      <c r="T2143" s="70"/>
      <c r="U2143" s="70"/>
      <c r="V2143" s="23"/>
      <c r="W2143" s="23"/>
      <c r="X2143" s="23"/>
      <c r="Y2143" s="23"/>
      <c r="Z2143" s="4"/>
    </row>
    <row r="2144" spans="1:26" ht="23.25">
      <c r="A2144" s="4"/>
      <c r="B2144" s="51"/>
      <c r="C2144" s="51"/>
      <c r="D2144" s="51"/>
      <c r="E2144" s="51"/>
      <c r="F2144" s="51"/>
      <c r="G2144" s="51"/>
      <c r="H2144" s="75" t="s">
        <v>342</v>
      </c>
      <c r="I2144" s="61"/>
      <c r="J2144" s="52" t="s">
        <v>350</v>
      </c>
      <c r="K2144" s="53"/>
      <c r="L2144" s="70"/>
      <c r="M2144" s="23"/>
      <c r="N2144" s="70"/>
      <c r="O2144" s="70"/>
      <c r="P2144" s="23"/>
      <c r="Q2144" s="23"/>
      <c r="R2144" s="23"/>
      <c r="S2144" s="70"/>
      <c r="T2144" s="70"/>
      <c r="U2144" s="70"/>
      <c r="V2144" s="23"/>
      <c r="W2144" s="23"/>
      <c r="X2144" s="23"/>
      <c r="Y2144" s="23"/>
      <c r="Z2144" s="4"/>
    </row>
    <row r="2145" spans="1:26" ht="23.25">
      <c r="A2145" s="4"/>
      <c r="B2145" s="51"/>
      <c r="C2145" s="51"/>
      <c r="D2145" s="51"/>
      <c r="E2145" s="51"/>
      <c r="F2145" s="51"/>
      <c r="G2145" s="51"/>
      <c r="H2145" s="51"/>
      <c r="I2145" s="61"/>
      <c r="J2145" s="52" t="s">
        <v>50</v>
      </c>
      <c r="K2145" s="53"/>
      <c r="L2145" s="70"/>
      <c r="M2145" s="23"/>
      <c r="N2145" s="70"/>
      <c r="O2145" s="70"/>
      <c r="P2145" s="23"/>
      <c r="Q2145" s="23">
        <f>SUM(L2145:P2145)</f>
        <v>0</v>
      </c>
      <c r="R2145" s="23">
        <v>3866.2</v>
      </c>
      <c r="S2145" s="70"/>
      <c r="T2145" s="70"/>
      <c r="U2145" s="70"/>
      <c r="V2145" s="23">
        <f>SUM(R2145:U2145)</f>
        <v>3866.2</v>
      </c>
      <c r="W2145" s="23">
        <f>+V2145+Q2145</f>
        <v>3866.2</v>
      </c>
      <c r="X2145" s="23">
        <f>(Q2145/W2145)*100</f>
        <v>0</v>
      </c>
      <c r="Y2145" s="23">
        <f>(V2145/W2145)*100</f>
        <v>100</v>
      </c>
      <c r="Z2145" s="4"/>
    </row>
    <row r="2146" spans="1:26" ht="23.25">
      <c r="A2146" s="4"/>
      <c r="B2146" s="51"/>
      <c r="C2146" s="51"/>
      <c r="D2146" s="51"/>
      <c r="E2146" s="51"/>
      <c r="F2146" s="51"/>
      <c r="G2146" s="51"/>
      <c r="H2146" s="51"/>
      <c r="I2146" s="61"/>
      <c r="J2146" s="52" t="s">
        <v>51</v>
      </c>
      <c r="K2146" s="53"/>
      <c r="L2146" s="70"/>
      <c r="M2146" s="23"/>
      <c r="N2146" s="70"/>
      <c r="O2146" s="70"/>
      <c r="P2146" s="23"/>
      <c r="Q2146" s="23">
        <f>SUM(L2146:P2146)</f>
        <v>0</v>
      </c>
      <c r="R2146" s="23">
        <v>27059.1</v>
      </c>
      <c r="S2146" s="70"/>
      <c r="T2146" s="70"/>
      <c r="U2146" s="70"/>
      <c r="V2146" s="23">
        <f>SUM(R2146:U2146)</f>
        <v>27059.1</v>
      </c>
      <c r="W2146" s="23">
        <f>+V2146+Q2146</f>
        <v>27059.1</v>
      </c>
      <c r="X2146" s="23">
        <f>(Q2146/W2146)*100</f>
        <v>0</v>
      </c>
      <c r="Y2146" s="23">
        <f>(V2146/W2146)*100</f>
        <v>100</v>
      </c>
      <c r="Z2146" s="4"/>
    </row>
    <row r="2147" spans="1:26" ht="23.25">
      <c r="A2147" s="4"/>
      <c r="B2147" s="56"/>
      <c r="C2147" s="57"/>
      <c r="D2147" s="57"/>
      <c r="E2147" s="57"/>
      <c r="F2147" s="57"/>
      <c r="G2147" s="57"/>
      <c r="H2147" s="57"/>
      <c r="I2147" s="52"/>
      <c r="J2147" s="52" t="s">
        <v>52</v>
      </c>
      <c r="K2147" s="53"/>
      <c r="L2147" s="21"/>
      <c r="M2147" s="21"/>
      <c r="N2147" s="21"/>
      <c r="O2147" s="21"/>
      <c r="P2147" s="21"/>
      <c r="Q2147" s="21">
        <f>SUM(L2147:P2147)</f>
        <v>0</v>
      </c>
      <c r="R2147" s="21">
        <v>23689.3</v>
      </c>
      <c r="S2147" s="21"/>
      <c r="T2147" s="21"/>
      <c r="U2147" s="21"/>
      <c r="V2147" s="21">
        <f>SUM(R2147:U2147)</f>
        <v>23689.3</v>
      </c>
      <c r="W2147" s="21">
        <f>+V2147+Q2147</f>
        <v>23689.3</v>
      </c>
      <c r="X2147" s="21">
        <f>(Q2147/W2147)*100</f>
        <v>0</v>
      </c>
      <c r="Y2147" s="21">
        <f>(V2147/W2147)*100</f>
        <v>100</v>
      </c>
      <c r="Z2147" s="4"/>
    </row>
    <row r="2148" spans="1:26" ht="23.25">
      <c r="A2148" s="4"/>
      <c r="B2148" s="51"/>
      <c r="C2148" s="51"/>
      <c r="D2148" s="51"/>
      <c r="E2148" s="51"/>
      <c r="F2148" s="51"/>
      <c r="G2148" s="51"/>
      <c r="H2148" s="51"/>
      <c r="I2148" s="61"/>
      <c r="J2148" s="52" t="s">
        <v>53</v>
      </c>
      <c r="K2148" s="53"/>
      <c r="L2148" s="70"/>
      <c r="M2148" s="23"/>
      <c r="N2148" s="70"/>
      <c r="O2148" s="70"/>
      <c r="P2148" s="23"/>
      <c r="Q2148" s="23"/>
      <c r="R2148" s="23">
        <f>(R2147/R2145)*100</f>
        <v>612.7282603072784</v>
      </c>
      <c r="S2148" s="70"/>
      <c r="T2148" s="70"/>
      <c r="U2148" s="70"/>
      <c r="V2148" s="23">
        <f>(V2147/V2145)*100</f>
        <v>612.7282603072784</v>
      </c>
      <c r="W2148" s="23">
        <f>(W2147/W2145)*100</f>
        <v>612.7282603072784</v>
      </c>
      <c r="X2148" s="23"/>
      <c r="Y2148" s="23"/>
      <c r="Z2148" s="4"/>
    </row>
    <row r="2149" spans="1:26" ht="23.25">
      <c r="A2149" s="4"/>
      <c r="B2149" s="51"/>
      <c r="C2149" s="51"/>
      <c r="D2149" s="51"/>
      <c r="E2149" s="51"/>
      <c r="F2149" s="51"/>
      <c r="G2149" s="51"/>
      <c r="H2149" s="51"/>
      <c r="I2149" s="61"/>
      <c r="J2149" s="52" t="s">
        <v>54</v>
      </c>
      <c r="K2149" s="53"/>
      <c r="L2149" s="70"/>
      <c r="M2149" s="23"/>
      <c r="N2149" s="70"/>
      <c r="O2149" s="70"/>
      <c r="P2149" s="23"/>
      <c r="Q2149" s="23"/>
      <c r="R2149" s="23">
        <f>(R2147/R2146)*100</f>
        <v>87.54651854644095</v>
      </c>
      <c r="S2149" s="70"/>
      <c r="T2149" s="70"/>
      <c r="U2149" s="70"/>
      <c r="V2149" s="23">
        <f>(V2147/V2146)*100</f>
        <v>87.54651854644095</v>
      </c>
      <c r="W2149" s="23">
        <f>(W2147/W2146)*100</f>
        <v>87.54651854644095</v>
      </c>
      <c r="X2149" s="23"/>
      <c r="Y2149" s="23"/>
      <c r="Z2149" s="4"/>
    </row>
    <row r="2150" spans="1:26" ht="23.25">
      <c r="A2150" s="4"/>
      <c r="B2150" s="51"/>
      <c r="C2150" s="51"/>
      <c r="D2150" s="51"/>
      <c r="E2150" s="51"/>
      <c r="F2150" s="51"/>
      <c r="G2150" s="51"/>
      <c r="H2150" s="51"/>
      <c r="I2150" s="61"/>
      <c r="J2150" s="52"/>
      <c r="K2150" s="53"/>
      <c r="L2150" s="70"/>
      <c r="M2150" s="23"/>
      <c r="N2150" s="70"/>
      <c r="O2150" s="70"/>
      <c r="P2150" s="23"/>
      <c r="Q2150" s="23"/>
      <c r="R2150" s="23"/>
      <c r="S2150" s="70"/>
      <c r="T2150" s="70"/>
      <c r="U2150" s="70"/>
      <c r="V2150" s="23"/>
      <c r="W2150" s="23"/>
      <c r="X2150" s="23"/>
      <c r="Y2150" s="23"/>
      <c r="Z2150" s="4"/>
    </row>
    <row r="2151" spans="1:26" ht="23.25">
      <c r="A2151" s="4"/>
      <c r="B2151" s="51"/>
      <c r="C2151" s="51"/>
      <c r="D2151" s="51"/>
      <c r="E2151" s="51"/>
      <c r="F2151" s="51"/>
      <c r="G2151" s="75" t="s">
        <v>351</v>
      </c>
      <c r="H2151" s="51"/>
      <c r="I2151" s="61"/>
      <c r="J2151" s="52" t="s">
        <v>352</v>
      </c>
      <c r="K2151" s="53"/>
      <c r="L2151" s="70"/>
      <c r="M2151" s="23"/>
      <c r="N2151" s="70"/>
      <c r="O2151" s="70"/>
      <c r="P2151" s="23"/>
      <c r="Q2151" s="23"/>
      <c r="R2151" s="23"/>
      <c r="S2151" s="70"/>
      <c r="T2151" s="70"/>
      <c r="U2151" s="70"/>
      <c r="V2151" s="23"/>
      <c r="W2151" s="23"/>
      <c r="X2151" s="23"/>
      <c r="Y2151" s="23"/>
      <c r="Z2151" s="4"/>
    </row>
    <row r="2152" spans="1:26" ht="23.25">
      <c r="A2152" s="4"/>
      <c r="B2152" s="56"/>
      <c r="C2152" s="56"/>
      <c r="D2152" s="56"/>
      <c r="E2152" s="56"/>
      <c r="F2152" s="56"/>
      <c r="G2152" s="56"/>
      <c r="H2152" s="56"/>
      <c r="I2152" s="61"/>
      <c r="J2152" s="52" t="s">
        <v>50</v>
      </c>
      <c r="K2152" s="53"/>
      <c r="L2152" s="70">
        <f>+L2159</f>
        <v>0</v>
      </c>
      <c r="M2152" s="23">
        <f>+M2159</f>
        <v>0</v>
      </c>
      <c r="N2152" s="70">
        <f>+N2159</f>
        <v>0</v>
      </c>
      <c r="O2152" s="70">
        <f>+O2159</f>
        <v>0</v>
      </c>
      <c r="P2152" s="23">
        <f>+P2159</f>
        <v>0</v>
      </c>
      <c r="Q2152" s="23">
        <f>SUM(L2152:P2152)</f>
        <v>0</v>
      </c>
      <c r="R2152" s="23">
        <f>+R2159</f>
        <v>140000</v>
      </c>
      <c r="S2152" s="70">
        <f>+S2159</f>
        <v>0</v>
      </c>
      <c r="T2152" s="70">
        <f>+T2159</f>
        <v>0</v>
      </c>
      <c r="U2152" s="70">
        <f>+U2159</f>
        <v>0</v>
      </c>
      <c r="V2152" s="23">
        <f>SUM(R2152:U2152)</f>
        <v>140000</v>
      </c>
      <c r="W2152" s="23">
        <f>+V2152+Q2152</f>
        <v>140000</v>
      </c>
      <c r="X2152" s="23">
        <f>(Q2152/W2152)*100</f>
        <v>0</v>
      </c>
      <c r="Y2152" s="23">
        <f>(V2152/W2152)*100</f>
        <v>100</v>
      </c>
      <c r="Z2152" s="4"/>
    </row>
    <row r="2153" spans="1:26" ht="23.25">
      <c r="A2153" s="4"/>
      <c r="B2153" s="56"/>
      <c r="C2153" s="57"/>
      <c r="D2153" s="57"/>
      <c r="E2153" s="57"/>
      <c r="F2153" s="57"/>
      <c r="G2153" s="57"/>
      <c r="H2153" s="57"/>
      <c r="I2153" s="52"/>
      <c r="J2153" s="52" t="s">
        <v>51</v>
      </c>
      <c r="K2153" s="53"/>
      <c r="L2153" s="21">
        <f aca="true" t="shared" si="328" ref="L2153:P2154">+L2169</f>
        <v>0</v>
      </c>
      <c r="M2153" s="21">
        <f t="shared" si="328"/>
        <v>0</v>
      </c>
      <c r="N2153" s="21">
        <f t="shared" si="328"/>
        <v>0</v>
      </c>
      <c r="O2153" s="21">
        <f t="shared" si="328"/>
        <v>1808.6</v>
      </c>
      <c r="P2153" s="21">
        <f t="shared" si="328"/>
        <v>0</v>
      </c>
      <c r="Q2153" s="21">
        <f>SUM(L2153:P2153)</f>
        <v>1808.6</v>
      </c>
      <c r="R2153" s="21">
        <f aca="true" t="shared" si="329" ref="R2153:U2154">+R2169</f>
        <v>6529.3</v>
      </c>
      <c r="S2153" s="21">
        <f t="shared" si="329"/>
        <v>0</v>
      </c>
      <c r="T2153" s="21">
        <f t="shared" si="329"/>
        <v>0</v>
      </c>
      <c r="U2153" s="21">
        <f t="shared" si="329"/>
        <v>0</v>
      </c>
      <c r="V2153" s="21">
        <f>SUM(R2153:U2153)</f>
        <v>6529.3</v>
      </c>
      <c r="W2153" s="21">
        <f>+V2153+Q2153</f>
        <v>8337.9</v>
      </c>
      <c r="X2153" s="21">
        <f>(Q2153/W2153)*100</f>
        <v>21.691313160388106</v>
      </c>
      <c r="Y2153" s="21">
        <f>(V2153/W2153)*100</f>
        <v>78.3086868396119</v>
      </c>
      <c r="Z2153" s="4"/>
    </row>
    <row r="2154" spans="1:26" ht="23.25">
      <c r="A2154" s="4"/>
      <c r="B2154" s="56"/>
      <c r="C2154" s="56"/>
      <c r="D2154" s="56"/>
      <c r="E2154" s="56"/>
      <c r="F2154" s="56"/>
      <c r="G2154" s="56"/>
      <c r="H2154" s="56"/>
      <c r="I2154" s="61"/>
      <c r="J2154" s="52" t="s">
        <v>52</v>
      </c>
      <c r="K2154" s="53"/>
      <c r="L2154" s="70">
        <f t="shared" si="328"/>
        <v>0</v>
      </c>
      <c r="M2154" s="23">
        <f t="shared" si="328"/>
        <v>0</v>
      </c>
      <c r="N2154" s="70">
        <f t="shared" si="328"/>
        <v>0</v>
      </c>
      <c r="O2154" s="70">
        <f t="shared" si="328"/>
        <v>1808.6</v>
      </c>
      <c r="P2154" s="23">
        <f t="shared" si="328"/>
        <v>0</v>
      </c>
      <c r="Q2154" s="23">
        <f>SUM(L2154:P2154)</f>
        <v>1808.6</v>
      </c>
      <c r="R2154" s="23">
        <f t="shared" si="329"/>
        <v>6156.2</v>
      </c>
      <c r="S2154" s="70">
        <f t="shared" si="329"/>
        <v>0</v>
      </c>
      <c r="T2154" s="70">
        <f t="shared" si="329"/>
        <v>0</v>
      </c>
      <c r="U2154" s="70">
        <f t="shared" si="329"/>
        <v>0</v>
      </c>
      <c r="V2154" s="23">
        <f>SUM(R2154:U2154)</f>
        <v>6156.2</v>
      </c>
      <c r="W2154" s="23">
        <f>+V2154+Q2154</f>
        <v>7964.799999999999</v>
      </c>
      <c r="X2154" s="23">
        <f>(Q2154/W2154)*100</f>
        <v>22.70741261550824</v>
      </c>
      <c r="Y2154" s="23">
        <f>(V2154/W2154)*100</f>
        <v>77.29258738449177</v>
      </c>
      <c r="Z2154" s="4"/>
    </row>
    <row r="2155" spans="1:26" ht="23.25">
      <c r="A2155" s="4"/>
      <c r="B2155" s="56"/>
      <c r="C2155" s="56"/>
      <c r="D2155" s="56"/>
      <c r="E2155" s="56"/>
      <c r="F2155" s="56"/>
      <c r="G2155" s="56"/>
      <c r="H2155" s="56"/>
      <c r="I2155" s="61"/>
      <c r="J2155" s="52" t="s">
        <v>53</v>
      </c>
      <c r="K2155" s="53"/>
      <c r="L2155" s="70"/>
      <c r="M2155" s="23"/>
      <c r="N2155" s="70"/>
      <c r="O2155" s="70"/>
      <c r="P2155" s="23"/>
      <c r="Q2155" s="23"/>
      <c r="R2155" s="23">
        <f>(R2154/R2152)*100</f>
        <v>4.397285714285714</v>
      </c>
      <c r="S2155" s="70"/>
      <c r="T2155" s="70"/>
      <c r="U2155" s="70"/>
      <c r="V2155" s="23">
        <f>(V2154/V2152)*100</f>
        <v>4.397285714285714</v>
      </c>
      <c r="W2155" s="23">
        <f>(W2154/W2152)*100</f>
        <v>5.689142857142857</v>
      </c>
      <c r="X2155" s="23"/>
      <c r="Y2155" s="23"/>
      <c r="Z2155" s="4"/>
    </row>
    <row r="2156" spans="1:26" ht="23.25">
      <c r="A2156" s="4"/>
      <c r="B2156" s="56"/>
      <c r="C2156" s="56"/>
      <c r="D2156" s="56"/>
      <c r="E2156" s="56"/>
      <c r="F2156" s="56"/>
      <c r="G2156" s="56"/>
      <c r="H2156" s="56"/>
      <c r="I2156" s="61"/>
      <c r="J2156" s="52" t="s">
        <v>54</v>
      </c>
      <c r="K2156" s="53"/>
      <c r="L2156" s="70"/>
      <c r="M2156" s="23"/>
      <c r="N2156" s="70"/>
      <c r="O2156" s="70">
        <f>(O2154/O2153)*100</f>
        <v>100</v>
      </c>
      <c r="P2156" s="23"/>
      <c r="Q2156" s="23">
        <f>(Q2154/Q2153)*100</f>
        <v>100</v>
      </c>
      <c r="R2156" s="23">
        <f>(R2154/R2153)*100</f>
        <v>94.28575804450706</v>
      </c>
      <c r="S2156" s="70"/>
      <c r="T2156" s="70"/>
      <c r="U2156" s="70"/>
      <c r="V2156" s="23">
        <f>(V2154/V2153)*100</f>
        <v>94.28575804450706</v>
      </c>
      <c r="W2156" s="23">
        <f>(W2154/W2153)*100</f>
        <v>95.52525216181532</v>
      </c>
      <c r="X2156" s="23"/>
      <c r="Y2156" s="23"/>
      <c r="Z2156" s="4"/>
    </row>
    <row r="2157" spans="1:26" ht="23.25">
      <c r="A2157" s="4"/>
      <c r="B2157" s="56"/>
      <c r="C2157" s="56"/>
      <c r="D2157" s="56"/>
      <c r="E2157" s="56"/>
      <c r="F2157" s="56"/>
      <c r="G2157" s="56"/>
      <c r="H2157" s="56"/>
      <c r="I2157" s="61"/>
      <c r="J2157" s="52"/>
      <c r="K2157" s="53"/>
      <c r="L2157" s="70"/>
      <c r="M2157" s="23"/>
      <c r="N2157" s="70"/>
      <c r="O2157" s="70"/>
      <c r="P2157" s="23"/>
      <c r="Q2157" s="23"/>
      <c r="R2157" s="23"/>
      <c r="S2157" s="70"/>
      <c r="T2157" s="70"/>
      <c r="U2157" s="70"/>
      <c r="V2157" s="23"/>
      <c r="W2157" s="23"/>
      <c r="X2157" s="23"/>
      <c r="Y2157" s="23"/>
      <c r="Z2157" s="4"/>
    </row>
    <row r="2158" spans="1:26" ht="23.25">
      <c r="A2158" s="4"/>
      <c r="B2158" s="56"/>
      <c r="C2158" s="56"/>
      <c r="D2158" s="56"/>
      <c r="E2158" s="56"/>
      <c r="F2158" s="56"/>
      <c r="G2158" s="56"/>
      <c r="H2158" s="76" t="s">
        <v>342</v>
      </c>
      <c r="I2158" s="61"/>
      <c r="J2158" s="52" t="s">
        <v>350</v>
      </c>
      <c r="K2158" s="53"/>
      <c r="L2158" s="70"/>
      <c r="M2158" s="23"/>
      <c r="N2158" s="70"/>
      <c r="O2158" s="70"/>
      <c r="P2158" s="23"/>
      <c r="Q2158" s="23"/>
      <c r="R2158" s="23"/>
      <c r="S2158" s="70"/>
      <c r="T2158" s="70"/>
      <c r="U2158" s="70"/>
      <c r="V2158" s="23"/>
      <c r="W2158" s="23"/>
      <c r="X2158" s="23"/>
      <c r="Y2158" s="23"/>
      <c r="Z2158" s="4"/>
    </row>
    <row r="2159" spans="1:26" ht="23.25">
      <c r="A2159" s="4"/>
      <c r="B2159" s="56"/>
      <c r="C2159" s="56"/>
      <c r="D2159" s="56"/>
      <c r="E2159" s="56"/>
      <c r="F2159" s="56"/>
      <c r="G2159" s="56"/>
      <c r="H2159" s="56"/>
      <c r="I2159" s="61"/>
      <c r="J2159" s="52" t="s">
        <v>50</v>
      </c>
      <c r="K2159" s="53"/>
      <c r="L2159" s="70"/>
      <c r="M2159" s="23"/>
      <c r="N2159" s="70"/>
      <c r="O2159" s="70"/>
      <c r="P2159" s="23"/>
      <c r="Q2159" s="23">
        <f>SUM(L2159:P2159)</f>
        <v>0</v>
      </c>
      <c r="R2159" s="23">
        <v>140000</v>
      </c>
      <c r="S2159" s="70"/>
      <c r="T2159" s="70"/>
      <c r="U2159" s="70"/>
      <c r="V2159" s="23">
        <f>SUM(R2159:U2159)</f>
        <v>140000</v>
      </c>
      <c r="W2159" s="23">
        <f>+V2159+Q2159</f>
        <v>140000</v>
      </c>
      <c r="X2159" s="23">
        <f>(Q2159/W2159)*100</f>
        <v>0</v>
      </c>
      <c r="Y2159" s="23">
        <f>(V2159/W2159)*100</f>
        <v>100</v>
      </c>
      <c r="Z2159" s="4"/>
    </row>
    <row r="2160" spans="1:26" ht="23.25">
      <c r="A2160" s="4"/>
      <c r="B2160" s="62"/>
      <c r="C2160" s="62"/>
      <c r="D2160" s="62"/>
      <c r="E2160" s="62"/>
      <c r="F2160" s="62"/>
      <c r="G2160" s="62"/>
      <c r="H2160" s="62"/>
      <c r="I2160" s="63"/>
      <c r="J2160" s="59"/>
      <c r="K2160" s="60"/>
      <c r="L2160" s="73"/>
      <c r="M2160" s="71"/>
      <c r="N2160" s="73"/>
      <c r="O2160" s="73"/>
      <c r="P2160" s="71"/>
      <c r="Q2160" s="71"/>
      <c r="R2160" s="71"/>
      <c r="S2160" s="73"/>
      <c r="T2160" s="73"/>
      <c r="U2160" s="73"/>
      <c r="V2160" s="71"/>
      <c r="W2160" s="71"/>
      <c r="X2160" s="71"/>
      <c r="Y2160" s="71"/>
      <c r="Z2160" s="4"/>
    </row>
    <row r="2161" spans="1:26" ht="23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1:26" ht="23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6"/>
      <c r="W2162" s="6"/>
      <c r="X2162" s="6"/>
      <c r="Y2162" s="6" t="s">
        <v>422</v>
      </c>
      <c r="Z2162" s="4"/>
    </row>
    <row r="2163" spans="1:26" ht="23.25">
      <c r="A2163" s="4"/>
      <c r="B2163" s="64" t="s">
        <v>37</v>
      </c>
      <c r="C2163" s="65"/>
      <c r="D2163" s="65"/>
      <c r="E2163" s="65"/>
      <c r="F2163" s="65"/>
      <c r="G2163" s="65"/>
      <c r="H2163" s="66"/>
      <c r="I2163" s="10"/>
      <c r="J2163" s="11"/>
      <c r="K2163" s="12"/>
      <c r="L2163" s="13" t="s">
        <v>1</v>
      </c>
      <c r="M2163" s="13"/>
      <c r="N2163" s="13"/>
      <c r="O2163" s="13"/>
      <c r="P2163" s="13"/>
      <c r="Q2163" s="13"/>
      <c r="R2163" s="14" t="s">
        <v>2</v>
      </c>
      <c r="S2163" s="13"/>
      <c r="T2163" s="13"/>
      <c r="U2163" s="13"/>
      <c r="V2163" s="15"/>
      <c r="W2163" s="13" t="s">
        <v>39</v>
      </c>
      <c r="X2163" s="13"/>
      <c r="Y2163" s="16"/>
      <c r="Z2163" s="4"/>
    </row>
    <row r="2164" spans="1:26" ht="23.25">
      <c r="A2164" s="4"/>
      <c r="B2164" s="17" t="s">
        <v>38</v>
      </c>
      <c r="C2164" s="18"/>
      <c r="D2164" s="18"/>
      <c r="E2164" s="18"/>
      <c r="F2164" s="18"/>
      <c r="G2164" s="18"/>
      <c r="H2164" s="67"/>
      <c r="I2164" s="19"/>
      <c r="J2164" s="20"/>
      <c r="K2164" s="21"/>
      <c r="L2164" s="22"/>
      <c r="M2164" s="23"/>
      <c r="N2164" s="24"/>
      <c r="O2164" s="25" t="s">
        <v>3</v>
      </c>
      <c r="P2164" s="26"/>
      <c r="Q2164" s="27"/>
      <c r="R2164" s="28" t="s">
        <v>3</v>
      </c>
      <c r="S2164" s="24"/>
      <c r="T2164" s="22"/>
      <c r="U2164" s="29"/>
      <c r="V2164" s="27"/>
      <c r="W2164" s="27"/>
      <c r="X2164" s="30" t="s">
        <v>4</v>
      </c>
      <c r="Y2164" s="31"/>
      <c r="Z2164" s="4"/>
    </row>
    <row r="2165" spans="1:26" ht="23.25">
      <c r="A2165" s="4"/>
      <c r="B2165" s="19"/>
      <c r="C2165" s="32"/>
      <c r="D2165" s="32"/>
      <c r="E2165" s="32"/>
      <c r="F2165" s="33"/>
      <c r="G2165" s="32"/>
      <c r="H2165" s="19"/>
      <c r="I2165" s="19"/>
      <c r="J2165" s="5" t="s">
        <v>5</v>
      </c>
      <c r="K2165" s="21"/>
      <c r="L2165" s="34" t="s">
        <v>6</v>
      </c>
      <c r="M2165" s="35" t="s">
        <v>7</v>
      </c>
      <c r="N2165" s="36" t="s">
        <v>6</v>
      </c>
      <c r="O2165" s="34" t="s">
        <v>8</v>
      </c>
      <c r="P2165" s="26" t="s">
        <v>9</v>
      </c>
      <c r="Q2165" s="23"/>
      <c r="R2165" s="37" t="s">
        <v>8</v>
      </c>
      <c r="S2165" s="35" t="s">
        <v>10</v>
      </c>
      <c r="T2165" s="34" t="s">
        <v>11</v>
      </c>
      <c r="U2165" s="29" t="s">
        <v>12</v>
      </c>
      <c r="V2165" s="27"/>
      <c r="W2165" s="27"/>
      <c r="X2165" s="27"/>
      <c r="Y2165" s="35"/>
      <c r="Z2165" s="4"/>
    </row>
    <row r="2166" spans="1:26" ht="23.25">
      <c r="A2166" s="4"/>
      <c r="B2166" s="38" t="s">
        <v>30</v>
      </c>
      <c r="C2166" s="38" t="s">
        <v>31</v>
      </c>
      <c r="D2166" s="38" t="s">
        <v>32</v>
      </c>
      <c r="E2166" s="38" t="s">
        <v>33</v>
      </c>
      <c r="F2166" s="38" t="s">
        <v>34</v>
      </c>
      <c r="G2166" s="38" t="s">
        <v>35</v>
      </c>
      <c r="H2166" s="38" t="s">
        <v>36</v>
      </c>
      <c r="I2166" s="19"/>
      <c r="J2166" s="39"/>
      <c r="K2166" s="21"/>
      <c r="L2166" s="34" t="s">
        <v>13</v>
      </c>
      <c r="M2166" s="35" t="s">
        <v>14</v>
      </c>
      <c r="N2166" s="36" t="s">
        <v>15</v>
      </c>
      <c r="O2166" s="34" t="s">
        <v>16</v>
      </c>
      <c r="P2166" s="26" t="s">
        <v>17</v>
      </c>
      <c r="Q2166" s="35" t="s">
        <v>18</v>
      </c>
      <c r="R2166" s="37" t="s">
        <v>16</v>
      </c>
      <c r="S2166" s="35" t="s">
        <v>19</v>
      </c>
      <c r="T2166" s="34" t="s">
        <v>20</v>
      </c>
      <c r="U2166" s="29" t="s">
        <v>21</v>
      </c>
      <c r="V2166" s="26" t="s">
        <v>18</v>
      </c>
      <c r="W2166" s="26" t="s">
        <v>22</v>
      </c>
      <c r="X2166" s="26" t="s">
        <v>23</v>
      </c>
      <c r="Y2166" s="35" t="s">
        <v>24</v>
      </c>
      <c r="Z2166" s="4"/>
    </row>
    <row r="2167" spans="1:26" ht="23.25">
      <c r="A2167" s="4"/>
      <c r="B2167" s="40"/>
      <c r="C2167" s="40"/>
      <c r="D2167" s="40"/>
      <c r="E2167" s="40"/>
      <c r="F2167" s="40"/>
      <c r="G2167" s="40"/>
      <c r="H2167" s="40"/>
      <c r="I2167" s="40"/>
      <c r="J2167" s="41"/>
      <c r="K2167" s="42"/>
      <c r="L2167" s="43"/>
      <c r="M2167" s="44"/>
      <c r="N2167" s="45"/>
      <c r="O2167" s="46" t="s">
        <v>25</v>
      </c>
      <c r="P2167" s="47"/>
      <c r="Q2167" s="48"/>
      <c r="R2167" s="49" t="s">
        <v>25</v>
      </c>
      <c r="S2167" s="44" t="s">
        <v>26</v>
      </c>
      <c r="T2167" s="43"/>
      <c r="U2167" s="50" t="s">
        <v>27</v>
      </c>
      <c r="V2167" s="48"/>
      <c r="W2167" s="48"/>
      <c r="X2167" s="48"/>
      <c r="Y2167" s="49"/>
      <c r="Z2167" s="4"/>
    </row>
    <row r="2168" spans="1:26" ht="23.25">
      <c r="A2168" s="4"/>
      <c r="B2168" s="51"/>
      <c r="C2168" s="51"/>
      <c r="D2168" s="51"/>
      <c r="E2168" s="51"/>
      <c r="F2168" s="51"/>
      <c r="G2168" s="51"/>
      <c r="H2168" s="51"/>
      <c r="I2168" s="61"/>
      <c r="J2168" s="52"/>
      <c r="K2168" s="53"/>
      <c r="L2168" s="22"/>
      <c r="M2168" s="23"/>
      <c r="N2168" s="24"/>
      <c r="O2168" s="3"/>
      <c r="P2168" s="27"/>
      <c r="Q2168" s="27"/>
      <c r="R2168" s="23"/>
      <c r="S2168" s="24"/>
      <c r="T2168" s="22"/>
      <c r="U2168" s="72"/>
      <c r="V2168" s="27"/>
      <c r="W2168" s="27"/>
      <c r="X2168" s="27"/>
      <c r="Y2168" s="23"/>
      <c r="Z2168" s="4"/>
    </row>
    <row r="2169" spans="1:26" ht="23.25">
      <c r="A2169" s="4"/>
      <c r="B2169" s="75" t="s">
        <v>334</v>
      </c>
      <c r="C2169" s="75" t="s">
        <v>313</v>
      </c>
      <c r="D2169" s="75" t="s">
        <v>75</v>
      </c>
      <c r="E2169" s="76" t="s">
        <v>57</v>
      </c>
      <c r="F2169" s="75" t="s">
        <v>338</v>
      </c>
      <c r="G2169" s="75" t="s">
        <v>351</v>
      </c>
      <c r="H2169" s="76" t="s">
        <v>342</v>
      </c>
      <c r="I2169" s="61"/>
      <c r="J2169" s="54" t="s">
        <v>51</v>
      </c>
      <c r="K2169" s="55"/>
      <c r="L2169" s="70"/>
      <c r="M2169" s="70"/>
      <c r="N2169" s="70"/>
      <c r="O2169" s="70">
        <v>1808.6</v>
      </c>
      <c r="P2169" s="70"/>
      <c r="Q2169" s="70">
        <f>SUM(L2169:P2169)</f>
        <v>1808.6</v>
      </c>
      <c r="R2169" s="70">
        <v>6529.3</v>
      </c>
      <c r="S2169" s="70"/>
      <c r="T2169" s="70"/>
      <c r="U2169" s="74"/>
      <c r="V2169" s="23">
        <f>SUM(R2169:U2169)</f>
        <v>6529.3</v>
      </c>
      <c r="W2169" s="23">
        <f>+V2169+Q2169</f>
        <v>8337.9</v>
      </c>
      <c r="X2169" s="23">
        <f>(Q2169/W2169)*100</f>
        <v>21.691313160388106</v>
      </c>
      <c r="Y2169" s="23">
        <f>(V2169/W2169)*100</f>
        <v>78.3086868396119</v>
      </c>
      <c r="Z2169" s="4"/>
    </row>
    <row r="2170" spans="1:26" ht="23.25">
      <c r="A2170" s="4"/>
      <c r="B2170" s="51"/>
      <c r="C2170" s="51"/>
      <c r="D2170" s="51"/>
      <c r="E2170" s="51"/>
      <c r="F2170" s="51"/>
      <c r="G2170" s="51"/>
      <c r="H2170" s="51"/>
      <c r="I2170" s="61"/>
      <c r="J2170" s="54" t="s">
        <v>52</v>
      </c>
      <c r="K2170" s="55"/>
      <c r="L2170" s="70"/>
      <c r="M2170" s="70"/>
      <c r="N2170" s="70"/>
      <c r="O2170" s="70">
        <v>1808.6</v>
      </c>
      <c r="P2170" s="70"/>
      <c r="Q2170" s="70">
        <f>SUM(L2170:P2170)</f>
        <v>1808.6</v>
      </c>
      <c r="R2170" s="70">
        <v>6156.2</v>
      </c>
      <c r="S2170" s="70"/>
      <c r="T2170" s="70"/>
      <c r="U2170" s="70"/>
      <c r="V2170" s="23">
        <f>SUM(R2170:U2170)</f>
        <v>6156.2</v>
      </c>
      <c r="W2170" s="23">
        <f>+V2170+Q2170</f>
        <v>7964.799999999999</v>
      </c>
      <c r="X2170" s="23">
        <f>(Q2170/W2170)*100</f>
        <v>22.70741261550824</v>
      </c>
      <c r="Y2170" s="23">
        <f>(V2170/W2170)*100</f>
        <v>77.29258738449177</v>
      </c>
      <c r="Z2170" s="4"/>
    </row>
    <row r="2171" spans="1:26" ht="23.25">
      <c r="A2171" s="4"/>
      <c r="B2171" s="51"/>
      <c r="C2171" s="51"/>
      <c r="D2171" s="51"/>
      <c r="E2171" s="51"/>
      <c r="F2171" s="51"/>
      <c r="G2171" s="51"/>
      <c r="H2171" s="51"/>
      <c r="I2171" s="61"/>
      <c r="J2171" s="52" t="s">
        <v>53</v>
      </c>
      <c r="K2171" s="53"/>
      <c r="L2171" s="70"/>
      <c r="M2171" s="70"/>
      <c r="N2171" s="70"/>
      <c r="O2171" s="70"/>
      <c r="P2171" s="70"/>
      <c r="Q2171" s="23"/>
      <c r="R2171" s="70">
        <f>(R2170/R2159)*100</f>
        <v>4.397285714285714</v>
      </c>
      <c r="S2171" s="70"/>
      <c r="T2171" s="70"/>
      <c r="U2171" s="70"/>
      <c r="V2171" s="23">
        <f>(V2170/V2159)*100</f>
        <v>4.397285714285714</v>
      </c>
      <c r="W2171" s="23">
        <f>(W2170/W2159)*100</f>
        <v>5.689142857142857</v>
      </c>
      <c r="X2171" s="23"/>
      <c r="Y2171" s="23"/>
      <c r="Z2171" s="4"/>
    </row>
    <row r="2172" spans="1:26" ht="23.25">
      <c r="A2172" s="4"/>
      <c r="B2172" s="51"/>
      <c r="C2172" s="51"/>
      <c r="D2172" s="51"/>
      <c r="E2172" s="51"/>
      <c r="F2172" s="51"/>
      <c r="G2172" s="51"/>
      <c r="H2172" s="51"/>
      <c r="I2172" s="61"/>
      <c r="J2172" s="52" t="s">
        <v>54</v>
      </c>
      <c r="K2172" s="53"/>
      <c r="L2172" s="70"/>
      <c r="M2172" s="23"/>
      <c r="N2172" s="70"/>
      <c r="O2172" s="70">
        <f>(O2170/O2169)*100</f>
        <v>100</v>
      </c>
      <c r="P2172" s="23"/>
      <c r="Q2172" s="23">
        <f>(Q2170/Q2169)*100</f>
        <v>100</v>
      </c>
      <c r="R2172" s="23">
        <f>(R2170/R2169)*100</f>
        <v>94.28575804450706</v>
      </c>
      <c r="S2172" s="70"/>
      <c r="T2172" s="70"/>
      <c r="U2172" s="70"/>
      <c r="V2172" s="23">
        <f>(V2170/V2169)*100</f>
        <v>94.28575804450706</v>
      </c>
      <c r="W2172" s="23">
        <f>(W2170/W2169)*100</f>
        <v>95.52525216181532</v>
      </c>
      <c r="X2172" s="23"/>
      <c r="Y2172" s="23"/>
      <c r="Z2172" s="4"/>
    </row>
    <row r="2173" spans="1:26" ht="23.25">
      <c r="A2173" s="4"/>
      <c r="B2173" s="51"/>
      <c r="C2173" s="51"/>
      <c r="D2173" s="51"/>
      <c r="E2173" s="51"/>
      <c r="F2173" s="51"/>
      <c r="G2173" s="51"/>
      <c r="H2173" s="51"/>
      <c r="I2173" s="61"/>
      <c r="J2173" s="52"/>
      <c r="K2173" s="53"/>
      <c r="L2173" s="70"/>
      <c r="M2173" s="23"/>
      <c r="N2173" s="70"/>
      <c r="O2173" s="70"/>
      <c r="P2173" s="23"/>
      <c r="Q2173" s="23"/>
      <c r="R2173" s="23"/>
      <c r="S2173" s="70"/>
      <c r="T2173" s="70"/>
      <c r="U2173" s="70"/>
      <c r="V2173" s="23"/>
      <c r="W2173" s="23"/>
      <c r="X2173" s="23"/>
      <c r="Y2173" s="23"/>
      <c r="Z2173" s="4"/>
    </row>
    <row r="2174" spans="1:26" ht="23.25">
      <c r="A2174" s="4"/>
      <c r="B2174" s="51"/>
      <c r="C2174" s="51"/>
      <c r="D2174" s="51"/>
      <c r="E2174" s="51"/>
      <c r="F2174" s="51"/>
      <c r="G2174" s="75" t="s">
        <v>62</v>
      </c>
      <c r="H2174" s="51"/>
      <c r="I2174" s="61"/>
      <c r="J2174" s="52" t="s">
        <v>63</v>
      </c>
      <c r="K2174" s="53"/>
      <c r="L2174" s="70"/>
      <c r="M2174" s="23"/>
      <c r="N2174" s="70"/>
      <c r="O2174" s="70"/>
      <c r="P2174" s="23"/>
      <c r="Q2174" s="23"/>
      <c r="R2174" s="23"/>
      <c r="S2174" s="70"/>
      <c r="T2174" s="70"/>
      <c r="U2174" s="70"/>
      <c r="V2174" s="23"/>
      <c r="W2174" s="23"/>
      <c r="X2174" s="23"/>
      <c r="Y2174" s="23"/>
      <c r="Z2174" s="4"/>
    </row>
    <row r="2175" spans="1:26" ht="23.25">
      <c r="A2175" s="4"/>
      <c r="B2175" s="51"/>
      <c r="C2175" s="51"/>
      <c r="D2175" s="51"/>
      <c r="E2175" s="51"/>
      <c r="F2175" s="51"/>
      <c r="G2175" s="51"/>
      <c r="H2175" s="51"/>
      <c r="I2175" s="61"/>
      <c r="J2175" s="52" t="s">
        <v>64</v>
      </c>
      <c r="K2175" s="53"/>
      <c r="L2175" s="70"/>
      <c r="M2175" s="23"/>
      <c r="N2175" s="70"/>
      <c r="O2175" s="70"/>
      <c r="P2175" s="23"/>
      <c r="Q2175" s="23"/>
      <c r="R2175" s="23"/>
      <c r="S2175" s="70"/>
      <c r="T2175" s="70"/>
      <c r="U2175" s="70"/>
      <c r="V2175" s="23"/>
      <c r="W2175" s="23"/>
      <c r="X2175" s="23"/>
      <c r="Y2175" s="23"/>
      <c r="Z2175" s="4"/>
    </row>
    <row r="2176" spans="1:26" ht="23.25">
      <c r="A2176" s="4"/>
      <c r="B2176" s="51"/>
      <c r="C2176" s="51"/>
      <c r="D2176" s="51"/>
      <c r="E2176" s="51"/>
      <c r="F2176" s="51"/>
      <c r="G2176" s="51"/>
      <c r="H2176" s="51"/>
      <c r="I2176" s="61"/>
      <c r="J2176" s="52" t="s">
        <v>50</v>
      </c>
      <c r="K2176" s="53"/>
      <c r="L2176" s="70">
        <f aca="true" t="shared" si="330" ref="L2176:P2178">+L2183</f>
        <v>0</v>
      </c>
      <c r="M2176" s="23">
        <f t="shared" si="330"/>
        <v>0</v>
      </c>
      <c r="N2176" s="70">
        <f t="shared" si="330"/>
        <v>0</v>
      </c>
      <c r="O2176" s="70">
        <f t="shared" si="330"/>
        <v>0</v>
      </c>
      <c r="P2176" s="23">
        <f t="shared" si="330"/>
        <v>0</v>
      </c>
      <c r="Q2176" s="23">
        <f>SUM(L2176:P2176)</f>
        <v>0</v>
      </c>
      <c r="R2176" s="23">
        <f aca="true" t="shared" si="331" ref="R2176:U2178">+R2183</f>
        <v>101800</v>
      </c>
      <c r="S2176" s="70">
        <f t="shared" si="331"/>
        <v>0</v>
      </c>
      <c r="T2176" s="70">
        <f t="shared" si="331"/>
        <v>0</v>
      </c>
      <c r="U2176" s="70">
        <f t="shared" si="331"/>
        <v>0</v>
      </c>
      <c r="V2176" s="23">
        <f>SUM(R2176:U2176)</f>
        <v>101800</v>
      </c>
      <c r="W2176" s="23">
        <f>+V2176+Q2176</f>
        <v>101800</v>
      </c>
      <c r="X2176" s="23">
        <f>(Q2176/W2176)*100</f>
        <v>0</v>
      </c>
      <c r="Y2176" s="23">
        <f>(V2176/W2176)*100</f>
        <v>100</v>
      </c>
      <c r="Z2176" s="4"/>
    </row>
    <row r="2177" spans="1:26" ht="23.25">
      <c r="A2177" s="4"/>
      <c r="B2177" s="51"/>
      <c r="C2177" s="51"/>
      <c r="D2177" s="51"/>
      <c r="E2177" s="51"/>
      <c r="F2177" s="51"/>
      <c r="G2177" s="51"/>
      <c r="H2177" s="51"/>
      <c r="I2177" s="61"/>
      <c r="J2177" s="52" t="s">
        <v>51</v>
      </c>
      <c r="K2177" s="53"/>
      <c r="L2177" s="70">
        <f t="shared" si="330"/>
        <v>0</v>
      </c>
      <c r="M2177" s="23">
        <f t="shared" si="330"/>
        <v>0</v>
      </c>
      <c r="N2177" s="70">
        <f t="shared" si="330"/>
        <v>0</v>
      </c>
      <c r="O2177" s="70">
        <f t="shared" si="330"/>
        <v>0</v>
      </c>
      <c r="P2177" s="23">
        <f t="shared" si="330"/>
        <v>0</v>
      </c>
      <c r="Q2177" s="23">
        <f>SUM(L2177:P2177)</f>
        <v>0</v>
      </c>
      <c r="R2177" s="23">
        <f t="shared" si="331"/>
        <v>0</v>
      </c>
      <c r="S2177" s="70">
        <f t="shared" si="331"/>
        <v>0</v>
      </c>
      <c r="T2177" s="70">
        <f t="shared" si="331"/>
        <v>0</v>
      </c>
      <c r="U2177" s="70">
        <f t="shared" si="331"/>
        <v>0</v>
      </c>
      <c r="V2177" s="23">
        <f>SUM(R2177:U2177)</f>
        <v>0</v>
      </c>
      <c r="W2177" s="23">
        <f>+V2177+Q2177</f>
        <v>0</v>
      </c>
      <c r="X2177" s="23"/>
      <c r="Y2177" s="23"/>
      <c r="Z2177" s="4"/>
    </row>
    <row r="2178" spans="1:26" ht="23.25">
      <c r="A2178" s="4"/>
      <c r="B2178" s="51"/>
      <c r="C2178" s="51"/>
      <c r="D2178" s="51"/>
      <c r="E2178" s="51"/>
      <c r="F2178" s="51"/>
      <c r="G2178" s="51"/>
      <c r="H2178" s="51"/>
      <c r="I2178" s="61"/>
      <c r="J2178" s="52" t="s">
        <v>52</v>
      </c>
      <c r="K2178" s="53"/>
      <c r="L2178" s="70">
        <f t="shared" si="330"/>
        <v>0</v>
      </c>
      <c r="M2178" s="23">
        <f t="shared" si="330"/>
        <v>0</v>
      </c>
      <c r="N2178" s="70">
        <f t="shared" si="330"/>
        <v>0</v>
      </c>
      <c r="O2178" s="70">
        <f t="shared" si="330"/>
        <v>0</v>
      </c>
      <c r="P2178" s="23">
        <f t="shared" si="330"/>
        <v>0</v>
      </c>
      <c r="Q2178" s="23">
        <f>SUM(L2178:P2178)</f>
        <v>0</v>
      </c>
      <c r="R2178" s="23">
        <f t="shared" si="331"/>
        <v>0</v>
      </c>
      <c r="S2178" s="70">
        <f t="shared" si="331"/>
        <v>0</v>
      </c>
      <c r="T2178" s="70">
        <f t="shared" si="331"/>
        <v>0</v>
      </c>
      <c r="U2178" s="70">
        <f t="shared" si="331"/>
        <v>0</v>
      </c>
      <c r="V2178" s="23">
        <f>SUM(R2178:U2178)</f>
        <v>0</v>
      </c>
      <c r="W2178" s="23">
        <f>+V2178+Q2178</f>
        <v>0</v>
      </c>
      <c r="X2178" s="23"/>
      <c r="Y2178" s="23"/>
      <c r="Z2178" s="4"/>
    </row>
    <row r="2179" spans="1:26" ht="23.25">
      <c r="A2179" s="4"/>
      <c r="B2179" s="51"/>
      <c r="C2179" s="51"/>
      <c r="D2179" s="51"/>
      <c r="E2179" s="51"/>
      <c r="F2179" s="51"/>
      <c r="G2179" s="51"/>
      <c r="H2179" s="51"/>
      <c r="I2179" s="61"/>
      <c r="J2179" s="52" t="s">
        <v>53</v>
      </c>
      <c r="K2179" s="53"/>
      <c r="L2179" s="70"/>
      <c r="M2179" s="23"/>
      <c r="N2179" s="70"/>
      <c r="O2179" s="70"/>
      <c r="P2179" s="23"/>
      <c r="Q2179" s="23"/>
      <c r="R2179" s="23">
        <f>(R2178/R2176)*100</f>
        <v>0</v>
      </c>
      <c r="S2179" s="70"/>
      <c r="T2179" s="70"/>
      <c r="U2179" s="70"/>
      <c r="V2179" s="23">
        <f>(V2178/V2176)*100</f>
        <v>0</v>
      </c>
      <c r="W2179" s="23">
        <f>(W2178/W2176)*100</f>
        <v>0</v>
      </c>
      <c r="X2179" s="23"/>
      <c r="Y2179" s="23"/>
      <c r="Z2179" s="4"/>
    </row>
    <row r="2180" spans="1:26" ht="23.25">
      <c r="A2180" s="4"/>
      <c r="B2180" s="51"/>
      <c r="C2180" s="51"/>
      <c r="D2180" s="51"/>
      <c r="E2180" s="51"/>
      <c r="F2180" s="51"/>
      <c r="G2180" s="51"/>
      <c r="H2180" s="51"/>
      <c r="I2180" s="61"/>
      <c r="J2180" s="52" t="s">
        <v>54</v>
      </c>
      <c r="K2180" s="53"/>
      <c r="L2180" s="70"/>
      <c r="M2180" s="23"/>
      <c r="N2180" s="70"/>
      <c r="O2180" s="70"/>
      <c r="P2180" s="23"/>
      <c r="Q2180" s="23"/>
      <c r="R2180" s="23"/>
      <c r="S2180" s="70"/>
      <c r="T2180" s="70"/>
      <c r="U2180" s="70"/>
      <c r="V2180" s="23"/>
      <c r="W2180" s="23"/>
      <c r="X2180" s="23"/>
      <c r="Y2180" s="23"/>
      <c r="Z2180" s="4"/>
    </row>
    <row r="2181" spans="1:26" ht="23.25">
      <c r="A2181" s="4"/>
      <c r="B2181" s="51"/>
      <c r="C2181" s="51"/>
      <c r="D2181" s="51"/>
      <c r="E2181" s="51"/>
      <c r="F2181" s="51"/>
      <c r="G2181" s="51"/>
      <c r="H2181" s="51"/>
      <c r="I2181" s="61"/>
      <c r="J2181" s="52"/>
      <c r="K2181" s="53"/>
      <c r="L2181" s="70"/>
      <c r="M2181" s="23"/>
      <c r="N2181" s="70"/>
      <c r="O2181" s="70"/>
      <c r="P2181" s="23"/>
      <c r="Q2181" s="23"/>
      <c r="R2181" s="23"/>
      <c r="S2181" s="70"/>
      <c r="T2181" s="70"/>
      <c r="U2181" s="70"/>
      <c r="V2181" s="23"/>
      <c r="W2181" s="23"/>
      <c r="X2181" s="23"/>
      <c r="Y2181" s="23"/>
      <c r="Z2181" s="4"/>
    </row>
    <row r="2182" spans="1:26" ht="23.25">
      <c r="A2182" s="4"/>
      <c r="B2182" s="51"/>
      <c r="C2182" s="51"/>
      <c r="D2182" s="51"/>
      <c r="E2182" s="51"/>
      <c r="F2182" s="51"/>
      <c r="G2182" s="51"/>
      <c r="H2182" s="75" t="s">
        <v>342</v>
      </c>
      <c r="I2182" s="61"/>
      <c r="J2182" s="52" t="s">
        <v>350</v>
      </c>
      <c r="K2182" s="53"/>
      <c r="L2182" s="70"/>
      <c r="M2182" s="23"/>
      <c r="N2182" s="70"/>
      <c r="O2182" s="70"/>
      <c r="P2182" s="23"/>
      <c r="Q2182" s="23"/>
      <c r="R2182" s="23"/>
      <c r="S2182" s="70"/>
      <c r="T2182" s="70"/>
      <c r="U2182" s="70"/>
      <c r="V2182" s="23"/>
      <c r="W2182" s="23"/>
      <c r="X2182" s="23"/>
      <c r="Y2182" s="23"/>
      <c r="Z2182" s="4"/>
    </row>
    <row r="2183" spans="1:26" ht="23.25">
      <c r="A2183" s="4"/>
      <c r="B2183" s="56"/>
      <c r="C2183" s="57"/>
      <c r="D2183" s="57"/>
      <c r="E2183" s="57"/>
      <c r="F2183" s="57"/>
      <c r="G2183" s="57"/>
      <c r="H2183" s="57"/>
      <c r="I2183" s="52"/>
      <c r="J2183" s="52" t="s">
        <v>50</v>
      </c>
      <c r="K2183" s="53"/>
      <c r="L2183" s="21"/>
      <c r="M2183" s="21"/>
      <c r="N2183" s="21"/>
      <c r="O2183" s="21"/>
      <c r="P2183" s="21"/>
      <c r="Q2183" s="21">
        <f>SUM(L2183:P2183)</f>
        <v>0</v>
      </c>
      <c r="R2183" s="21">
        <v>101800</v>
      </c>
      <c r="S2183" s="21"/>
      <c r="T2183" s="21"/>
      <c r="U2183" s="21"/>
      <c r="V2183" s="21">
        <f>SUM(R2183:U2183)</f>
        <v>101800</v>
      </c>
      <c r="W2183" s="21">
        <f>+V2183+Q2183</f>
        <v>101800</v>
      </c>
      <c r="X2183" s="21">
        <f>(Q2183/W2183)*100</f>
        <v>0</v>
      </c>
      <c r="Y2183" s="21">
        <f>(V2183/W2183)*100</f>
        <v>100</v>
      </c>
      <c r="Z2183" s="4"/>
    </row>
    <row r="2184" spans="1:26" ht="23.25">
      <c r="A2184" s="4"/>
      <c r="B2184" s="51"/>
      <c r="C2184" s="51"/>
      <c r="D2184" s="51"/>
      <c r="E2184" s="51"/>
      <c r="F2184" s="51"/>
      <c r="G2184" s="51"/>
      <c r="H2184" s="51"/>
      <c r="I2184" s="61"/>
      <c r="J2184" s="52" t="s">
        <v>51</v>
      </c>
      <c r="K2184" s="53"/>
      <c r="L2184" s="70"/>
      <c r="M2184" s="23"/>
      <c r="N2184" s="70"/>
      <c r="O2184" s="70"/>
      <c r="P2184" s="23"/>
      <c r="Q2184" s="23">
        <f>SUM(L2184:P2184)</f>
        <v>0</v>
      </c>
      <c r="R2184" s="23"/>
      <c r="S2184" s="70"/>
      <c r="T2184" s="70"/>
      <c r="U2184" s="70"/>
      <c r="V2184" s="23">
        <f>SUM(R2184:U2184)</f>
        <v>0</v>
      </c>
      <c r="W2184" s="23">
        <f>+V2184+Q2184</f>
        <v>0</v>
      </c>
      <c r="X2184" s="23"/>
      <c r="Y2184" s="23"/>
      <c r="Z2184" s="4"/>
    </row>
    <row r="2185" spans="1:26" ht="23.25">
      <c r="A2185" s="4"/>
      <c r="B2185" s="51"/>
      <c r="C2185" s="51"/>
      <c r="D2185" s="51"/>
      <c r="E2185" s="51"/>
      <c r="F2185" s="51"/>
      <c r="G2185" s="51"/>
      <c r="H2185" s="51"/>
      <c r="I2185" s="61"/>
      <c r="J2185" s="52" t="s">
        <v>52</v>
      </c>
      <c r="K2185" s="53"/>
      <c r="L2185" s="70"/>
      <c r="M2185" s="23"/>
      <c r="N2185" s="70"/>
      <c r="O2185" s="70"/>
      <c r="P2185" s="23"/>
      <c r="Q2185" s="23">
        <f>SUM(L2185:P2185)</f>
        <v>0</v>
      </c>
      <c r="R2185" s="23"/>
      <c r="S2185" s="70"/>
      <c r="T2185" s="70"/>
      <c r="U2185" s="70"/>
      <c r="V2185" s="23">
        <f>SUM(R2185:U2185)</f>
        <v>0</v>
      </c>
      <c r="W2185" s="23">
        <f>+V2185+Q2185</f>
        <v>0</v>
      </c>
      <c r="X2185" s="23"/>
      <c r="Y2185" s="23"/>
      <c r="Z2185" s="4"/>
    </row>
    <row r="2186" spans="1:26" ht="23.25">
      <c r="A2186" s="4"/>
      <c r="B2186" s="51"/>
      <c r="C2186" s="51"/>
      <c r="D2186" s="51"/>
      <c r="E2186" s="51"/>
      <c r="F2186" s="51"/>
      <c r="G2186" s="51"/>
      <c r="H2186" s="51"/>
      <c r="I2186" s="61"/>
      <c r="J2186" s="52" t="s">
        <v>53</v>
      </c>
      <c r="K2186" s="53"/>
      <c r="L2186" s="70"/>
      <c r="M2186" s="23"/>
      <c r="N2186" s="70"/>
      <c r="O2186" s="70"/>
      <c r="P2186" s="23"/>
      <c r="Q2186" s="23"/>
      <c r="R2186" s="23">
        <f>(R2185/R2183)*100</f>
        <v>0</v>
      </c>
      <c r="S2186" s="70"/>
      <c r="T2186" s="70"/>
      <c r="U2186" s="70"/>
      <c r="V2186" s="23">
        <f>(V2185/V2183)*100</f>
        <v>0</v>
      </c>
      <c r="W2186" s="23">
        <f>(W2185/W2183)*100</f>
        <v>0</v>
      </c>
      <c r="X2186" s="23"/>
      <c r="Y2186" s="23"/>
      <c r="Z2186" s="4"/>
    </row>
    <row r="2187" spans="1:26" ht="23.25">
      <c r="A2187" s="4"/>
      <c r="B2187" s="51"/>
      <c r="C2187" s="51"/>
      <c r="D2187" s="51"/>
      <c r="E2187" s="51"/>
      <c r="F2187" s="51"/>
      <c r="G2187" s="51"/>
      <c r="H2187" s="51"/>
      <c r="I2187" s="61"/>
      <c r="J2187" s="52" t="s">
        <v>54</v>
      </c>
      <c r="K2187" s="53"/>
      <c r="L2187" s="70"/>
      <c r="M2187" s="23"/>
      <c r="N2187" s="70"/>
      <c r="O2187" s="70"/>
      <c r="P2187" s="23"/>
      <c r="Q2187" s="23"/>
      <c r="R2187" s="23"/>
      <c r="S2187" s="70"/>
      <c r="T2187" s="70"/>
      <c r="U2187" s="70"/>
      <c r="V2187" s="23"/>
      <c r="W2187" s="23"/>
      <c r="X2187" s="23"/>
      <c r="Y2187" s="23"/>
      <c r="Z2187" s="4"/>
    </row>
    <row r="2188" spans="1:26" ht="23.25">
      <c r="A2188" s="4"/>
      <c r="B2188" s="51"/>
      <c r="C2188" s="51"/>
      <c r="D2188" s="51"/>
      <c r="E2188" s="51"/>
      <c r="F2188" s="51"/>
      <c r="G2188" s="51"/>
      <c r="H2188" s="51"/>
      <c r="I2188" s="61"/>
      <c r="J2188" s="52"/>
      <c r="K2188" s="53"/>
      <c r="L2188" s="70"/>
      <c r="M2188" s="23"/>
      <c r="N2188" s="70"/>
      <c r="O2188" s="70"/>
      <c r="P2188" s="23"/>
      <c r="Q2188" s="23"/>
      <c r="R2188" s="23"/>
      <c r="S2188" s="70"/>
      <c r="T2188" s="70"/>
      <c r="U2188" s="70"/>
      <c r="V2188" s="23"/>
      <c r="W2188" s="23"/>
      <c r="X2188" s="23"/>
      <c r="Y2188" s="23"/>
      <c r="Z2188" s="4"/>
    </row>
    <row r="2189" spans="1:26" ht="23.25">
      <c r="A2189" s="4"/>
      <c r="B2189" s="51"/>
      <c r="C2189" s="51"/>
      <c r="D2189" s="51"/>
      <c r="E2189" s="51"/>
      <c r="F2189" s="51"/>
      <c r="G2189" s="75" t="s">
        <v>353</v>
      </c>
      <c r="H2189" s="51"/>
      <c r="I2189" s="61"/>
      <c r="J2189" s="52" t="s">
        <v>354</v>
      </c>
      <c r="K2189" s="53"/>
      <c r="L2189" s="70"/>
      <c r="M2189" s="23"/>
      <c r="N2189" s="70"/>
      <c r="O2189" s="70"/>
      <c r="P2189" s="23"/>
      <c r="Q2189" s="23"/>
      <c r="R2189" s="23"/>
      <c r="S2189" s="70"/>
      <c r="T2189" s="70"/>
      <c r="U2189" s="70"/>
      <c r="V2189" s="23"/>
      <c r="W2189" s="23"/>
      <c r="X2189" s="23"/>
      <c r="Y2189" s="23"/>
      <c r="Z2189" s="4"/>
    </row>
    <row r="2190" spans="1:26" ht="23.25">
      <c r="A2190" s="4"/>
      <c r="B2190" s="51"/>
      <c r="C2190" s="51"/>
      <c r="D2190" s="51"/>
      <c r="E2190" s="51"/>
      <c r="F2190" s="51"/>
      <c r="G2190" s="51"/>
      <c r="H2190" s="51"/>
      <c r="I2190" s="61"/>
      <c r="J2190" s="52" t="s">
        <v>50</v>
      </c>
      <c r="K2190" s="53"/>
      <c r="L2190" s="70">
        <f aca="true" t="shared" si="332" ref="L2190:P2192">+L2197</f>
        <v>0</v>
      </c>
      <c r="M2190" s="23">
        <f t="shared" si="332"/>
        <v>0</v>
      </c>
      <c r="N2190" s="70">
        <f t="shared" si="332"/>
        <v>0</v>
      </c>
      <c r="O2190" s="70">
        <f t="shared" si="332"/>
        <v>0</v>
      </c>
      <c r="P2190" s="23">
        <f t="shared" si="332"/>
        <v>0</v>
      </c>
      <c r="Q2190" s="23">
        <f>SUM(L2190:P2190)</f>
        <v>0</v>
      </c>
      <c r="R2190" s="23">
        <f aca="true" t="shared" si="333" ref="R2190:U2192">+R2197</f>
        <v>0</v>
      </c>
      <c r="S2190" s="70">
        <f t="shared" si="333"/>
        <v>0</v>
      </c>
      <c r="T2190" s="70">
        <f t="shared" si="333"/>
        <v>0</v>
      </c>
      <c r="U2190" s="70">
        <f t="shared" si="333"/>
        <v>0</v>
      </c>
      <c r="V2190" s="23">
        <f>SUM(R2190:U2190)</f>
        <v>0</v>
      </c>
      <c r="W2190" s="23">
        <f>+V2190+Q2190</f>
        <v>0</v>
      </c>
      <c r="X2190" s="23"/>
      <c r="Y2190" s="23"/>
      <c r="Z2190" s="4"/>
    </row>
    <row r="2191" spans="1:26" ht="23.25">
      <c r="A2191" s="4"/>
      <c r="B2191" s="51"/>
      <c r="C2191" s="51"/>
      <c r="D2191" s="51"/>
      <c r="E2191" s="51"/>
      <c r="F2191" s="51"/>
      <c r="G2191" s="51"/>
      <c r="H2191" s="51"/>
      <c r="I2191" s="61"/>
      <c r="J2191" s="52" t="s">
        <v>51</v>
      </c>
      <c r="K2191" s="53"/>
      <c r="L2191" s="70">
        <f t="shared" si="332"/>
        <v>0</v>
      </c>
      <c r="M2191" s="23">
        <f t="shared" si="332"/>
        <v>0</v>
      </c>
      <c r="N2191" s="70">
        <f t="shared" si="332"/>
        <v>0</v>
      </c>
      <c r="O2191" s="70">
        <f t="shared" si="332"/>
        <v>0</v>
      </c>
      <c r="P2191" s="23">
        <f t="shared" si="332"/>
        <v>0</v>
      </c>
      <c r="Q2191" s="23">
        <f>SUM(L2191:P2191)</f>
        <v>0</v>
      </c>
      <c r="R2191" s="23">
        <f t="shared" si="333"/>
        <v>7464</v>
      </c>
      <c r="S2191" s="70">
        <f t="shared" si="333"/>
        <v>0</v>
      </c>
      <c r="T2191" s="70">
        <f t="shared" si="333"/>
        <v>0</v>
      </c>
      <c r="U2191" s="70">
        <f t="shared" si="333"/>
        <v>0</v>
      </c>
      <c r="V2191" s="23">
        <f>SUM(R2191:U2191)</f>
        <v>7464</v>
      </c>
      <c r="W2191" s="23">
        <f>+V2191+Q2191</f>
        <v>7464</v>
      </c>
      <c r="X2191" s="23">
        <f>(Q2191/W2191)*100</f>
        <v>0</v>
      </c>
      <c r="Y2191" s="23">
        <f>(V2191/W2191)*100</f>
        <v>100</v>
      </c>
      <c r="Z2191" s="4"/>
    </row>
    <row r="2192" spans="1:26" ht="23.25">
      <c r="A2192" s="4"/>
      <c r="B2192" s="56"/>
      <c r="C2192" s="57"/>
      <c r="D2192" s="57"/>
      <c r="E2192" s="57"/>
      <c r="F2192" s="57"/>
      <c r="G2192" s="57"/>
      <c r="H2192" s="57"/>
      <c r="I2192" s="52"/>
      <c r="J2192" s="52" t="s">
        <v>52</v>
      </c>
      <c r="K2192" s="53"/>
      <c r="L2192" s="21">
        <f t="shared" si="332"/>
        <v>0</v>
      </c>
      <c r="M2192" s="21">
        <f t="shared" si="332"/>
        <v>0</v>
      </c>
      <c r="N2192" s="21">
        <f t="shared" si="332"/>
        <v>0</v>
      </c>
      <c r="O2192" s="21">
        <f t="shared" si="332"/>
        <v>0</v>
      </c>
      <c r="P2192" s="21">
        <f t="shared" si="332"/>
        <v>0</v>
      </c>
      <c r="Q2192" s="21">
        <f>SUM(L2192:P2192)</f>
        <v>0</v>
      </c>
      <c r="R2192" s="21">
        <f t="shared" si="333"/>
        <v>5823.8</v>
      </c>
      <c r="S2192" s="21">
        <f t="shared" si="333"/>
        <v>0</v>
      </c>
      <c r="T2192" s="21">
        <f t="shared" si="333"/>
        <v>0</v>
      </c>
      <c r="U2192" s="21">
        <f t="shared" si="333"/>
        <v>0</v>
      </c>
      <c r="V2192" s="21">
        <f>SUM(R2192:U2192)</f>
        <v>5823.8</v>
      </c>
      <c r="W2192" s="21">
        <f>+V2192+Q2192</f>
        <v>5823.8</v>
      </c>
      <c r="X2192" s="21">
        <f>(Q2192/W2192)*100</f>
        <v>0</v>
      </c>
      <c r="Y2192" s="21">
        <f>(V2192/W2192)*100</f>
        <v>100</v>
      </c>
      <c r="Z2192" s="4"/>
    </row>
    <row r="2193" spans="1:26" ht="23.25">
      <c r="A2193" s="4"/>
      <c r="B2193" s="51"/>
      <c r="C2193" s="51"/>
      <c r="D2193" s="51"/>
      <c r="E2193" s="51"/>
      <c r="F2193" s="51"/>
      <c r="G2193" s="51"/>
      <c r="H2193" s="51"/>
      <c r="I2193" s="61"/>
      <c r="J2193" s="52" t="s">
        <v>53</v>
      </c>
      <c r="K2193" s="53"/>
      <c r="L2193" s="70"/>
      <c r="M2193" s="23"/>
      <c r="N2193" s="70"/>
      <c r="O2193" s="70"/>
      <c r="P2193" s="23"/>
      <c r="Q2193" s="23"/>
      <c r="R2193" s="23"/>
      <c r="S2193" s="70"/>
      <c r="T2193" s="70"/>
      <c r="U2193" s="70"/>
      <c r="V2193" s="23"/>
      <c r="W2193" s="23"/>
      <c r="X2193" s="23"/>
      <c r="Y2193" s="23"/>
      <c r="Z2193" s="4"/>
    </row>
    <row r="2194" spans="1:26" ht="23.25">
      <c r="A2194" s="4"/>
      <c r="B2194" s="51"/>
      <c r="C2194" s="51"/>
      <c r="D2194" s="51"/>
      <c r="E2194" s="51"/>
      <c r="F2194" s="51"/>
      <c r="G2194" s="51"/>
      <c r="H2194" s="51"/>
      <c r="I2194" s="61"/>
      <c r="J2194" s="52" t="s">
        <v>54</v>
      </c>
      <c r="K2194" s="53"/>
      <c r="L2194" s="70"/>
      <c r="M2194" s="23"/>
      <c r="N2194" s="70"/>
      <c r="O2194" s="70"/>
      <c r="P2194" s="23"/>
      <c r="Q2194" s="23"/>
      <c r="R2194" s="23">
        <f>(R2192/R2191)*100</f>
        <v>78.02518756698821</v>
      </c>
      <c r="S2194" s="70"/>
      <c r="T2194" s="70"/>
      <c r="U2194" s="70"/>
      <c r="V2194" s="23">
        <f>(V2192/V2191)*100</f>
        <v>78.02518756698821</v>
      </c>
      <c r="W2194" s="23">
        <f>(W2192/W2191)*100</f>
        <v>78.02518756698821</v>
      </c>
      <c r="X2194" s="23"/>
      <c r="Y2194" s="23"/>
      <c r="Z2194" s="4"/>
    </row>
    <row r="2195" spans="1:26" ht="23.25">
      <c r="A2195" s="4"/>
      <c r="B2195" s="51"/>
      <c r="C2195" s="51"/>
      <c r="D2195" s="51"/>
      <c r="E2195" s="51"/>
      <c r="F2195" s="51"/>
      <c r="G2195" s="51"/>
      <c r="H2195" s="51"/>
      <c r="I2195" s="61"/>
      <c r="J2195" s="52"/>
      <c r="K2195" s="53"/>
      <c r="L2195" s="70"/>
      <c r="M2195" s="23"/>
      <c r="N2195" s="70"/>
      <c r="O2195" s="70"/>
      <c r="P2195" s="23"/>
      <c r="Q2195" s="23"/>
      <c r="R2195" s="23"/>
      <c r="S2195" s="70"/>
      <c r="T2195" s="70"/>
      <c r="U2195" s="70"/>
      <c r="V2195" s="23"/>
      <c r="W2195" s="23"/>
      <c r="X2195" s="23"/>
      <c r="Y2195" s="23"/>
      <c r="Z2195" s="4"/>
    </row>
    <row r="2196" spans="1:26" ht="23.25">
      <c r="A2196" s="4"/>
      <c r="B2196" s="51"/>
      <c r="C2196" s="51"/>
      <c r="D2196" s="51"/>
      <c r="E2196" s="51"/>
      <c r="F2196" s="51"/>
      <c r="G2196" s="51"/>
      <c r="H2196" s="75" t="s">
        <v>342</v>
      </c>
      <c r="I2196" s="61"/>
      <c r="J2196" s="52" t="s">
        <v>350</v>
      </c>
      <c r="K2196" s="53"/>
      <c r="L2196" s="70"/>
      <c r="M2196" s="23"/>
      <c r="N2196" s="70"/>
      <c r="O2196" s="70"/>
      <c r="P2196" s="23"/>
      <c r="Q2196" s="23"/>
      <c r="R2196" s="23"/>
      <c r="S2196" s="70"/>
      <c r="T2196" s="70"/>
      <c r="U2196" s="70"/>
      <c r="V2196" s="23"/>
      <c r="W2196" s="23"/>
      <c r="X2196" s="23"/>
      <c r="Y2196" s="23"/>
      <c r="Z2196" s="4"/>
    </row>
    <row r="2197" spans="1:26" ht="23.25">
      <c r="A2197" s="4"/>
      <c r="B2197" s="56"/>
      <c r="C2197" s="56"/>
      <c r="D2197" s="56"/>
      <c r="E2197" s="56"/>
      <c r="F2197" s="56"/>
      <c r="G2197" s="56"/>
      <c r="H2197" s="56"/>
      <c r="I2197" s="61"/>
      <c r="J2197" s="52" t="s">
        <v>50</v>
      </c>
      <c r="K2197" s="53"/>
      <c r="L2197" s="70"/>
      <c r="M2197" s="23"/>
      <c r="N2197" s="70"/>
      <c r="O2197" s="70"/>
      <c r="P2197" s="23"/>
      <c r="Q2197" s="23">
        <f>SUM(L2197:P2197)</f>
        <v>0</v>
      </c>
      <c r="R2197" s="23"/>
      <c r="S2197" s="70"/>
      <c r="T2197" s="70"/>
      <c r="U2197" s="70"/>
      <c r="V2197" s="23">
        <f>SUM(R2197:U2197)</f>
        <v>0</v>
      </c>
      <c r="W2197" s="23">
        <f>+V2197+Q2197</f>
        <v>0</v>
      </c>
      <c r="X2197" s="23"/>
      <c r="Y2197" s="23"/>
      <c r="Z2197" s="4"/>
    </row>
    <row r="2198" spans="1:26" ht="23.25">
      <c r="A2198" s="4"/>
      <c r="B2198" s="56"/>
      <c r="C2198" s="57"/>
      <c r="D2198" s="57"/>
      <c r="E2198" s="57"/>
      <c r="F2198" s="57"/>
      <c r="G2198" s="57"/>
      <c r="H2198" s="57"/>
      <c r="I2198" s="52"/>
      <c r="J2198" s="52" t="s">
        <v>51</v>
      </c>
      <c r="K2198" s="53"/>
      <c r="L2198" s="21"/>
      <c r="M2198" s="21"/>
      <c r="N2198" s="21"/>
      <c r="O2198" s="21"/>
      <c r="P2198" s="21"/>
      <c r="Q2198" s="21">
        <f>SUM(L2198:P2198)</f>
        <v>0</v>
      </c>
      <c r="R2198" s="21">
        <v>7464</v>
      </c>
      <c r="S2198" s="21"/>
      <c r="T2198" s="21"/>
      <c r="U2198" s="21"/>
      <c r="V2198" s="21">
        <f>SUM(R2198:U2198)</f>
        <v>7464</v>
      </c>
      <c r="W2198" s="21">
        <f>+V2198+Q2198</f>
        <v>7464</v>
      </c>
      <c r="X2198" s="21">
        <f>(Q2198/W2198)*100</f>
        <v>0</v>
      </c>
      <c r="Y2198" s="21">
        <f>(V2198/W2198)*100</f>
        <v>100</v>
      </c>
      <c r="Z2198" s="4"/>
    </row>
    <row r="2199" spans="1:26" ht="23.25">
      <c r="A2199" s="4"/>
      <c r="B2199" s="56"/>
      <c r="C2199" s="56"/>
      <c r="D2199" s="56"/>
      <c r="E2199" s="56"/>
      <c r="F2199" s="56"/>
      <c r="G2199" s="56"/>
      <c r="H2199" s="56"/>
      <c r="I2199" s="61"/>
      <c r="J2199" s="52" t="s">
        <v>52</v>
      </c>
      <c r="K2199" s="53"/>
      <c r="L2199" s="70"/>
      <c r="M2199" s="23"/>
      <c r="N2199" s="70"/>
      <c r="O2199" s="70"/>
      <c r="P2199" s="23"/>
      <c r="Q2199" s="23">
        <f>SUM(L2199:P2199)</f>
        <v>0</v>
      </c>
      <c r="R2199" s="23">
        <v>5823.8</v>
      </c>
      <c r="S2199" s="70"/>
      <c r="T2199" s="70"/>
      <c r="U2199" s="70"/>
      <c r="V2199" s="23">
        <f>SUM(R2199:U2199)</f>
        <v>5823.8</v>
      </c>
      <c r="W2199" s="23">
        <f>+V2199+Q2199</f>
        <v>5823.8</v>
      </c>
      <c r="X2199" s="23">
        <f>(Q2199/W2199)*100</f>
        <v>0</v>
      </c>
      <c r="Y2199" s="23">
        <f>(V2199/W2199)*100</f>
        <v>100</v>
      </c>
      <c r="Z2199" s="4"/>
    </row>
    <row r="2200" spans="1:26" ht="23.25">
      <c r="A2200" s="4"/>
      <c r="B2200" s="56"/>
      <c r="C2200" s="56"/>
      <c r="D2200" s="56"/>
      <c r="E2200" s="56"/>
      <c r="F2200" s="56"/>
      <c r="G2200" s="56"/>
      <c r="H2200" s="56"/>
      <c r="I2200" s="61"/>
      <c r="J2200" s="52" t="s">
        <v>53</v>
      </c>
      <c r="K2200" s="53"/>
      <c r="L2200" s="70"/>
      <c r="M2200" s="23"/>
      <c r="N2200" s="70"/>
      <c r="O2200" s="70"/>
      <c r="P2200" s="23"/>
      <c r="Q2200" s="23"/>
      <c r="R2200" s="23"/>
      <c r="S2200" s="70"/>
      <c r="T2200" s="70"/>
      <c r="U2200" s="70"/>
      <c r="V2200" s="23"/>
      <c r="W2200" s="23"/>
      <c r="X2200" s="23"/>
      <c r="Y2200" s="23"/>
      <c r="Z2200" s="4"/>
    </row>
    <row r="2201" spans="1:26" ht="23.25">
      <c r="A2201" s="4"/>
      <c r="B2201" s="56"/>
      <c r="C2201" s="56"/>
      <c r="D2201" s="56"/>
      <c r="E2201" s="56"/>
      <c r="F2201" s="56"/>
      <c r="G2201" s="56"/>
      <c r="H2201" s="56"/>
      <c r="I2201" s="61"/>
      <c r="J2201" s="52" t="s">
        <v>54</v>
      </c>
      <c r="K2201" s="53"/>
      <c r="L2201" s="70"/>
      <c r="M2201" s="23"/>
      <c r="N2201" s="70"/>
      <c r="O2201" s="70"/>
      <c r="P2201" s="23"/>
      <c r="Q2201" s="23"/>
      <c r="R2201" s="23">
        <f>(R2199/R2198)*100</f>
        <v>78.02518756698821</v>
      </c>
      <c r="S2201" s="70"/>
      <c r="T2201" s="70"/>
      <c r="U2201" s="70"/>
      <c r="V2201" s="23">
        <f>(V2199/V2198)*100</f>
        <v>78.02518756698821</v>
      </c>
      <c r="W2201" s="23">
        <f>(W2199/W2198)*100</f>
        <v>78.02518756698821</v>
      </c>
      <c r="X2201" s="23"/>
      <c r="Y2201" s="23"/>
      <c r="Z2201" s="4"/>
    </row>
    <row r="2202" spans="1:26" ht="23.25">
      <c r="A2202" s="4"/>
      <c r="B2202" s="56"/>
      <c r="C2202" s="56"/>
      <c r="D2202" s="56"/>
      <c r="E2202" s="56"/>
      <c r="F2202" s="56"/>
      <c r="G2202" s="56"/>
      <c r="H2202" s="56"/>
      <c r="I2202" s="61"/>
      <c r="J2202" s="52"/>
      <c r="K2202" s="53"/>
      <c r="L2202" s="70"/>
      <c r="M2202" s="23"/>
      <c r="N2202" s="70"/>
      <c r="O2202" s="70"/>
      <c r="P2202" s="23"/>
      <c r="Q2202" s="23"/>
      <c r="R2202" s="23"/>
      <c r="S2202" s="70"/>
      <c r="T2202" s="70"/>
      <c r="U2202" s="70"/>
      <c r="V2202" s="23"/>
      <c r="W2202" s="23"/>
      <c r="X2202" s="23"/>
      <c r="Y2202" s="23"/>
      <c r="Z2202" s="4"/>
    </row>
    <row r="2203" spans="1:26" ht="23.25">
      <c r="A2203" s="4"/>
      <c r="B2203" s="56"/>
      <c r="C2203" s="56"/>
      <c r="D2203" s="56"/>
      <c r="E2203" s="56"/>
      <c r="F2203" s="56"/>
      <c r="G2203" s="76" t="s">
        <v>355</v>
      </c>
      <c r="H2203" s="56"/>
      <c r="I2203" s="61"/>
      <c r="J2203" s="52" t="s">
        <v>356</v>
      </c>
      <c r="K2203" s="53"/>
      <c r="L2203" s="70"/>
      <c r="M2203" s="23"/>
      <c r="N2203" s="70"/>
      <c r="O2203" s="70"/>
      <c r="P2203" s="23"/>
      <c r="Q2203" s="23"/>
      <c r="R2203" s="23"/>
      <c r="S2203" s="70"/>
      <c r="T2203" s="70"/>
      <c r="U2203" s="70"/>
      <c r="V2203" s="23"/>
      <c r="W2203" s="23"/>
      <c r="X2203" s="23"/>
      <c r="Y2203" s="23"/>
      <c r="Z2203" s="4"/>
    </row>
    <row r="2204" spans="1:26" ht="23.25">
      <c r="A2204" s="4"/>
      <c r="B2204" s="56"/>
      <c r="C2204" s="56"/>
      <c r="D2204" s="56"/>
      <c r="E2204" s="56"/>
      <c r="F2204" s="56"/>
      <c r="G2204" s="56"/>
      <c r="H2204" s="56"/>
      <c r="I2204" s="61"/>
      <c r="J2204" s="52" t="s">
        <v>50</v>
      </c>
      <c r="K2204" s="53"/>
      <c r="L2204" s="70">
        <f>+L2220</f>
        <v>0</v>
      </c>
      <c r="M2204" s="23">
        <f>+M2220</f>
        <v>0</v>
      </c>
      <c r="N2204" s="70">
        <f>+N2220</f>
        <v>0</v>
      </c>
      <c r="O2204" s="70">
        <f>+O2220</f>
        <v>0</v>
      </c>
      <c r="P2204" s="23">
        <f>+P2220</f>
        <v>0</v>
      </c>
      <c r="Q2204" s="23">
        <f>SUM(L2204:P2204)</f>
        <v>0</v>
      </c>
      <c r="R2204" s="23">
        <f>+R2220</f>
        <v>0</v>
      </c>
      <c r="S2204" s="70">
        <f>+S2220</f>
        <v>0</v>
      </c>
      <c r="T2204" s="70">
        <f>+T2220</f>
        <v>0</v>
      </c>
      <c r="U2204" s="70">
        <f>+U2220</f>
        <v>0</v>
      </c>
      <c r="V2204" s="23">
        <f>SUM(R2204:U2204)</f>
        <v>0</v>
      </c>
      <c r="W2204" s="23">
        <f>+V2204+Q2204</f>
        <v>0</v>
      </c>
      <c r="X2204" s="23"/>
      <c r="Y2204" s="23"/>
      <c r="Z2204" s="4"/>
    </row>
    <row r="2205" spans="1:26" ht="23.25">
      <c r="A2205" s="4"/>
      <c r="B2205" s="62"/>
      <c r="C2205" s="62"/>
      <c r="D2205" s="62"/>
      <c r="E2205" s="62"/>
      <c r="F2205" s="62"/>
      <c r="G2205" s="62"/>
      <c r="H2205" s="62"/>
      <c r="I2205" s="63"/>
      <c r="J2205" s="59"/>
      <c r="K2205" s="60"/>
      <c r="L2205" s="73"/>
      <c r="M2205" s="71"/>
      <c r="N2205" s="73"/>
      <c r="O2205" s="73"/>
      <c r="P2205" s="71"/>
      <c r="Q2205" s="71"/>
      <c r="R2205" s="71"/>
      <c r="S2205" s="73"/>
      <c r="T2205" s="73"/>
      <c r="U2205" s="73"/>
      <c r="V2205" s="71"/>
      <c r="W2205" s="71"/>
      <c r="X2205" s="71"/>
      <c r="Y2205" s="71"/>
      <c r="Z2205" s="4"/>
    </row>
    <row r="2206" spans="1:26" ht="23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1:26" ht="23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6"/>
      <c r="W2207" s="6"/>
      <c r="X2207" s="6"/>
      <c r="Y2207" s="6" t="s">
        <v>423</v>
      </c>
      <c r="Z2207" s="4"/>
    </row>
    <row r="2208" spans="1:26" ht="23.25">
      <c r="A2208" s="4"/>
      <c r="B2208" s="64" t="s">
        <v>37</v>
      </c>
      <c r="C2208" s="65"/>
      <c r="D2208" s="65"/>
      <c r="E2208" s="65"/>
      <c r="F2208" s="65"/>
      <c r="G2208" s="65"/>
      <c r="H2208" s="66"/>
      <c r="I2208" s="10"/>
      <c r="J2208" s="11"/>
      <c r="K2208" s="12"/>
      <c r="L2208" s="13" t="s">
        <v>1</v>
      </c>
      <c r="M2208" s="13"/>
      <c r="N2208" s="13"/>
      <c r="O2208" s="13"/>
      <c r="P2208" s="13"/>
      <c r="Q2208" s="13"/>
      <c r="R2208" s="14" t="s">
        <v>2</v>
      </c>
      <c r="S2208" s="13"/>
      <c r="T2208" s="13"/>
      <c r="U2208" s="13"/>
      <c r="V2208" s="15"/>
      <c r="W2208" s="13" t="s">
        <v>39</v>
      </c>
      <c r="X2208" s="13"/>
      <c r="Y2208" s="16"/>
      <c r="Z2208" s="4"/>
    </row>
    <row r="2209" spans="1:26" ht="23.25">
      <c r="A2209" s="4"/>
      <c r="B2209" s="17" t="s">
        <v>38</v>
      </c>
      <c r="C2209" s="18"/>
      <c r="D2209" s="18"/>
      <c r="E2209" s="18"/>
      <c r="F2209" s="18"/>
      <c r="G2209" s="18"/>
      <c r="H2209" s="67"/>
      <c r="I2209" s="19"/>
      <c r="J2209" s="20"/>
      <c r="K2209" s="21"/>
      <c r="L2209" s="22"/>
      <c r="M2209" s="23"/>
      <c r="N2209" s="24"/>
      <c r="O2209" s="25" t="s">
        <v>3</v>
      </c>
      <c r="P2209" s="26"/>
      <c r="Q2209" s="27"/>
      <c r="R2209" s="28" t="s">
        <v>3</v>
      </c>
      <c r="S2209" s="24"/>
      <c r="T2209" s="22"/>
      <c r="U2209" s="29"/>
      <c r="V2209" s="27"/>
      <c r="W2209" s="27"/>
      <c r="X2209" s="30" t="s">
        <v>4</v>
      </c>
      <c r="Y2209" s="31"/>
      <c r="Z2209" s="4"/>
    </row>
    <row r="2210" spans="1:26" ht="23.25">
      <c r="A2210" s="4"/>
      <c r="B2210" s="19"/>
      <c r="C2210" s="32"/>
      <c r="D2210" s="32"/>
      <c r="E2210" s="32"/>
      <c r="F2210" s="33"/>
      <c r="G2210" s="32"/>
      <c r="H2210" s="19"/>
      <c r="I2210" s="19"/>
      <c r="J2210" s="5" t="s">
        <v>5</v>
      </c>
      <c r="K2210" s="21"/>
      <c r="L2210" s="34" t="s">
        <v>6</v>
      </c>
      <c r="M2210" s="35" t="s">
        <v>7</v>
      </c>
      <c r="N2210" s="36" t="s">
        <v>6</v>
      </c>
      <c r="O2210" s="34" t="s">
        <v>8</v>
      </c>
      <c r="P2210" s="26" t="s">
        <v>9</v>
      </c>
      <c r="Q2210" s="23"/>
      <c r="R2210" s="37" t="s">
        <v>8</v>
      </c>
      <c r="S2210" s="35" t="s">
        <v>10</v>
      </c>
      <c r="T2210" s="34" t="s">
        <v>11</v>
      </c>
      <c r="U2210" s="29" t="s">
        <v>12</v>
      </c>
      <c r="V2210" s="27"/>
      <c r="W2210" s="27"/>
      <c r="X2210" s="27"/>
      <c r="Y2210" s="35"/>
      <c r="Z2210" s="4"/>
    </row>
    <row r="2211" spans="1:26" ht="23.25">
      <c r="A2211" s="4"/>
      <c r="B2211" s="38" t="s">
        <v>30</v>
      </c>
      <c r="C2211" s="38" t="s">
        <v>31</v>
      </c>
      <c r="D2211" s="38" t="s">
        <v>32</v>
      </c>
      <c r="E2211" s="38" t="s">
        <v>33</v>
      </c>
      <c r="F2211" s="38" t="s">
        <v>34</v>
      </c>
      <c r="G2211" s="38" t="s">
        <v>35</v>
      </c>
      <c r="H2211" s="38" t="s">
        <v>36</v>
      </c>
      <c r="I2211" s="19"/>
      <c r="J2211" s="39"/>
      <c r="K2211" s="21"/>
      <c r="L2211" s="34" t="s">
        <v>13</v>
      </c>
      <c r="M2211" s="35" t="s">
        <v>14</v>
      </c>
      <c r="N2211" s="36" t="s">
        <v>15</v>
      </c>
      <c r="O2211" s="34" t="s">
        <v>16</v>
      </c>
      <c r="P2211" s="26" t="s">
        <v>17</v>
      </c>
      <c r="Q2211" s="35" t="s">
        <v>18</v>
      </c>
      <c r="R2211" s="37" t="s">
        <v>16</v>
      </c>
      <c r="S2211" s="35" t="s">
        <v>19</v>
      </c>
      <c r="T2211" s="34" t="s">
        <v>20</v>
      </c>
      <c r="U2211" s="29" t="s">
        <v>21</v>
      </c>
      <c r="V2211" s="26" t="s">
        <v>18</v>
      </c>
      <c r="W2211" s="26" t="s">
        <v>22</v>
      </c>
      <c r="X2211" s="26" t="s">
        <v>23</v>
      </c>
      <c r="Y2211" s="35" t="s">
        <v>24</v>
      </c>
      <c r="Z2211" s="4"/>
    </row>
    <row r="2212" spans="1:26" ht="23.25">
      <c r="A2212" s="4"/>
      <c r="B2212" s="40"/>
      <c r="C2212" s="40"/>
      <c r="D2212" s="40"/>
      <c r="E2212" s="40"/>
      <c r="F2212" s="40"/>
      <c r="G2212" s="40"/>
      <c r="H2212" s="40"/>
      <c r="I2212" s="40"/>
      <c r="J2212" s="41"/>
      <c r="K2212" s="42"/>
      <c r="L2212" s="43"/>
      <c r="M2212" s="44"/>
      <c r="N2212" s="45"/>
      <c r="O2212" s="46" t="s">
        <v>25</v>
      </c>
      <c r="P2212" s="47"/>
      <c r="Q2212" s="48"/>
      <c r="R2212" s="49" t="s">
        <v>25</v>
      </c>
      <c r="S2212" s="44" t="s">
        <v>26</v>
      </c>
      <c r="T2212" s="43"/>
      <c r="U2212" s="50" t="s">
        <v>27</v>
      </c>
      <c r="V2212" s="48"/>
      <c r="W2212" s="48"/>
      <c r="X2212" s="48"/>
      <c r="Y2212" s="49"/>
      <c r="Z2212" s="4"/>
    </row>
    <row r="2213" spans="1:26" ht="23.25">
      <c r="A2213" s="4"/>
      <c r="B2213" s="51"/>
      <c r="C2213" s="51"/>
      <c r="D2213" s="51"/>
      <c r="E2213" s="51"/>
      <c r="F2213" s="51"/>
      <c r="G2213" s="51"/>
      <c r="H2213" s="51"/>
      <c r="I2213" s="61"/>
      <c r="J2213" s="52"/>
      <c r="K2213" s="53"/>
      <c r="L2213" s="22"/>
      <c r="M2213" s="23"/>
      <c r="N2213" s="24"/>
      <c r="O2213" s="3"/>
      <c r="P2213" s="27"/>
      <c r="Q2213" s="27"/>
      <c r="R2213" s="23"/>
      <c r="S2213" s="24"/>
      <c r="T2213" s="22"/>
      <c r="U2213" s="72"/>
      <c r="V2213" s="27"/>
      <c r="W2213" s="27"/>
      <c r="X2213" s="27"/>
      <c r="Y2213" s="23"/>
      <c r="Z2213" s="4"/>
    </row>
    <row r="2214" spans="1:26" ht="23.25">
      <c r="A2214" s="4"/>
      <c r="B2214" s="75" t="s">
        <v>334</v>
      </c>
      <c r="C2214" s="75" t="s">
        <v>313</v>
      </c>
      <c r="D2214" s="75" t="s">
        <v>75</v>
      </c>
      <c r="E2214" s="76" t="s">
        <v>57</v>
      </c>
      <c r="F2214" s="75" t="s">
        <v>338</v>
      </c>
      <c r="G2214" s="76" t="s">
        <v>355</v>
      </c>
      <c r="H2214" s="51"/>
      <c r="I2214" s="61"/>
      <c r="J2214" s="54" t="s">
        <v>51</v>
      </c>
      <c r="K2214" s="55"/>
      <c r="L2214" s="70">
        <f aca="true" t="shared" si="334" ref="L2214:P2215">+L2221</f>
        <v>0</v>
      </c>
      <c r="M2214" s="70">
        <f t="shared" si="334"/>
        <v>0</v>
      </c>
      <c r="N2214" s="70">
        <f t="shared" si="334"/>
        <v>0</v>
      </c>
      <c r="O2214" s="70">
        <f t="shared" si="334"/>
        <v>6400</v>
      </c>
      <c r="P2214" s="70">
        <f t="shared" si="334"/>
        <v>0</v>
      </c>
      <c r="Q2214" s="70">
        <f>SUM(L2214:P2214)</f>
        <v>6400</v>
      </c>
      <c r="R2214" s="70">
        <f aca="true" t="shared" si="335" ref="R2214:U2215">+R2221</f>
        <v>18479.7</v>
      </c>
      <c r="S2214" s="70">
        <f t="shared" si="335"/>
        <v>0</v>
      </c>
      <c r="T2214" s="70">
        <f t="shared" si="335"/>
        <v>0</v>
      </c>
      <c r="U2214" s="74">
        <f t="shared" si="335"/>
        <v>0</v>
      </c>
      <c r="V2214" s="23">
        <f>SUM(R2214:U2214)</f>
        <v>18479.7</v>
      </c>
      <c r="W2214" s="23">
        <f>+V2214+Q2214</f>
        <v>24879.7</v>
      </c>
      <c r="X2214" s="23">
        <f>(Q2214/W2214)*100</f>
        <v>25.72378284304071</v>
      </c>
      <c r="Y2214" s="23">
        <f>(V2214/W2214)*100</f>
        <v>74.27621715695929</v>
      </c>
      <c r="Z2214" s="4"/>
    </row>
    <row r="2215" spans="1:26" ht="23.25">
      <c r="A2215" s="4"/>
      <c r="B2215" s="51"/>
      <c r="C2215" s="51"/>
      <c r="D2215" s="51"/>
      <c r="E2215" s="51"/>
      <c r="F2215" s="51"/>
      <c r="G2215" s="51"/>
      <c r="H2215" s="51"/>
      <c r="I2215" s="61"/>
      <c r="J2215" s="54" t="s">
        <v>52</v>
      </c>
      <c r="K2215" s="55"/>
      <c r="L2215" s="70">
        <f t="shared" si="334"/>
        <v>0</v>
      </c>
      <c r="M2215" s="70">
        <f t="shared" si="334"/>
        <v>0</v>
      </c>
      <c r="N2215" s="70">
        <f t="shared" si="334"/>
        <v>0</v>
      </c>
      <c r="O2215" s="70">
        <f t="shared" si="334"/>
        <v>5405.7</v>
      </c>
      <c r="P2215" s="70">
        <f t="shared" si="334"/>
        <v>0</v>
      </c>
      <c r="Q2215" s="70">
        <f>SUM(L2215:P2215)</f>
        <v>5405.7</v>
      </c>
      <c r="R2215" s="70">
        <f t="shared" si="335"/>
        <v>17014.5</v>
      </c>
      <c r="S2215" s="70">
        <f t="shared" si="335"/>
        <v>0</v>
      </c>
      <c r="T2215" s="70">
        <f t="shared" si="335"/>
        <v>0</v>
      </c>
      <c r="U2215" s="70">
        <f t="shared" si="335"/>
        <v>0</v>
      </c>
      <c r="V2215" s="23">
        <f>SUM(R2215:U2215)</f>
        <v>17014.5</v>
      </c>
      <c r="W2215" s="23">
        <f>+V2215+Q2215</f>
        <v>22420.2</v>
      </c>
      <c r="X2215" s="23">
        <f>(Q2215/W2215)*100</f>
        <v>24.110846468809374</v>
      </c>
      <c r="Y2215" s="23">
        <f>(V2215/W2215)*100</f>
        <v>75.88915353119063</v>
      </c>
      <c r="Z2215" s="4"/>
    </row>
    <row r="2216" spans="1:26" ht="23.25">
      <c r="A2216" s="4"/>
      <c r="B2216" s="51"/>
      <c r="C2216" s="51"/>
      <c r="D2216" s="51"/>
      <c r="E2216" s="51"/>
      <c r="F2216" s="51"/>
      <c r="G2216" s="51"/>
      <c r="H2216" s="51"/>
      <c r="I2216" s="61"/>
      <c r="J2216" s="52" t="s">
        <v>53</v>
      </c>
      <c r="K2216" s="53"/>
      <c r="L2216" s="70"/>
      <c r="M2216" s="70"/>
      <c r="N2216" s="70"/>
      <c r="O2216" s="70"/>
      <c r="P2216" s="70"/>
      <c r="Q2216" s="23"/>
      <c r="R2216" s="70"/>
      <c r="S2216" s="70"/>
      <c r="T2216" s="70"/>
      <c r="U2216" s="70"/>
      <c r="V2216" s="23"/>
      <c r="W2216" s="23"/>
      <c r="X2216" s="23"/>
      <c r="Y2216" s="23"/>
      <c r="Z2216" s="4"/>
    </row>
    <row r="2217" spans="1:26" ht="23.25">
      <c r="A2217" s="4"/>
      <c r="B2217" s="51"/>
      <c r="C2217" s="51"/>
      <c r="D2217" s="51"/>
      <c r="E2217" s="51"/>
      <c r="F2217" s="51"/>
      <c r="G2217" s="51"/>
      <c r="H2217" s="51"/>
      <c r="I2217" s="61"/>
      <c r="J2217" s="52" t="s">
        <v>54</v>
      </c>
      <c r="K2217" s="53"/>
      <c r="L2217" s="70"/>
      <c r="M2217" s="23"/>
      <c r="N2217" s="70"/>
      <c r="O2217" s="70">
        <f>(O2215/O2214)*100</f>
        <v>84.4640625</v>
      </c>
      <c r="P2217" s="23"/>
      <c r="Q2217" s="23">
        <f>(Q2215/Q2214)*100</f>
        <v>84.4640625</v>
      </c>
      <c r="R2217" s="23">
        <f>(R2215/R2214)*100</f>
        <v>92.07129985876394</v>
      </c>
      <c r="S2217" s="70"/>
      <c r="T2217" s="70"/>
      <c r="U2217" s="70"/>
      <c r="V2217" s="23">
        <f>(V2215/V2214)*100</f>
        <v>92.07129985876394</v>
      </c>
      <c r="W2217" s="23">
        <f>(W2215/W2214)*100</f>
        <v>90.11443064024084</v>
      </c>
      <c r="X2217" s="23"/>
      <c r="Y2217" s="23"/>
      <c r="Z2217" s="4"/>
    </row>
    <row r="2218" spans="1:26" ht="23.25">
      <c r="A2218" s="4"/>
      <c r="B2218" s="51"/>
      <c r="C2218" s="51"/>
      <c r="D2218" s="51"/>
      <c r="E2218" s="51"/>
      <c r="F2218" s="51"/>
      <c r="G2218" s="51"/>
      <c r="H2218" s="51"/>
      <c r="I2218" s="61"/>
      <c r="J2218" s="52"/>
      <c r="K2218" s="53"/>
      <c r="L2218" s="70"/>
      <c r="M2218" s="23"/>
      <c r="N2218" s="70"/>
      <c r="O2218" s="70"/>
      <c r="P2218" s="23"/>
      <c r="Q2218" s="23"/>
      <c r="R2218" s="23"/>
      <c r="S2218" s="70"/>
      <c r="T2218" s="70"/>
      <c r="U2218" s="70"/>
      <c r="V2218" s="23"/>
      <c r="W2218" s="23"/>
      <c r="X2218" s="23"/>
      <c r="Y2218" s="23"/>
      <c r="Z2218" s="4"/>
    </row>
    <row r="2219" spans="1:26" ht="23.25">
      <c r="A2219" s="4"/>
      <c r="B2219" s="51"/>
      <c r="C2219" s="51"/>
      <c r="D2219" s="51"/>
      <c r="E2219" s="51"/>
      <c r="F2219" s="51"/>
      <c r="G2219" s="51"/>
      <c r="H2219" s="75" t="s">
        <v>342</v>
      </c>
      <c r="I2219" s="61"/>
      <c r="J2219" s="52" t="s">
        <v>350</v>
      </c>
      <c r="K2219" s="53"/>
      <c r="L2219" s="70"/>
      <c r="M2219" s="23"/>
      <c r="N2219" s="70"/>
      <c r="O2219" s="70"/>
      <c r="P2219" s="23"/>
      <c r="Q2219" s="23"/>
      <c r="R2219" s="23"/>
      <c r="S2219" s="70"/>
      <c r="T2219" s="70"/>
      <c r="U2219" s="70"/>
      <c r="V2219" s="23"/>
      <c r="W2219" s="23"/>
      <c r="X2219" s="23"/>
      <c r="Y2219" s="23"/>
      <c r="Z2219" s="4"/>
    </row>
    <row r="2220" spans="1:26" ht="23.25">
      <c r="A2220" s="4"/>
      <c r="B2220" s="51"/>
      <c r="C2220" s="51"/>
      <c r="D2220" s="51"/>
      <c r="E2220" s="51"/>
      <c r="F2220" s="51"/>
      <c r="G2220" s="51"/>
      <c r="H2220" s="51"/>
      <c r="I2220" s="61"/>
      <c r="J2220" s="52" t="s">
        <v>50</v>
      </c>
      <c r="K2220" s="53"/>
      <c r="L2220" s="70"/>
      <c r="M2220" s="23"/>
      <c r="N2220" s="70"/>
      <c r="O2220" s="70"/>
      <c r="P2220" s="23"/>
      <c r="Q2220" s="23">
        <f>SUM(L2220:P2220)</f>
        <v>0</v>
      </c>
      <c r="R2220" s="23"/>
      <c r="S2220" s="70"/>
      <c r="T2220" s="70"/>
      <c r="U2220" s="70"/>
      <c r="V2220" s="23">
        <f>SUM(R2220:U2220)</f>
        <v>0</v>
      </c>
      <c r="W2220" s="23">
        <f>+V2220+Q2220</f>
        <v>0</v>
      </c>
      <c r="X2220" s="23"/>
      <c r="Y2220" s="23"/>
      <c r="Z2220" s="4"/>
    </row>
    <row r="2221" spans="1:26" ht="23.25">
      <c r="A2221" s="4"/>
      <c r="B2221" s="51"/>
      <c r="C2221" s="51"/>
      <c r="D2221" s="51"/>
      <c r="E2221" s="51"/>
      <c r="F2221" s="51"/>
      <c r="G2221" s="51"/>
      <c r="H2221" s="51"/>
      <c r="I2221" s="61"/>
      <c r="J2221" s="52" t="s">
        <v>51</v>
      </c>
      <c r="K2221" s="53"/>
      <c r="L2221" s="70"/>
      <c r="M2221" s="23"/>
      <c r="N2221" s="70"/>
      <c r="O2221" s="70">
        <v>6400</v>
      </c>
      <c r="P2221" s="23"/>
      <c r="Q2221" s="23">
        <f>SUM(L2221:P2221)</f>
        <v>6400</v>
      </c>
      <c r="R2221" s="23">
        <v>18479.7</v>
      </c>
      <c r="S2221" s="70"/>
      <c r="T2221" s="70"/>
      <c r="U2221" s="70"/>
      <c r="V2221" s="23">
        <f>SUM(R2221:U2221)</f>
        <v>18479.7</v>
      </c>
      <c r="W2221" s="23">
        <f>+V2221+Q2221</f>
        <v>24879.7</v>
      </c>
      <c r="X2221" s="23">
        <f>(Q2221/W2221)*100</f>
        <v>25.72378284304071</v>
      </c>
      <c r="Y2221" s="23">
        <f>(V2221/W2221)*100</f>
        <v>74.27621715695929</v>
      </c>
      <c r="Z2221" s="4"/>
    </row>
    <row r="2222" spans="1:26" ht="23.25">
      <c r="A2222" s="4"/>
      <c r="B2222" s="51"/>
      <c r="C2222" s="51"/>
      <c r="D2222" s="51"/>
      <c r="E2222" s="51"/>
      <c r="F2222" s="51"/>
      <c r="G2222" s="51"/>
      <c r="H2222" s="51"/>
      <c r="I2222" s="61"/>
      <c r="J2222" s="52" t="s">
        <v>52</v>
      </c>
      <c r="K2222" s="53"/>
      <c r="L2222" s="70"/>
      <c r="M2222" s="23"/>
      <c r="N2222" s="70"/>
      <c r="O2222" s="70">
        <v>5405.7</v>
      </c>
      <c r="P2222" s="23"/>
      <c r="Q2222" s="23">
        <f>SUM(L2222:P2222)</f>
        <v>5405.7</v>
      </c>
      <c r="R2222" s="23">
        <v>17014.5</v>
      </c>
      <c r="S2222" s="70"/>
      <c r="T2222" s="70"/>
      <c r="U2222" s="70"/>
      <c r="V2222" s="23">
        <f>SUM(R2222:U2222)</f>
        <v>17014.5</v>
      </c>
      <c r="W2222" s="23">
        <f>+V2222+Q2222</f>
        <v>22420.2</v>
      </c>
      <c r="X2222" s="23">
        <f>(Q2222/W2222)*100</f>
        <v>24.110846468809374</v>
      </c>
      <c r="Y2222" s="23">
        <f>(V2222/W2222)*100</f>
        <v>75.88915353119063</v>
      </c>
      <c r="Z2222" s="4"/>
    </row>
    <row r="2223" spans="1:26" ht="23.25">
      <c r="A2223" s="4"/>
      <c r="B2223" s="51"/>
      <c r="C2223" s="51"/>
      <c r="D2223" s="51"/>
      <c r="E2223" s="51"/>
      <c r="F2223" s="51"/>
      <c r="G2223" s="51"/>
      <c r="H2223" s="51"/>
      <c r="I2223" s="61"/>
      <c r="J2223" s="52" t="s">
        <v>53</v>
      </c>
      <c r="K2223" s="53"/>
      <c r="L2223" s="70"/>
      <c r="M2223" s="23"/>
      <c r="N2223" s="70"/>
      <c r="O2223" s="70"/>
      <c r="P2223" s="23"/>
      <c r="Q2223" s="23"/>
      <c r="R2223" s="23"/>
      <c r="S2223" s="70"/>
      <c r="T2223" s="70"/>
      <c r="U2223" s="70"/>
      <c r="V2223" s="23"/>
      <c r="W2223" s="23"/>
      <c r="X2223" s="23"/>
      <c r="Y2223" s="23"/>
      <c r="Z2223" s="4"/>
    </row>
    <row r="2224" spans="1:26" ht="23.25">
      <c r="A2224" s="4"/>
      <c r="B2224" s="51"/>
      <c r="C2224" s="51"/>
      <c r="D2224" s="51"/>
      <c r="E2224" s="51"/>
      <c r="F2224" s="51"/>
      <c r="G2224" s="51"/>
      <c r="H2224" s="51"/>
      <c r="I2224" s="61"/>
      <c r="J2224" s="52" t="s">
        <v>54</v>
      </c>
      <c r="K2224" s="53"/>
      <c r="L2224" s="70"/>
      <c r="M2224" s="23"/>
      <c r="N2224" s="70"/>
      <c r="O2224" s="70">
        <f>(O2222/O2221)*100</f>
        <v>84.4640625</v>
      </c>
      <c r="P2224" s="23"/>
      <c r="Q2224" s="23">
        <f>(Q2222/Q2221)*100</f>
        <v>84.4640625</v>
      </c>
      <c r="R2224" s="23">
        <f>(R2222/R2221)*100</f>
        <v>92.07129985876394</v>
      </c>
      <c r="S2224" s="70"/>
      <c r="T2224" s="70"/>
      <c r="U2224" s="70"/>
      <c r="V2224" s="23">
        <f>(V2222/V2221)*100</f>
        <v>92.07129985876394</v>
      </c>
      <c r="W2224" s="23">
        <f>(W2222/W2221)*100</f>
        <v>90.11443064024084</v>
      </c>
      <c r="X2224" s="23"/>
      <c r="Y2224" s="23"/>
      <c r="Z2224" s="4"/>
    </row>
    <row r="2225" spans="1:26" ht="23.25">
      <c r="A2225" s="4"/>
      <c r="B2225" s="51"/>
      <c r="C2225" s="51"/>
      <c r="D2225" s="51"/>
      <c r="E2225" s="51"/>
      <c r="F2225" s="51"/>
      <c r="G2225" s="51"/>
      <c r="H2225" s="51"/>
      <c r="I2225" s="61"/>
      <c r="J2225" s="52"/>
      <c r="K2225" s="53"/>
      <c r="L2225" s="70"/>
      <c r="M2225" s="23"/>
      <c r="N2225" s="70"/>
      <c r="O2225" s="70"/>
      <c r="P2225" s="23"/>
      <c r="Q2225" s="23"/>
      <c r="R2225" s="23"/>
      <c r="S2225" s="70"/>
      <c r="T2225" s="70"/>
      <c r="U2225" s="70"/>
      <c r="V2225" s="23"/>
      <c r="W2225" s="23"/>
      <c r="X2225" s="23"/>
      <c r="Y2225" s="23"/>
      <c r="Z2225" s="4"/>
    </row>
    <row r="2226" spans="1:26" ht="23.25">
      <c r="A2226" s="4"/>
      <c r="B2226" s="51"/>
      <c r="C2226" s="51"/>
      <c r="D2226" s="51"/>
      <c r="E2226" s="51"/>
      <c r="F2226" s="75" t="s">
        <v>357</v>
      </c>
      <c r="G2226" s="51"/>
      <c r="H2226" s="51"/>
      <c r="I2226" s="61"/>
      <c r="J2226" s="52" t="s">
        <v>358</v>
      </c>
      <c r="K2226" s="53"/>
      <c r="L2226" s="70"/>
      <c r="M2226" s="23"/>
      <c r="N2226" s="70"/>
      <c r="O2226" s="70"/>
      <c r="P2226" s="23"/>
      <c r="Q2226" s="23"/>
      <c r="R2226" s="23"/>
      <c r="S2226" s="70"/>
      <c r="T2226" s="70"/>
      <c r="U2226" s="70"/>
      <c r="V2226" s="23"/>
      <c r="W2226" s="23"/>
      <c r="X2226" s="23"/>
      <c r="Y2226" s="23"/>
      <c r="Z2226" s="4"/>
    </row>
    <row r="2227" spans="1:26" ht="23.25">
      <c r="A2227" s="4"/>
      <c r="B2227" s="51"/>
      <c r="C2227" s="51"/>
      <c r="D2227" s="51"/>
      <c r="E2227" s="51"/>
      <c r="F2227" s="51"/>
      <c r="G2227" s="51"/>
      <c r="H2227" s="51"/>
      <c r="I2227" s="61"/>
      <c r="J2227" s="52" t="s">
        <v>50</v>
      </c>
      <c r="K2227" s="53"/>
      <c r="L2227" s="70">
        <f aca="true" t="shared" si="336" ref="L2227:P2228">+L2234+L2248+L2271+L2285+L2308+L2323</f>
        <v>0</v>
      </c>
      <c r="M2227" s="23">
        <f t="shared" si="336"/>
        <v>0</v>
      </c>
      <c r="N2227" s="70">
        <f t="shared" si="336"/>
        <v>0</v>
      </c>
      <c r="O2227" s="70">
        <f t="shared" si="336"/>
        <v>0</v>
      </c>
      <c r="P2227" s="23">
        <f t="shared" si="336"/>
        <v>0</v>
      </c>
      <c r="Q2227" s="23">
        <f>SUM(L2227:P2227)</f>
        <v>0</v>
      </c>
      <c r="R2227" s="23">
        <f aca="true" t="shared" si="337" ref="R2227:U2228">+R2234+R2248+R2271+R2285+R2308+R2323</f>
        <v>154174</v>
      </c>
      <c r="S2227" s="70">
        <f t="shared" si="337"/>
        <v>0</v>
      </c>
      <c r="T2227" s="70">
        <f t="shared" si="337"/>
        <v>0</v>
      </c>
      <c r="U2227" s="70">
        <f t="shared" si="337"/>
        <v>0</v>
      </c>
      <c r="V2227" s="23">
        <f>SUM(R2227:U2227)</f>
        <v>154174</v>
      </c>
      <c r="W2227" s="23">
        <f>+V2227+Q2227</f>
        <v>154174</v>
      </c>
      <c r="X2227" s="23">
        <f>(Q2227/W2227)*100</f>
        <v>0</v>
      </c>
      <c r="Y2227" s="23">
        <f>(V2227/W2227)*100</f>
        <v>100</v>
      </c>
      <c r="Z2227" s="4"/>
    </row>
    <row r="2228" spans="1:26" ht="23.25">
      <c r="A2228" s="4"/>
      <c r="B2228" s="56"/>
      <c r="C2228" s="57"/>
      <c r="D2228" s="57"/>
      <c r="E2228" s="57"/>
      <c r="F2228" s="57"/>
      <c r="G2228" s="57"/>
      <c r="H2228" s="57"/>
      <c r="I2228" s="52"/>
      <c r="J2228" s="52" t="s">
        <v>51</v>
      </c>
      <c r="K2228" s="53"/>
      <c r="L2228" s="21">
        <f t="shared" si="336"/>
        <v>0</v>
      </c>
      <c r="M2228" s="21">
        <f t="shared" si="336"/>
        <v>0</v>
      </c>
      <c r="N2228" s="21">
        <f t="shared" si="336"/>
        <v>0</v>
      </c>
      <c r="O2228" s="21">
        <f t="shared" si="336"/>
        <v>0</v>
      </c>
      <c r="P2228" s="21">
        <f t="shared" si="336"/>
        <v>0</v>
      </c>
      <c r="Q2228" s="21">
        <f>SUM(L2228:P2228)</f>
        <v>0</v>
      </c>
      <c r="R2228" s="21">
        <f t="shared" si="337"/>
        <v>171766</v>
      </c>
      <c r="S2228" s="21">
        <f t="shared" si="337"/>
        <v>0</v>
      </c>
      <c r="T2228" s="21">
        <f t="shared" si="337"/>
        <v>0</v>
      </c>
      <c r="U2228" s="21">
        <f t="shared" si="337"/>
        <v>0</v>
      </c>
      <c r="V2228" s="21">
        <f>SUM(R2228:U2228)</f>
        <v>171766</v>
      </c>
      <c r="W2228" s="21">
        <f>+V2228+Q2228</f>
        <v>171766</v>
      </c>
      <c r="X2228" s="21">
        <f>(Q2228/W2228)*100</f>
        <v>0</v>
      </c>
      <c r="Y2228" s="21">
        <f>(V2228/W2228)*100</f>
        <v>100</v>
      </c>
      <c r="Z2228" s="4"/>
    </row>
    <row r="2229" spans="1:26" ht="23.25">
      <c r="A2229" s="4"/>
      <c r="B2229" s="51"/>
      <c r="C2229" s="51"/>
      <c r="D2229" s="51"/>
      <c r="E2229" s="51"/>
      <c r="F2229" s="51"/>
      <c r="G2229" s="51"/>
      <c r="H2229" s="51"/>
      <c r="I2229" s="61"/>
      <c r="J2229" s="52" t="s">
        <v>52</v>
      </c>
      <c r="K2229" s="53"/>
      <c r="L2229" s="70">
        <f>+L2236+L2259+L2273+L2287+L2310+L2325</f>
        <v>0</v>
      </c>
      <c r="M2229" s="23">
        <f>+M2236+M2259+M2273+M2287+M2310+M2325</f>
        <v>0</v>
      </c>
      <c r="N2229" s="70">
        <f>+N2236+N2259+N2273+N2287+N2310+N2325</f>
        <v>0</v>
      </c>
      <c r="O2229" s="70">
        <f>+O2236+O2259+O2273+O2287+O2310+O2325</f>
        <v>0</v>
      </c>
      <c r="P2229" s="23">
        <f>+P2236+P2259+P2273+P2287+P2310+P2325</f>
        <v>0</v>
      </c>
      <c r="Q2229" s="23">
        <f>SUM(L2229:P2229)</f>
        <v>0</v>
      </c>
      <c r="R2229" s="23">
        <f>+R2236+R2259+R2273+R2287+R2310+R2325</f>
        <v>161006.6</v>
      </c>
      <c r="S2229" s="70">
        <f>+S2236+S2259+S2273+S2287+S2310+S2325</f>
        <v>0</v>
      </c>
      <c r="T2229" s="70">
        <f>+T2236+T2259+T2273+T2287+T2310+T2325</f>
        <v>0</v>
      </c>
      <c r="U2229" s="70">
        <f>+U2236+U2259+U2273+U2287+U2310+U2325</f>
        <v>0</v>
      </c>
      <c r="V2229" s="23">
        <f>SUM(R2229:U2229)</f>
        <v>161006.6</v>
      </c>
      <c r="W2229" s="23">
        <f>+V2229+Q2229</f>
        <v>161006.6</v>
      </c>
      <c r="X2229" s="23">
        <f>(Q2229/W2229)*100</f>
        <v>0</v>
      </c>
      <c r="Y2229" s="23">
        <f>(V2229/W2229)*100</f>
        <v>100</v>
      </c>
      <c r="Z2229" s="4"/>
    </row>
    <row r="2230" spans="1:26" ht="23.25">
      <c r="A2230" s="4"/>
      <c r="B2230" s="51"/>
      <c r="C2230" s="51"/>
      <c r="D2230" s="51"/>
      <c r="E2230" s="51"/>
      <c r="F2230" s="51"/>
      <c r="G2230" s="51"/>
      <c r="H2230" s="51"/>
      <c r="I2230" s="61"/>
      <c r="J2230" s="52" t="s">
        <v>53</v>
      </c>
      <c r="K2230" s="53"/>
      <c r="L2230" s="70"/>
      <c r="M2230" s="23"/>
      <c r="N2230" s="70"/>
      <c r="O2230" s="70"/>
      <c r="P2230" s="23"/>
      <c r="Q2230" s="23"/>
      <c r="R2230" s="23">
        <f>(R2229/R2227)*100</f>
        <v>104.43174594938188</v>
      </c>
      <c r="S2230" s="70"/>
      <c r="T2230" s="70"/>
      <c r="U2230" s="70"/>
      <c r="V2230" s="23">
        <f>(V2229/V2227)*100</f>
        <v>104.43174594938188</v>
      </c>
      <c r="W2230" s="23">
        <f>(W2229/W2227)*100</f>
        <v>104.43174594938188</v>
      </c>
      <c r="X2230" s="23"/>
      <c r="Y2230" s="23"/>
      <c r="Z2230" s="4"/>
    </row>
    <row r="2231" spans="1:26" ht="23.25">
      <c r="A2231" s="4"/>
      <c r="B2231" s="51"/>
      <c r="C2231" s="51"/>
      <c r="D2231" s="51"/>
      <c r="E2231" s="51"/>
      <c r="F2231" s="51"/>
      <c r="G2231" s="51"/>
      <c r="H2231" s="51"/>
      <c r="I2231" s="61"/>
      <c r="J2231" s="52" t="s">
        <v>54</v>
      </c>
      <c r="K2231" s="53"/>
      <c r="L2231" s="70"/>
      <c r="M2231" s="23"/>
      <c r="N2231" s="70"/>
      <c r="O2231" s="70"/>
      <c r="P2231" s="23"/>
      <c r="Q2231" s="23"/>
      <c r="R2231" s="23">
        <f>(R2229/R2228)*100</f>
        <v>93.73601294784766</v>
      </c>
      <c r="S2231" s="70"/>
      <c r="T2231" s="70"/>
      <c r="U2231" s="70"/>
      <c r="V2231" s="23">
        <f>(V2229/V2228)*100</f>
        <v>93.73601294784766</v>
      </c>
      <c r="W2231" s="23">
        <f>(W2229/W2228)*100</f>
        <v>93.73601294784766</v>
      </c>
      <c r="X2231" s="23"/>
      <c r="Y2231" s="23"/>
      <c r="Z2231" s="4"/>
    </row>
    <row r="2232" spans="1:26" ht="23.25">
      <c r="A2232" s="4"/>
      <c r="B2232" s="51"/>
      <c r="C2232" s="51"/>
      <c r="D2232" s="51"/>
      <c r="E2232" s="51"/>
      <c r="F2232" s="51"/>
      <c r="G2232" s="51"/>
      <c r="H2232" s="51"/>
      <c r="I2232" s="61"/>
      <c r="J2232" s="52"/>
      <c r="K2232" s="53"/>
      <c r="L2232" s="70"/>
      <c r="M2232" s="23"/>
      <c r="N2232" s="70"/>
      <c r="O2232" s="70"/>
      <c r="P2232" s="23"/>
      <c r="Q2232" s="23"/>
      <c r="R2232" s="23"/>
      <c r="S2232" s="70"/>
      <c r="T2232" s="70"/>
      <c r="U2232" s="70"/>
      <c r="V2232" s="23"/>
      <c r="W2232" s="23"/>
      <c r="X2232" s="23"/>
      <c r="Y2232" s="23"/>
      <c r="Z2232" s="4"/>
    </row>
    <row r="2233" spans="1:26" ht="23.25">
      <c r="A2233" s="4"/>
      <c r="B2233" s="51"/>
      <c r="C2233" s="51"/>
      <c r="D2233" s="51"/>
      <c r="E2233" s="51"/>
      <c r="F2233" s="51"/>
      <c r="G2233" s="75" t="s">
        <v>340</v>
      </c>
      <c r="H2233" s="51"/>
      <c r="I2233" s="61"/>
      <c r="J2233" s="52" t="s">
        <v>359</v>
      </c>
      <c r="K2233" s="53"/>
      <c r="L2233" s="70"/>
      <c r="M2233" s="23"/>
      <c r="N2233" s="70"/>
      <c r="O2233" s="70"/>
      <c r="P2233" s="23"/>
      <c r="Q2233" s="23"/>
      <c r="R2233" s="23"/>
      <c r="S2233" s="70"/>
      <c r="T2233" s="70"/>
      <c r="U2233" s="70"/>
      <c r="V2233" s="23"/>
      <c r="W2233" s="23"/>
      <c r="X2233" s="23"/>
      <c r="Y2233" s="23"/>
      <c r="Z2233" s="4"/>
    </row>
    <row r="2234" spans="1:26" ht="23.25">
      <c r="A2234" s="4"/>
      <c r="B2234" s="51"/>
      <c r="C2234" s="51"/>
      <c r="D2234" s="51"/>
      <c r="E2234" s="51"/>
      <c r="F2234" s="51"/>
      <c r="G2234" s="51"/>
      <c r="H2234" s="51"/>
      <c r="I2234" s="61"/>
      <c r="J2234" s="52" t="s">
        <v>50</v>
      </c>
      <c r="K2234" s="53"/>
      <c r="L2234" s="70">
        <f>+L2241</f>
        <v>0</v>
      </c>
      <c r="M2234" s="23">
        <f>+M2241</f>
        <v>0</v>
      </c>
      <c r="N2234" s="70">
        <f>+N2241</f>
        <v>0</v>
      </c>
      <c r="O2234" s="70">
        <f>+O2241</f>
        <v>0</v>
      </c>
      <c r="P2234" s="23">
        <f>+P2241</f>
        <v>0</v>
      </c>
      <c r="Q2234" s="23">
        <f>SUM(L2234:P2234)</f>
        <v>0</v>
      </c>
      <c r="R2234" s="23">
        <f>+R2241</f>
        <v>47451</v>
      </c>
      <c r="S2234" s="70">
        <f>+S2241</f>
        <v>0</v>
      </c>
      <c r="T2234" s="70">
        <f>+T2241</f>
        <v>0</v>
      </c>
      <c r="U2234" s="70">
        <f>+U2241</f>
        <v>0</v>
      </c>
      <c r="V2234" s="23">
        <f>SUM(R2234:U2234)</f>
        <v>47451</v>
      </c>
      <c r="W2234" s="23">
        <f>+V2234+Q2234</f>
        <v>47451</v>
      </c>
      <c r="X2234" s="23">
        <f>(Q2234/W2234)*100</f>
        <v>0</v>
      </c>
      <c r="Y2234" s="23">
        <f>(V2234/W2234)*100</f>
        <v>100</v>
      </c>
      <c r="Z2234" s="4"/>
    </row>
    <row r="2235" spans="1:26" ht="23.25">
      <c r="A2235" s="4"/>
      <c r="B2235" s="51"/>
      <c r="C2235" s="51"/>
      <c r="D2235" s="51"/>
      <c r="E2235" s="51"/>
      <c r="F2235" s="51"/>
      <c r="G2235" s="51"/>
      <c r="H2235" s="51"/>
      <c r="I2235" s="61"/>
      <c r="J2235" s="52" t="s">
        <v>51</v>
      </c>
      <c r="K2235" s="53"/>
      <c r="L2235" s="70">
        <f aca="true" t="shared" si="338" ref="L2235:P2236">+L2242</f>
        <v>0</v>
      </c>
      <c r="M2235" s="23">
        <f t="shared" si="338"/>
        <v>0</v>
      </c>
      <c r="N2235" s="70">
        <f t="shared" si="338"/>
        <v>0</v>
      </c>
      <c r="O2235" s="70">
        <f t="shared" si="338"/>
        <v>0</v>
      </c>
      <c r="P2235" s="23">
        <f t="shared" si="338"/>
        <v>0</v>
      </c>
      <c r="Q2235" s="23">
        <f>SUM(L2235:P2235)</f>
        <v>0</v>
      </c>
      <c r="R2235" s="23">
        <f aca="true" t="shared" si="339" ref="R2235:U2236">+R2242</f>
        <v>74379.5</v>
      </c>
      <c r="S2235" s="70">
        <f t="shared" si="339"/>
        <v>0</v>
      </c>
      <c r="T2235" s="70">
        <f t="shared" si="339"/>
        <v>0</v>
      </c>
      <c r="U2235" s="70">
        <f t="shared" si="339"/>
        <v>0</v>
      </c>
      <c r="V2235" s="23">
        <f>SUM(R2235:U2235)</f>
        <v>74379.5</v>
      </c>
      <c r="W2235" s="23">
        <f>+V2235+Q2235</f>
        <v>74379.5</v>
      </c>
      <c r="X2235" s="23">
        <f>(Q2235/W2235)*100</f>
        <v>0</v>
      </c>
      <c r="Y2235" s="23">
        <f>(V2235/W2235)*100</f>
        <v>100</v>
      </c>
      <c r="Z2235" s="4"/>
    </row>
    <row r="2236" spans="1:26" ht="23.25">
      <c r="A2236" s="4"/>
      <c r="B2236" s="51"/>
      <c r="C2236" s="51"/>
      <c r="D2236" s="51"/>
      <c r="E2236" s="51"/>
      <c r="F2236" s="51"/>
      <c r="G2236" s="51"/>
      <c r="H2236" s="51"/>
      <c r="I2236" s="61"/>
      <c r="J2236" s="52" t="s">
        <v>52</v>
      </c>
      <c r="K2236" s="53"/>
      <c r="L2236" s="70">
        <f t="shared" si="338"/>
        <v>0</v>
      </c>
      <c r="M2236" s="23">
        <f t="shared" si="338"/>
        <v>0</v>
      </c>
      <c r="N2236" s="70">
        <f t="shared" si="338"/>
        <v>0</v>
      </c>
      <c r="O2236" s="70">
        <f t="shared" si="338"/>
        <v>0</v>
      </c>
      <c r="P2236" s="23">
        <f t="shared" si="338"/>
        <v>0</v>
      </c>
      <c r="Q2236" s="23">
        <f>SUM(L2236:P2236)</f>
        <v>0</v>
      </c>
      <c r="R2236" s="23">
        <f t="shared" si="339"/>
        <v>69720</v>
      </c>
      <c r="S2236" s="70">
        <f t="shared" si="339"/>
        <v>0</v>
      </c>
      <c r="T2236" s="70">
        <f t="shared" si="339"/>
        <v>0</v>
      </c>
      <c r="U2236" s="70">
        <f t="shared" si="339"/>
        <v>0</v>
      </c>
      <c r="V2236" s="23">
        <f>SUM(R2236:U2236)</f>
        <v>69720</v>
      </c>
      <c r="W2236" s="23">
        <f>+V2236+Q2236</f>
        <v>69720</v>
      </c>
      <c r="X2236" s="23">
        <f>(Q2236/W2236)*100</f>
        <v>0</v>
      </c>
      <c r="Y2236" s="23">
        <f>(V2236/W2236)*100</f>
        <v>100</v>
      </c>
      <c r="Z2236" s="4"/>
    </row>
    <row r="2237" spans="1:26" ht="23.25">
      <c r="A2237" s="4"/>
      <c r="B2237" s="56"/>
      <c r="C2237" s="57"/>
      <c r="D2237" s="57"/>
      <c r="E2237" s="57"/>
      <c r="F2237" s="57"/>
      <c r="G2237" s="57"/>
      <c r="H2237" s="57"/>
      <c r="I2237" s="52"/>
      <c r="J2237" s="52" t="s">
        <v>53</v>
      </c>
      <c r="K2237" s="53"/>
      <c r="L2237" s="21"/>
      <c r="M2237" s="21"/>
      <c r="N2237" s="21"/>
      <c r="O2237" s="21"/>
      <c r="P2237" s="21"/>
      <c r="Q2237" s="21"/>
      <c r="R2237" s="21">
        <f>(R2236/R2234)*100</f>
        <v>146.9305177973067</v>
      </c>
      <c r="S2237" s="21"/>
      <c r="T2237" s="21"/>
      <c r="U2237" s="21"/>
      <c r="V2237" s="21">
        <f>(V2236/V2234)*100</f>
        <v>146.9305177973067</v>
      </c>
      <c r="W2237" s="21">
        <f>(W2236/W2234)*100</f>
        <v>146.9305177973067</v>
      </c>
      <c r="X2237" s="21"/>
      <c r="Y2237" s="21"/>
      <c r="Z2237" s="4"/>
    </row>
    <row r="2238" spans="1:26" ht="23.25">
      <c r="A2238" s="4"/>
      <c r="B2238" s="51"/>
      <c r="C2238" s="51"/>
      <c r="D2238" s="51"/>
      <c r="E2238" s="51"/>
      <c r="F2238" s="51"/>
      <c r="G2238" s="51"/>
      <c r="H2238" s="51"/>
      <c r="I2238" s="61"/>
      <c r="J2238" s="52" t="s">
        <v>54</v>
      </c>
      <c r="K2238" s="53"/>
      <c r="L2238" s="70"/>
      <c r="M2238" s="23"/>
      <c r="N2238" s="70"/>
      <c r="O2238" s="70"/>
      <c r="P2238" s="23"/>
      <c r="Q2238" s="23"/>
      <c r="R2238" s="23">
        <f>(R2236/R2235)*100</f>
        <v>93.73550507868431</v>
      </c>
      <c r="S2238" s="70"/>
      <c r="T2238" s="70"/>
      <c r="U2238" s="70"/>
      <c r="V2238" s="23">
        <f>(V2236/V2235)*100</f>
        <v>93.73550507868431</v>
      </c>
      <c r="W2238" s="23">
        <f>(W2236/W2235)*100</f>
        <v>93.73550507868431</v>
      </c>
      <c r="X2238" s="23"/>
      <c r="Y2238" s="23"/>
      <c r="Z2238" s="4"/>
    </row>
    <row r="2239" spans="1:26" ht="23.25">
      <c r="A2239" s="4"/>
      <c r="B2239" s="51"/>
      <c r="C2239" s="51"/>
      <c r="D2239" s="51"/>
      <c r="E2239" s="51"/>
      <c r="F2239" s="51"/>
      <c r="G2239" s="51"/>
      <c r="H2239" s="51"/>
      <c r="I2239" s="61"/>
      <c r="J2239" s="52"/>
      <c r="K2239" s="53"/>
      <c r="L2239" s="70"/>
      <c r="M2239" s="23"/>
      <c r="N2239" s="70"/>
      <c r="O2239" s="70"/>
      <c r="P2239" s="23"/>
      <c r="Q2239" s="23"/>
      <c r="R2239" s="23"/>
      <c r="S2239" s="70"/>
      <c r="T2239" s="70"/>
      <c r="U2239" s="70"/>
      <c r="V2239" s="23"/>
      <c r="W2239" s="23"/>
      <c r="X2239" s="23"/>
      <c r="Y2239" s="23"/>
      <c r="Z2239" s="4"/>
    </row>
    <row r="2240" spans="1:26" ht="23.25">
      <c r="A2240" s="4"/>
      <c r="B2240" s="51"/>
      <c r="C2240" s="51"/>
      <c r="D2240" s="51"/>
      <c r="E2240" s="51"/>
      <c r="F2240" s="51"/>
      <c r="G2240" s="51"/>
      <c r="H2240" s="75" t="s">
        <v>342</v>
      </c>
      <c r="I2240" s="61"/>
      <c r="J2240" s="52" t="s">
        <v>343</v>
      </c>
      <c r="K2240" s="53"/>
      <c r="L2240" s="70"/>
      <c r="M2240" s="23"/>
      <c r="N2240" s="70"/>
      <c r="O2240" s="70"/>
      <c r="P2240" s="23"/>
      <c r="Q2240" s="23"/>
      <c r="R2240" s="23"/>
      <c r="S2240" s="70"/>
      <c r="T2240" s="70"/>
      <c r="U2240" s="70"/>
      <c r="V2240" s="23"/>
      <c r="W2240" s="23"/>
      <c r="X2240" s="23"/>
      <c r="Y2240" s="23"/>
      <c r="Z2240" s="4"/>
    </row>
    <row r="2241" spans="1:26" ht="23.25">
      <c r="A2241" s="4"/>
      <c r="B2241" s="51"/>
      <c r="C2241" s="51"/>
      <c r="D2241" s="51"/>
      <c r="E2241" s="51"/>
      <c r="F2241" s="51"/>
      <c r="G2241" s="51"/>
      <c r="H2241" s="51"/>
      <c r="I2241" s="61"/>
      <c r="J2241" s="52" t="s">
        <v>50</v>
      </c>
      <c r="K2241" s="53"/>
      <c r="L2241" s="70"/>
      <c r="M2241" s="23"/>
      <c r="N2241" s="70"/>
      <c r="O2241" s="70"/>
      <c r="P2241" s="23"/>
      <c r="Q2241" s="23">
        <f>SUM(L2241:P2241)</f>
        <v>0</v>
      </c>
      <c r="R2241" s="23">
        <v>47451</v>
      </c>
      <c r="S2241" s="70"/>
      <c r="T2241" s="70"/>
      <c r="U2241" s="70"/>
      <c r="V2241" s="23">
        <f>SUM(R2241:U2241)</f>
        <v>47451</v>
      </c>
      <c r="W2241" s="23">
        <f>+V2241+Q2241</f>
        <v>47451</v>
      </c>
      <c r="X2241" s="23">
        <f>(Q2241/W2241)*100</f>
        <v>0</v>
      </c>
      <c r="Y2241" s="23">
        <f>(V2241/W2241)*100</f>
        <v>100</v>
      </c>
      <c r="Z2241" s="4"/>
    </row>
    <row r="2242" spans="1:26" ht="23.25">
      <c r="A2242" s="4"/>
      <c r="B2242" s="56"/>
      <c r="C2242" s="56"/>
      <c r="D2242" s="56"/>
      <c r="E2242" s="56"/>
      <c r="F2242" s="56"/>
      <c r="G2242" s="56"/>
      <c r="H2242" s="56"/>
      <c r="I2242" s="61"/>
      <c r="J2242" s="52" t="s">
        <v>51</v>
      </c>
      <c r="K2242" s="53"/>
      <c r="L2242" s="70"/>
      <c r="M2242" s="23"/>
      <c r="N2242" s="70"/>
      <c r="O2242" s="70"/>
      <c r="P2242" s="23"/>
      <c r="Q2242" s="23">
        <f>SUM(L2242:P2242)</f>
        <v>0</v>
      </c>
      <c r="R2242" s="23">
        <v>74379.5</v>
      </c>
      <c r="S2242" s="70"/>
      <c r="T2242" s="70"/>
      <c r="U2242" s="70"/>
      <c r="V2242" s="23">
        <f>SUM(R2242:U2242)</f>
        <v>74379.5</v>
      </c>
      <c r="W2242" s="23">
        <f>+V2242+Q2242</f>
        <v>74379.5</v>
      </c>
      <c r="X2242" s="23">
        <f>(Q2242/W2242)*100</f>
        <v>0</v>
      </c>
      <c r="Y2242" s="23">
        <f>(V2242/W2242)*100</f>
        <v>100</v>
      </c>
      <c r="Z2242" s="4"/>
    </row>
    <row r="2243" spans="1:26" ht="23.25">
      <c r="A2243" s="4"/>
      <c r="B2243" s="56"/>
      <c r="C2243" s="57"/>
      <c r="D2243" s="57"/>
      <c r="E2243" s="57"/>
      <c r="F2243" s="57"/>
      <c r="G2243" s="57"/>
      <c r="H2243" s="57"/>
      <c r="I2243" s="52"/>
      <c r="J2243" s="52" t="s">
        <v>52</v>
      </c>
      <c r="K2243" s="53"/>
      <c r="L2243" s="21"/>
      <c r="M2243" s="21"/>
      <c r="N2243" s="21"/>
      <c r="O2243" s="21"/>
      <c r="P2243" s="21"/>
      <c r="Q2243" s="21">
        <f>SUM(L2243:P2243)</f>
        <v>0</v>
      </c>
      <c r="R2243" s="21">
        <v>69720</v>
      </c>
      <c r="S2243" s="21"/>
      <c r="T2243" s="21"/>
      <c r="U2243" s="21"/>
      <c r="V2243" s="21">
        <f>SUM(R2243:U2243)</f>
        <v>69720</v>
      </c>
      <c r="W2243" s="21">
        <f>+V2243+Q2243</f>
        <v>69720</v>
      </c>
      <c r="X2243" s="21">
        <f>(Q2243/W2243)*100</f>
        <v>0</v>
      </c>
      <c r="Y2243" s="21">
        <f>(V2243/W2243)*100</f>
        <v>100</v>
      </c>
      <c r="Z2243" s="4"/>
    </row>
    <row r="2244" spans="1:26" ht="23.25">
      <c r="A2244" s="4"/>
      <c r="B2244" s="56"/>
      <c r="C2244" s="56"/>
      <c r="D2244" s="56"/>
      <c r="E2244" s="56"/>
      <c r="F2244" s="56"/>
      <c r="G2244" s="56"/>
      <c r="H2244" s="56"/>
      <c r="I2244" s="61"/>
      <c r="J2244" s="52" t="s">
        <v>53</v>
      </c>
      <c r="K2244" s="53"/>
      <c r="L2244" s="70"/>
      <c r="M2244" s="23"/>
      <c r="N2244" s="70"/>
      <c r="O2244" s="70"/>
      <c r="P2244" s="23"/>
      <c r="Q2244" s="23"/>
      <c r="R2244" s="23">
        <f>(R2243/R2241)*100</f>
        <v>146.9305177973067</v>
      </c>
      <c r="S2244" s="70"/>
      <c r="T2244" s="70"/>
      <c r="U2244" s="70"/>
      <c r="V2244" s="23">
        <f>(V2243/V2241)*100</f>
        <v>146.9305177973067</v>
      </c>
      <c r="W2244" s="23">
        <f>(W2243/W2241)*100</f>
        <v>146.9305177973067</v>
      </c>
      <c r="X2244" s="23"/>
      <c r="Y2244" s="23"/>
      <c r="Z2244" s="4"/>
    </row>
    <row r="2245" spans="1:26" ht="23.25">
      <c r="A2245" s="4"/>
      <c r="B2245" s="56"/>
      <c r="C2245" s="56"/>
      <c r="D2245" s="56"/>
      <c r="E2245" s="56"/>
      <c r="F2245" s="56"/>
      <c r="G2245" s="56"/>
      <c r="H2245" s="56"/>
      <c r="I2245" s="61"/>
      <c r="J2245" s="52" t="s">
        <v>54</v>
      </c>
      <c r="K2245" s="53"/>
      <c r="L2245" s="70"/>
      <c r="M2245" s="23"/>
      <c r="N2245" s="70"/>
      <c r="O2245" s="70"/>
      <c r="P2245" s="23"/>
      <c r="Q2245" s="23"/>
      <c r="R2245" s="23">
        <f>(R2243/R2242)*100</f>
        <v>93.73550507868431</v>
      </c>
      <c r="S2245" s="70"/>
      <c r="T2245" s="70"/>
      <c r="U2245" s="70"/>
      <c r="V2245" s="23">
        <f>(V2243/V2242)*100</f>
        <v>93.73550507868431</v>
      </c>
      <c r="W2245" s="23">
        <f>(W2243/W2242)*100</f>
        <v>93.73550507868431</v>
      </c>
      <c r="X2245" s="23"/>
      <c r="Y2245" s="23"/>
      <c r="Z2245" s="4"/>
    </row>
    <row r="2246" spans="1:26" ht="23.25">
      <c r="A2246" s="4"/>
      <c r="B2246" s="56"/>
      <c r="C2246" s="56"/>
      <c r="D2246" s="56"/>
      <c r="E2246" s="56"/>
      <c r="F2246" s="56"/>
      <c r="G2246" s="56"/>
      <c r="H2246" s="56"/>
      <c r="I2246" s="61"/>
      <c r="J2246" s="52"/>
      <c r="K2246" s="53"/>
      <c r="L2246" s="70"/>
      <c r="M2246" s="23"/>
      <c r="N2246" s="70"/>
      <c r="O2246" s="70"/>
      <c r="P2246" s="23"/>
      <c r="Q2246" s="23"/>
      <c r="R2246" s="23"/>
      <c r="S2246" s="70"/>
      <c r="T2246" s="70"/>
      <c r="U2246" s="70"/>
      <c r="V2246" s="23"/>
      <c r="W2246" s="23"/>
      <c r="X2246" s="23"/>
      <c r="Y2246" s="23"/>
      <c r="Z2246" s="4"/>
    </row>
    <row r="2247" spans="1:26" ht="23.25">
      <c r="A2247" s="4"/>
      <c r="B2247" s="56"/>
      <c r="C2247" s="56"/>
      <c r="D2247" s="56"/>
      <c r="E2247" s="56"/>
      <c r="F2247" s="56"/>
      <c r="G2247" s="76" t="s">
        <v>344</v>
      </c>
      <c r="H2247" s="56"/>
      <c r="I2247" s="61"/>
      <c r="J2247" s="52" t="s">
        <v>345</v>
      </c>
      <c r="K2247" s="53"/>
      <c r="L2247" s="70"/>
      <c r="M2247" s="23"/>
      <c r="N2247" s="70"/>
      <c r="O2247" s="70"/>
      <c r="P2247" s="23"/>
      <c r="Q2247" s="23"/>
      <c r="R2247" s="23"/>
      <c r="S2247" s="70"/>
      <c r="T2247" s="70"/>
      <c r="U2247" s="70"/>
      <c r="V2247" s="23"/>
      <c r="W2247" s="23"/>
      <c r="X2247" s="23"/>
      <c r="Y2247" s="23"/>
      <c r="Z2247" s="4"/>
    </row>
    <row r="2248" spans="1:26" ht="23.25">
      <c r="A2248" s="4"/>
      <c r="B2248" s="56"/>
      <c r="C2248" s="56"/>
      <c r="D2248" s="56"/>
      <c r="E2248" s="56"/>
      <c r="F2248" s="56"/>
      <c r="G2248" s="56"/>
      <c r="H2248" s="56"/>
      <c r="I2248" s="61"/>
      <c r="J2248" s="52" t="s">
        <v>50</v>
      </c>
      <c r="K2248" s="53"/>
      <c r="L2248" s="70">
        <f aca="true" t="shared" si="340" ref="L2248:P2249">+L2264</f>
        <v>0</v>
      </c>
      <c r="M2248" s="23">
        <f t="shared" si="340"/>
        <v>0</v>
      </c>
      <c r="N2248" s="70">
        <f t="shared" si="340"/>
        <v>0</v>
      </c>
      <c r="O2248" s="70">
        <f t="shared" si="340"/>
        <v>0</v>
      </c>
      <c r="P2248" s="23">
        <f t="shared" si="340"/>
        <v>0</v>
      </c>
      <c r="Q2248" s="23">
        <f>SUM(L2248:P2248)</f>
        <v>0</v>
      </c>
      <c r="R2248" s="23">
        <f aca="true" t="shared" si="341" ref="R2248:U2249">+R2264</f>
        <v>23500</v>
      </c>
      <c r="S2248" s="70">
        <f t="shared" si="341"/>
        <v>0</v>
      </c>
      <c r="T2248" s="70">
        <f t="shared" si="341"/>
        <v>0</v>
      </c>
      <c r="U2248" s="70">
        <f t="shared" si="341"/>
        <v>0</v>
      </c>
      <c r="V2248" s="23">
        <f>SUM(R2248:U2248)</f>
        <v>23500</v>
      </c>
      <c r="W2248" s="23">
        <f>+V2248+Q2248</f>
        <v>23500</v>
      </c>
      <c r="X2248" s="23">
        <f>(Q2248/W2248)*100</f>
        <v>0</v>
      </c>
      <c r="Y2248" s="23">
        <f>(V2248/W2248)*100</f>
        <v>100</v>
      </c>
      <c r="Z2248" s="4"/>
    </row>
    <row r="2249" spans="1:26" ht="23.25">
      <c r="A2249" s="4"/>
      <c r="B2249" s="56"/>
      <c r="C2249" s="56"/>
      <c r="D2249" s="56"/>
      <c r="E2249" s="56"/>
      <c r="F2249" s="56"/>
      <c r="G2249" s="56"/>
      <c r="H2249" s="56"/>
      <c r="I2249" s="61"/>
      <c r="J2249" s="52" t="s">
        <v>51</v>
      </c>
      <c r="K2249" s="53"/>
      <c r="L2249" s="70">
        <f t="shared" si="340"/>
        <v>0</v>
      </c>
      <c r="M2249" s="23">
        <f t="shared" si="340"/>
        <v>0</v>
      </c>
      <c r="N2249" s="70">
        <f t="shared" si="340"/>
        <v>0</v>
      </c>
      <c r="O2249" s="70">
        <f t="shared" si="340"/>
        <v>0</v>
      </c>
      <c r="P2249" s="23">
        <f t="shared" si="340"/>
        <v>0</v>
      </c>
      <c r="Q2249" s="23">
        <f>SUM(L2249:P2249)</f>
        <v>0</v>
      </c>
      <c r="R2249" s="23">
        <f t="shared" si="341"/>
        <v>27535</v>
      </c>
      <c r="S2249" s="70">
        <f t="shared" si="341"/>
        <v>0</v>
      </c>
      <c r="T2249" s="70">
        <f t="shared" si="341"/>
        <v>0</v>
      </c>
      <c r="U2249" s="70">
        <f t="shared" si="341"/>
        <v>0</v>
      </c>
      <c r="V2249" s="23">
        <f>SUM(R2249:U2249)</f>
        <v>27535</v>
      </c>
      <c r="W2249" s="23">
        <f>+V2249+Q2249</f>
        <v>27535</v>
      </c>
      <c r="X2249" s="23">
        <f>(Q2249/W2249)*100</f>
        <v>0</v>
      </c>
      <c r="Y2249" s="23">
        <f>(V2249/W2249)*100</f>
        <v>100</v>
      </c>
      <c r="Z2249" s="4"/>
    </row>
    <row r="2250" spans="1:26" ht="23.25">
      <c r="A2250" s="4"/>
      <c r="B2250" s="62"/>
      <c r="C2250" s="62"/>
      <c r="D2250" s="62"/>
      <c r="E2250" s="62"/>
      <c r="F2250" s="62"/>
      <c r="G2250" s="62"/>
      <c r="H2250" s="62"/>
      <c r="I2250" s="63"/>
      <c r="J2250" s="59"/>
      <c r="K2250" s="60"/>
      <c r="L2250" s="73"/>
      <c r="M2250" s="71"/>
      <c r="N2250" s="73"/>
      <c r="O2250" s="73"/>
      <c r="P2250" s="71"/>
      <c r="Q2250" s="71"/>
      <c r="R2250" s="71"/>
      <c r="S2250" s="73"/>
      <c r="T2250" s="73"/>
      <c r="U2250" s="73"/>
      <c r="V2250" s="71"/>
      <c r="W2250" s="71"/>
      <c r="X2250" s="71"/>
      <c r="Y2250" s="71"/>
      <c r="Z2250" s="4"/>
    </row>
    <row r="2251" spans="1:26" ht="23.2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</row>
    <row r="2252" spans="1:26" ht="23.2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6"/>
      <c r="W2252" s="6"/>
      <c r="X2252" s="6"/>
      <c r="Y2252" s="6" t="s">
        <v>424</v>
      </c>
      <c r="Z2252" s="4"/>
    </row>
    <row r="2253" spans="1:26" ht="23.25">
      <c r="A2253" s="4"/>
      <c r="B2253" s="64" t="s">
        <v>37</v>
      </c>
      <c r="C2253" s="65"/>
      <c r="D2253" s="65"/>
      <c r="E2253" s="65"/>
      <c r="F2253" s="65"/>
      <c r="G2253" s="65"/>
      <c r="H2253" s="66"/>
      <c r="I2253" s="10"/>
      <c r="J2253" s="11"/>
      <c r="K2253" s="12"/>
      <c r="L2253" s="13" t="s">
        <v>1</v>
      </c>
      <c r="M2253" s="13"/>
      <c r="N2253" s="13"/>
      <c r="O2253" s="13"/>
      <c r="P2253" s="13"/>
      <c r="Q2253" s="13"/>
      <c r="R2253" s="14" t="s">
        <v>2</v>
      </c>
      <c r="S2253" s="13"/>
      <c r="T2253" s="13"/>
      <c r="U2253" s="13"/>
      <c r="V2253" s="15"/>
      <c r="W2253" s="13" t="s">
        <v>39</v>
      </c>
      <c r="X2253" s="13"/>
      <c r="Y2253" s="16"/>
      <c r="Z2253" s="4"/>
    </row>
    <row r="2254" spans="1:26" ht="23.25">
      <c r="A2254" s="4"/>
      <c r="B2254" s="17" t="s">
        <v>38</v>
      </c>
      <c r="C2254" s="18"/>
      <c r="D2254" s="18"/>
      <c r="E2254" s="18"/>
      <c r="F2254" s="18"/>
      <c r="G2254" s="18"/>
      <c r="H2254" s="67"/>
      <c r="I2254" s="19"/>
      <c r="J2254" s="20"/>
      <c r="K2254" s="21"/>
      <c r="L2254" s="22"/>
      <c r="M2254" s="23"/>
      <c r="N2254" s="24"/>
      <c r="O2254" s="25" t="s">
        <v>3</v>
      </c>
      <c r="P2254" s="26"/>
      <c r="Q2254" s="27"/>
      <c r="R2254" s="28" t="s">
        <v>3</v>
      </c>
      <c r="S2254" s="24"/>
      <c r="T2254" s="22"/>
      <c r="U2254" s="29"/>
      <c r="V2254" s="27"/>
      <c r="W2254" s="27"/>
      <c r="X2254" s="30" t="s">
        <v>4</v>
      </c>
      <c r="Y2254" s="31"/>
      <c r="Z2254" s="4"/>
    </row>
    <row r="2255" spans="1:26" ht="23.25">
      <c r="A2255" s="4"/>
      <c r="B2255" s="19"/>
      <c r="C2255" s="32"/>
      <c r="D2255" s="32"/>
      <c r="E2255" s="32"/>
      <c r="F2255" s="33"/>
      <c r="G2255" s="32"/>
      <c r="H2255" s="19"/>
      <c r="I2255" s="19"/>
      <c r="J2255" s="5" t="s">
        <v>5</v>
      </c>
      <c r="K2255" s="21"/>
      <c r="L2255" s="34" t="s">
        <v>6</v>
      </c>
      <c r="M2255" s="35" t="s">
        <v>7</v>
      </c>
      <c r="N2255" s="36" t="s">
        <v>6</v>
      </c>
      <c r="O2255" s="34" t="s">
        <v>8</v>
      </c>
      <c r="P2255" s="26" t="s">
        <v>9</v>
      </c>
      <c r="Q2255" s="23"/>
      <c r="R2255" s="37" t="s">
        <v>8</v>
      </c>
      <c r="S2255" s="35" t="s">
        <v>10</v>
      </c>
      <c r="T2255" s="34" t="s">
        <v>11</v>
      </c>
      <c r="U2255" s="29" t="s">
        <v>12</v>
      </c>
      <c r="V2255" s="27"/>
      <c r="W2255" s="27"/>
      <c r="X2255" s="27"/>
      <c r="Y2255" s="35"/>
      <c r="Z2255" s="4"/>
    </row>
    <row r="2256" spans="1:26" ht="23.25">
      <c r="A2256" s="4"/>
      <c r="B2256" s="38" t="s">
        <v>30</v>
      </c>
      <c r="C2256" s="38" t="s">
        <v>31</v>
      </c>
      <c r="D2256" s="38" t="s">
        <v>32</v>
      </c>
      <c r="E2256" s="38" t="s">
        <v>33</v>
      </c>
      <c r="F2256" s="38" t="s">
        <v>34</v>
      </c>
      <c r="G2256" s="38" t="s">
        <v>35</v>
      </c>
      <c r="H2256" s="38" t="s">
        <v>36</v>
      </c>
      <c r="I2256" s="19"/>
      <c r="J2256" s="39"/>
      <c r="K2256" s="21"/>
      <c r="L2256" s="34" t="s">
        <v>13</v>
      </c>
      <c r="M2256" s="35" t="s">
        <v>14</v>
      </c>
      <c r="N2256" s="36" t="s">
        <v>15</v>
      </c>
      <c r="O2256" s="34" t="s">
        <v>16</v>
      </c>
      <c r="P2256" s="26" t="s">
        <v>17</v>
      </c>
      <c r="Q2256" s="35" t="s">
        <v>18</v>
      </c>
      <c r="R2256" s="37" t="s">
        <v>16</v>
      </c>
      <c r="S2256" s="35" t="s">
        <v>19</v>
      </c>
      <c r="T2256" s="34" t="s">
        <v>20</v>
      </c>
      <c r="U2256" s="29" t="s">
        <v>21</v>
      </c>
      <c r="V2256" s="26" t="s">
        <v>18</v>
      </c>
      <c r="W2256" s="26" t="s">
        <v>22</v>
      </c>
      <c r="X2256" s="26" t="s">
        <v>23</v>
      </c>
      <c r="Y2256" s="35" t="s">
        <v>24</v>
      </c>
      <c r="Z2256" s="4"/>
    </row>
    <row r="2257" spans="1:26" ht="23.25">
      <c r="A2257" s="4"/>
      <c r="B2257" s="40"/>
      <c r="C2257" s="40"/>
      <c r="D2257" s="40"/>
      <c r="E2257" s="40"/>
      <c r="F2257" s="40"/>
      <c r="G2257" s="40"/>
      <c r="H2257" s="40"/>
      <c r="I2257" s="40"/>
      <c r="J2257" s="41"/>
      <c r="K2257" s="42"/>
      <c r="L2257" s="43"/>
      <c r="M2257" s="44"/>
      <c r="N2257" s="45"/>
      <c r="O2257" s="46" t="s">
        <v>25</v>
      </c>
      <c r="P2257" s="47"/>
      <c r="Q2257" s="48"/>
      <c r="R2257" s="49" t="s">
        <v>25</v>
      </c>
      <c r="S2257" s="44" t="s">
        <v>26</v>
      </c>
      <c r="T2257" s="43"/>
      <c r="U2257" s="50" t="s">
        <v>27</v>
      </c>
      <c r="V2257" s="48"/>
      <c r="W2257" s="48"/>
      <c r="X2257" s="48"/>
      <c r="Y2257" s="49"/>
      <c r="Z2257" s="4"/>
    </row>
    <row r="2258" spans="1:26" ht="23.25">
      <c r="A2258" s="4"/>
      <c r="B2258" s="51"/>
      <c r="C2258" s="51"/>
      <c r="D2258" s="51"/>
      <c r="E2258" s="51"/>
      <c r="F2258" s="51"/>
      <c r="G2258" s="51"/>
      <c r="H2258" s="51"/>
      <c r="I2258" s="61"/>
      <c r="J2258" s="52"/>
      <c r="K2258" s="53"/>
      <c r="L2258" s="22"/>
      <c r="M2258" s="23"/>
      <c r="N2258" s="24"/>
      <c r="O2258" s="3"/>
      <c r="P2258" s="27"/>
      <c r="Q2258" s="27"/>
      <c r="R2258" s="23"/>
      <c r="S2258" s="24"/>
      <c r="T2258" s="22"/>
      <c r="U2258" s="72"/>
      <c r="V2258" s="27"/>
      <c r="W2258" s="27"/>
      <c r="X2258" s="27"/>
      <c r="Y2258" s="23"/>
      <c r="Z2258" s="4"/>
    </row>
    <row r="2259" spans="1:26" ht="23.25">
      <c r="A2259" s="4"/>
      <c r="B2259" s="75" t="s">
        <v>334</v>
      </c>
      <c r="C2259" s="75" t="s">
        <v>313</v>
      </c>
      <c r="D2259" s="75" t="s">
        <v>75</v>
      </c>
      <c r="E2259" s="76" t="s">
        <v>57</v>
      </c>
      <c r="F2259" s="75" t="s">
        <v>357</v>
      </c>
      <c r="G2259" s="76" t="s">
        <v>344</v>
      </c>
      <c r="H2259" s="51"/>
      <c r="I2259" s="61"/>
      <c r="J2259" s="54" t="s">
        <v>52</v>
      </c>
      <c r="K2259" s="55"/>
      <c r="L2259" s="70">
        <f>+L2266</f>
        <v>0</v>
      </c>
      <c r="M2259" s="70">
        <f>+M2266</f>
        <v>0</v>
      </c>
      <c r="N2259" s="70">
        <f>+N2266</f>
        <v>0</v>
      </c>
      <c r="O2259" s="70">
        <f>+O2266</f>
        <v>0</v>
      </c>
      <c r="P2259" s="70">
        <f>+P2266</f>
        <v>0</v>
      </c>
      <c r="Q2259" s="70">
        <f>SUM(L2259:P2259)</f>
        <v>0</v>
      </c>
      <c r="R2259" s="70">
        <f>+R2266</f>
        <v>23504.1</v>
      </c>
      <c r="S2259" s="70">
        <f>+S2266</f>
        <v>0</v>
      </c>
      <c r="T2259" s="70">
        <f>+T2266</f>
        <v>0</v>
      </c>
      <c r="U2259" s="74">
        <f>+U2266</f>
        <v>0</v>
      </c>
      <c r="V2259" s="23">
        <f>SUM(R2259:U2259)</f>
        <v>23504.1</v>
      </c>
      <c r="W2259" s="23">
        <f>+V2259+Q2259</f>
        <v>23504.1</v>
      </c>
      <c r="X2259" s="23">
        <f>(Q2259/W2259)*100</f>
        <v>0</v>
      </c>
      <c r="Y2259" s="23">
        <f>(V2259/W2259)*100</f>
        <v>100</v>
      </c>
      <c r="Z2259" s="4"/>
    </row>
    <row r="2260" spans="1:26" ht="23.25">
      <c r="A2260" s="4"/>
      <c r="B2260" s="51"/>
      <c r="C2260" s="51"/>
      <c r="D2260" s="51"/>
      <c r="E2260" s="51"/>
      <c r="F2260" s="51"/>
      <c r="G2260" s="51"/>
      <c r="H2260" s="51"/>
      <c r="I2260" s="61"/>
      <c r="J2260" s="54" t="s">
        <v>53</v>
      </c>
      <c r="K2260" s="55"/>
      <c r="L2260" s="70"/>
      <c r="M2260" s="70"/>
      <c r="N2260" s="70"/>
      <c r="O2260" s="70"/>
      <c r="P2260" s="70"/>
      <c r="Q2260" s="70"/>
      <c r="R2260" s="70">
        <f>(R2259/R2248)*100</f>
        <v>100.01744680851064</v>
      </c>
      <c r="S2260" s="70"/>
      <c r="T2260" s="70"/>
      <c r="U2260" s="70"/>
      <c r="V2260" s="23">
        <f>(V2259/V2248)*100</f>
        <v>100.01744680851064</v>
      </c>
      <c r="W2260" s="23">
        <f>(W2259/W2248)*100</f>
        <v>100.01744680851064</v>
      </c>
      <c r="X2260" s="23"/>
      <c r="Y2260" s="23"/>
      <c r="Z2260" s="4"/>
    </row>
    <row r="2261" spans="1:26" ht="23.25">
      <c r="A2261" s="4"/>
      <c r="B2261" s="51"/>
      <c r="C2261" s="51"/>
      <c r="D2261" s="51"/>
      <c r="E2261" s="51"/>
      <c r="F2261" s="51"/>
      <c r="G2261" s="51"/>
      <c r="H2261" s="51"/>
      <c r="I2261" s="61"/>
      <c r="J2261" s="52" t="s">
        <v>54</v>
      </c>
      <c r="K2261" s="53"/>
      <c r="L2261" s="70"/>
      <c r="M2261" s="70"/>
      <c r="N2261" s="70"/>
      <c r="O2261" s="70"/>
      <c r="P2261" s="70"/>
      <c r="Q2261" s="23"/>
      <c r="R2261" s="70">
        <f>(R2259/R2249)*100</f>
        <v>85.36081351007809</v>
      </c>
      <c r="S2261" s="70"/>
      <c r="T2261" s="70"/>
      <c r="U2261" s="70"/>
      <c r="V2261" s="23">
        <f>(V2259/V2249)*100</f>
        <v>85.36081351007809</v>
      </c>
      <c r="W2261" s="23">
        <f>(W2259/W2249)*100</f>
        <v>85.36081351007809</v>
      </c>
      <c r="X2261" s="23"/>
      <c r="Y2261" s="23"/>
      <c r="Z2261" s="4"/>
    </row>
    <row r="2262" spans="1:26" ht="23.25">
      <c r="A2262" s="4"/>
      <c r="B2262" s="51"/>
      <c r="C2262" s="51"/>
      <c r="D2262" s="51"/>
      <c r="E2262" s="51"/>
      <c r="F2262" s="51"/>
      <c r="G2262" s="51"/>
      <c r="H2262" s="51"/>
      <c r="I2262" s="61"/>
      <c r="J2262" s="52"/>
      <c r="K2262" s="53"/>
      <c r="L2262" s="70"/>
      <c r="M2262" s="23"/>
      <c r="N2262" s="70"/>
      <c r="O2262" s="70"/>
      <c r="P2262" s="23"/>
      <c r="Q2262" s="23"/>
      <c r="R2262" s="23"/>
      <c r="S2262" s="70"/>
      <c r="T2262" s="70"/>
      <c r="U2262" s="70"/>
      <c r="V2262" s="23"/>
      <c r="W2262" s="23"/>
      <c r="X2262" s="23"/>
      <c r="Y2262" s="23"/>
      <c r="Z2262" s="4"/>
    </row>
    <row r="2263" spans="1:26" ht="23.25">
      <c r="A2263" s="4"/>
      <c r="B2263" s="51"/>
      <c r="C2263" s="51"/>
      <c r="D2263" s="51"/>
      <c r="E2263" s="51"/>
      <c r="F2263" s="51"/>
      <c r="G2263" s="51"/>
      <c r="H2263" s="75" t="s">
        <v>342</v>
      </c>
      <c r="I2263" s="61"/>
      <c r="J2263" s="52" t="s">
        <v>343</v>
      </c>
      <c r="K2263" s="53"/>
      <c r="L2263" s="70"/>
      <c r="M2263" s="23"/>
      <c r="N2263" s="70"/>
      <c r="O2263" s="70"/>
      <c r="P2263" s="23"/>
      <c r="Q2263" s="23"/>
      <c r="R2263" s="23"/>
      <c r="S2263" s="70"/>
      <c r="T2263" s="70"/>
      <c r="U2263" s="70"/>
      <c r="V2263" s="23"/>
      <c r="W2263" s="23"/>
      <c r="X2263" s="23"/>
      <c r="Y2263" s="23"/>
      <c r="Z2263" s="4"/>
    </row>
    <row r="2264" spans="1:26" ht="23.25">
      <c r="A2264" s="4"/>
      <c r="B2264" s="51"/>
      <c r="C2264" s="51"/>
      <c r="D2264" s="51"/>
      <c r="E2264" s="51"/>
      <c r="F2264" s="51"/>
      <c r="G2264" s="51"/>
      <c r="H2264" s="51"/>
      <c r="I2264" s="61"/>
      <c r="J2264" s="52" t="s">
        <v>50</v>
      </c>
      <c r="K2264" s="53"/>
      <c r="L2264" s="70"/>
      <c r="M2264" s="23"/>
      <c r="N2264" s="70"/>
      <c r="O2264" s="70"/>
      <c r="P2264" s="23"/>
      <c r="Q2264" s="23">
        <f>SUM(L2264:P2264)</f>
        <v>0</v>
      </c>
      <c r="R2264" s="23">
        <v>23500</v>
      </c>
      <c r="S2264" s="70"/>
      <c r="T2264" s="70"/>
      <c r="U2264" s="70"/>
      <c r="V2264" s="23">
        <f>SUM(R2264:U2264)</f>
        <v>23500</v>
      </c>
      <c r="W2264" s="23">
        <f>+V2264+Q2264</f>
        <v>23500</v>
      </c>
      <c r="X2264" s="23">
        <f>(Q2264/W2264)*100</f>
        <v>0</v>
      </c>
      <c r="Y2264" s="23">
        <f>(V2264/W2264)*100</f>
        <v>100</v>
      </c>
      <c r="Z2264" s="4"/>
    </row>
    <row r="2265" spans="1:26" ht="23.25">
      <c r="A2265" s="4"/>
      <c r="B2265" s="51"/>
      <c r="C2265" s="51"/>
      <c r="D2265" s="51"/>
      <c r="E2265" s="51"/>
      <c r="F2265" s="51"/>
      <c r="G2265" s="51"/>
      <c r="H2265" s="51"/>
      <c r="I2265" s="61"/>
      <c r="J2265" s="52" t="s">
        <v>51</v>
      </c>
      <c r="K2265" s="53"/>
      <c r="L2265" s="70"/>
      <c r="M2265" s="23"/>
      <c r="N2265" s="70"/>
      <c r="O2265" s="70"/>
      <c r="P2265" s="23"/>
      <c r="Q2265" s="23">
        <f>SUM(L2265:P2265)</f>
        <v>0</v>
      </c>
      <c r="R2265" s="23">
        <v>27535</v>
      </c>
      <c r="S2265" s="70"/>
      <c r="T2265" s="70"/>
      <c r="U2265" s="70"/>
      <c r="V2265" s="23">
        <f>SUM(R2265:U2265)</f>
        <v>27535</v>
      </c>
      <c r="W2265" s="23">
        <f>+V2265+Q2265</f>
        <v>27535</v>
      </c>
      <c r="X2265" s="23">
        <f>(Q2265/W2265)*100</f>
        <v>0</v>
      </c>
      <c r="Y2265" s="23">
        <f>(V2265/W2265)*100</f>
        <v>100</v>
      </c>
      <c r="Z2265" s="4"/>
    </row>
    <row r="2266" spans="1:26" ht="23.25">
      <c r="A2266" s="4"/>
      <c r="B2266" s="51"/>
      <c r="C2266" s="51"/>
      <c r="D2266" s="51"/>
      <c r="E2266" s="51"/>
      <c r="F2266" s="51"/>
      <c r="G2266" s="51"/>
      <c r="H2266" s="51"/>
      <c r="I2266" s="61"/>
      <c r="J2266" s="52" t="s">
        <v>52</v>
      </c>
      <c r="K2266" s="53"/>
      <c r="L2266" s="70"/>
      <c r="M2266" s="23"/>
      <c r="N2266" s="70"/>
      <c r="O2266" s="70"/>
      <c r="P2266" s="23"/>
      <c r="Q2266" s="23">
        <f>SUM(L2266:P2266)</f>
        <v>0</v>
      </c>
      <c r="R2266" s="23">
        <v>23504.1</v>
      </c>
      <c r="S2266" s="70"/>
      <c r="T2266" s="70"/>
      <c r="U2266" s="70"/>
      <c r="V2266" s="23">
        <f>SUM(R2266:U2266)</f>
        <v>23504.1</v>
      </c>
      <c r="W2266" s="23">
        <f>+V2266+Q2266</f>
        <v>23504.1</v>
      </c>
      <c r="X2266" s="23">
        <f>(Q2266/W2266)*100</f>
        <v>0</v>
      </c>
      <c r="Y2266" s="23">
        <f>(V2266/W2266)*100</f>
        <v>100</v>
      </c>
      <c r="Z2266" s="4"/>
    </row>
    <row r="2267" spans="1:26" ht="23.25">
      <c r="A2267" s="4"/>
      <c r="B2267" s="51"/>
      <c r="C2267" s="51"/>
      <c r="D2267" s="51"/>
      <c r="E2267" s="51"/>
      <c r="F2267" s="51"/>
      <c r="G2267" s="51"/>
      <c r="H2267" s="51"/>
      <c r="I2267" s="61"/>
      <c r="J2267" s="52" t="s">
        <v>53</v>
      </c>
      <c r="K2267" s="53"/>
      <c r="L2267" s="70"/>
      <c r="M2267" s="23"/>
      <c r="N2267" s="70"/>
      <c r="O2267" s="70"/>
      <c r="P2267" s="23"/>
      <c r="Q2267" s="23"/>
      <c r="R2267" s="23">
        <f>(R2266/R2264)*100</f>
        <v>100.01744680851064</v>
      </c>
      <c r="S2267" s="70"/>
      <c r="T2267" s="70"/>
      <c r="U2267" s="70"/>
      <c r="V2267" s="23">
        <f>(V2266/V2264)*100</f>
        <v>100.01744680851064</v>
      </c>
      <c r="W2267" s="23">
        <f>(W2266/W2264)*100</f>
        <v>100.01744680851064</v>
      </c>
      <c r="X2267" s="23"/>
      <c r="Y2267" s="23"/>
      <c r="Z2267" s="4"/>
    </row>
    <row r="2268" spans="1:26" ht="23.25">
      <c r="A2268" s="4"/>
      <c r="B2268" s="51"/>
      <c r="C2268" s="51"/>
      <c r="D2268" s="51"/>
      <c r="E2268" s="51"/>
      <c r="F2268" s="51"/>
      <c r="G2268" s="51"/>
      <c r="H2268" s="51"/>
      <c r="I2268" s="61"/>
      <c r="J2268" s="52" t="s">
        <v>54</v>
      </c>
      <c r="K2268" s="53"/>
      <c r="L2268" s="70"/>
      <c r="M2268" s="23"/>
      <c r="N2268" s="70"/>
      <c r="O2268" s="70"/>
      <c r="P2268" s="23"/>
      <c r="Q2268" s="23"/>
      <c r="R2268" s="23">
        <f>(R2266/R2265)*100</f>
        <v>85.36081351007809</v>
      </c>
      <c r="S2268" s="70"/>
      <c r="T2268" s="70"/>
      <c r="U2268" s="70"/>
      <c r="V2268" s="23">
        <f>(V2266/V2265)*100</f>
        <v>85.36081351007809</v>
      </c>
      <c r="W2268" s="23">
        <f>(W2266/W2265)*100</f>
        <v>85.36081351007809</v>
      </c>
      <c r="X2268" s="23"/>
      <c r="Y2268" s="23"/>
      <c r="Z2268" s="4"/>
    </row>
    <row r="2269" spans="1:26" ht="23.25">
      <c r="A2269" s="4"/>
      <c r="B2269" s="51"/>
      <c r="C2269" s="51"/>
      <c r="D2269" s="51"/>
      <c r="E2269" s="51"/>
      <c r="F2269" s="51"/>
      <c r="G2269" s="51"/>
      <c r="H2269" s="51"/>
      <c r="I2269" s="61"/>
      <c r="J2269" s="52"/>
      <c r="K2269" s="53"/>
      <c r="L2269" s="70"/>
      <c r="M2269" s="23"/>
      <c r="N2269" s="70"/>
      <c r="O2269" s="70"/>
      <c r="P2269" s="23"/>
      <c r="Q2269" s="23"/>
      <c r="R2269" s="23"/>
      <c r="S2269" s="70"/>
      <c r="T2269" s="70"/>
      <c r="U2269" s="70"/>
      <c r="V2269" s="23"/>
      <c r="W2269" s="23"/>
      <c r="X2269" s="23"/>
      <c r="Y2269" s="23"/>
      <c r="Z2269" s="4"/>
    </row>
    <row r="2270" spans="1:26" ht="23.25">
      <c r="A2270" s="4"/>
      <c r="B2270" s="51"/>
      <c r="C2270" s="51"/>
      <c r="D2270" s="51"/>
      <c r="E2270" s="51"/>
      <c r="F2270" s="51"/>
      <c r="G2270" s="75" t="s">
        <v>346</v>
      </c>
      <c r="H2270" s="51"/>
      <c r="I2270" s="61"/>
      <c r="J2270" s="52" t="s">
        <v>347</v>
      </c>
      <c r="K2270" s="53"/>
      <c r="L2270" s="70"/>
      <c r="M2270" s="23"/>
      <c r="N2270" s="70"/>
      <c r="O2270" s="70"/>
      <c r="P2270" s="23"/>
      <c r="Q2270" s="23"/>
      <c r="R2270" s="23"/>
      <c r="S2270" s="70"/>
      <c r="T2270" s="70"/>
      <c r="U2270" s="70"/>
      <c r="V2270" s="23"/>
      <c r="W2270" s="23"/>
      <c r="X2270" s="23"/>
      <c r="Y2270" s="23"/>
      <c r="Z2270" s="4"/>
    </row>
    <row r="2271" spans="1:26" ht="23.25">
      <c r="A2271" s="4"/>
      <c r="B2271" s="51"/>
      <c r="C2271" s="51"/>
      <c r="D2271" s="51"/>
      <c r="E2271" s="51"/>
      <c r="F2271" s="51"/>
      <c r="G2271" s="51"/>
      <c r="H2271" s="51"/>
      <c r="I2271" s="61"/>
      <c r="J2271" s="52" t="s">
        <v>50</v>
      </c>
      <c r="K2271" s="53"/>
      <c r="L2271" s="70">
        <f aca="true" t="shared" si="342" ref="L2271:P2273">+L2278</f>
        <v>0</v>
      </c>
      <c r="M2271" s="23">
        <f t="shared" si="342"/>
        <v>0</v>
      </c>
      <c r="N2271" s="70">
        <f t="shared" si="342"/>
        <v>0</v>
      </c>
      <c r="O2271" s="70">
        <f t="shared" si="342"/>
        <v>0</v>
      </c>
      <c r="P2271" s="23">
        <f t="shared" si="342"/>
        <v>0</v>
      </c>
      <c r="Q2271" s="23">
        <f>SUM(L2271:P2271)</f>
        <v>0</v>
      </c>
      <c r="R2271" s="23">
        <f aca="true" t="shared" si="343" ref="R2271:U2273">+R2278</f>
        <v>22000</v>
      </c>
      <c r="S2271" s="70">
        <f t="shared" si="343"/>
        <v>0</v>
      </c>
      <c r="T2271" s="70">
        <f t="shared" si="343"/>
        <v>0</v>
      </c>
      <c r="U2271" s="70">
        <f t="shared" si="343"/>
        <v>0</v>
      </c>
      <c r="V2271" s="23">
        <f>SUM(R2271:U2271)</f>
        <v>22000</v>
      </c>
      <c r="W2271" s="23">
        <f>+V2271+Q2271</f>
        <v>22000</v>
      </c>
      <c r="X2271" s="23">
        <f>(Q2271/W2271)*100</f>
        <v>0</v>
      </c>
      <c r="Y2271" s="23">
        <f>(V2271/W2271)*100</f>
        <v>100</v>
      </c>
      <c r="Z2271" s="4"/>
    </row>
    <row r="2272" spans="1:26" ht="23.25">
      <c r="A2272" s="4"/>
      <c r="B2272" s="51"/>
      <c r="C2272" s="51"/>
      <c r="D2272" s="51"/>
      <c r="E2272" s="51"/>
      <c r="F2272" s="51"/>
      <c r="G2272" s="51"/>
      <c r="H2272" s="51"/>
      <c r="I2272" s="61"/>
      <c r="J2272" s="52" t="s">
        <v>51</v>
      </c>
      <c r="K2272" s="53"/>
      <c r="L2272" s="70">
        <f t="shared" si="342"/>
        <v>0</v>
      </c>
      <c r="M2272" s="23">
        <f t="shared" si="342"/>
        <v>0</v>
      </c>
      <c r="N2272" s="70">
        <f t="shared" si="342"/>
        <v>0</v>
      </c>
      <c r="O2272" s="70">
        <f t="shared" si="342"/>
        <v>0</v>
      </c>
      <c r="P2272" s="23">
        <f t="shared" si="342"/>
        <v>0</v>
      </c>
      <c r="Q2272" s="23">
        <f>SUM(L2272:P2272)</f>
        <v>0</v>
      </c>
      <c r="R2272" s="23">
        <f t="shared" si="343"/>
        <v>22334</v>
      </c>
      <c r="S2272" s="70">
        <f t="shared" si="343"/>
        <v>0</v>
      </c>
      <c r="T2272" s="70">
        <f t="shared" si="343"/>
        <v>0</v>
      </c>
      <c r="U2272" s="70">
        <f t="shared" si="343"/>
        <v>0</v>
      </c>
      <c r="V2272" s="23">
        <f>SUM(R2272:U2272)</f>
        <v>22334</v>
      </c>
      <c r="W2272" s="23">
        <f>+V2272+Q2272</f>
        <v>22334</v>
      </c>
      <c r="X2272" s="23">
        <f>(Q2272/W2272)*100</f>
        <v>0</v>
      </c>
      <c r="Y2272" s="23">
        <f>(V2272/W2272)*100</f>
        <v>100</v>
      </c>
      <c r="Z2272" s="4"/>
    </row>
    <row r="2273" spans="1:26" ht="23.25">
      <c r="A2273" s="4"/>
      <c r="B2273" s="56"/>
      <c r="C2273" s="57"/>
      <c r="D2273" s="57"/>
      <c r="E2273" s="57"/>
      <c r="F2273" s="57"/>
      <c r="G2273" s="57"/>
      <c r="H2273" s="57"/>
      <c r="I2273" s="52"/>
      <c r="J2273" s="52" t="s">
        <v>52</v>
      </c>
      <c r="K2273" s="53"/>
      <c r="L2273" s="21">
        <f t="shared" si="342"/>
        <v>0</v>
      </c>
      <c r="M2273" s="21">
        <f t="shared" si="342"/>
        <v>0</v>
      </c>
      <c r="N2273" s="21">
        <f t="shared" si="342"/>
        <v>0</v>
      </c>
      <c r="O2273" s="21">
        <f t="shared" si="342"/>
        <v>0</v>
      </c>
      <c r="P2273" s="21">
        <f t="shared" si="342"/>
        <v>0</v>
      </c>
      <c r="Q2273" s="21">
        <f>SUM(L2273:P2273)</f>
        <v>0</v>
      </c>
      <c r="R2273" s="21">
        <f t="shared" si="343"/>
        <v>21336.1</v>
      </c>
      <c r="S2273" s="21">
        <f t="shared" si="343"/>
        <v>0</v>
      </c>
      <c r="T2273" s="21">
        <f t="shared" si="343"/>
        <v>0</v>
      </c>
      <c r="U2273" s="21">
        <f t="shared" si="343"/>
        <v>0</v>
      </c>
      <c r="V2273" s="21">
        <f>SUM(R2273:U2273)</f>
        <v>21336.1</v>
      </c>
      <c r="W2273" s="21">
        <f>+V2273+Q2273</f>
        <v>21336.1</v>
      </c>
      <c r="X2273" s="21">
        <f>(Q2273/W2273)*100</f>
        <v>0</v>
      </c>
      <c r="Y2273" s="21">
        <f>(V2273/W2273)*100</f>
        <v>100</v>
      </c>
      <c r="Z2273" s="4"/>
    </row>
    <row r="2274" spans="1:26" ht="23.25">
      <c r="A2274" s="4"/>
      <c r="B2274" s="51"/>
      <c r="C2274" s="51"/>
      <c r="D2274" s="51"/>
      <c r="E2274" s="51"/>
      <c r="F2274" s="51"/>
      <c r="G2274" s="51"/>
      <c r="H2274" s="51"/>
      <c r="I2274" s="61"/>
      <c r="J2274" s="52" t="s">
        <v>53</v>
      </c>
      <c r="K2274" s="53"/>
      <c r="L2274" s="70"/>
      <c r="M2274" s="23"/>
      <c r="N2274" s="70"/>
      <c r="O2274" s="70"/>
      <c r="P2274" s="23"/>
      <c r="Q2274" s="23"/>
      <c r="R2274" s="23">
        <f>(R2273/R2271)*100</f>
        <v>96.98227272727273</v>
      </c>
      <c r="S2274" s="70"/>
      <c r="T2274" s="70"/>
      <c r="U2274" s="70"/>
      <c r="V2274" s="23">
        <f>(V2273/V2271)*100</f>
        <v>96.98227272727273</v>
      </c>
      <c r="W2274" s="23">
        <f>(W2273/W2271)*100</f>
        <v>96.98227272727273</v>
      </c>
      <c r="X2274" s="23"/>
      <c r="Y2274" s="23"/>
      <c r="Z2274" s="4"/>
    </row>
    <row r="2275" spans="1:26" ht="23.25">
      <c r="A2275" s="4"/>
      <c r="B2275" s="51"/>
      <c r="C2275" s="51"/>
      <c r="D2275" s="51"/>
      <c r="E2275" s="51"/>
      <c r="F2275" s="51"/>
      <c r="G2275" s="51"/>
      <c r="H2275" s="51"/>
      <c r="I2275" s="61"/>
      <c r="J2275" s="52" t="s">
        <v>54</v>
      </c>
      <c r="K2275" s="53"/>
      <c r="L2275" s="70"/>
      <c r="M2275" s="23"/>
      <c r="N2275" s="70"/>
      <c r="O2275" s="70"/>
      <c r="P2275" s="23"/>
      <c r="Q2275" s="23"/>
      <c r="R2275" s="23">
        <f>(R2273/R2272)*100</f>
        <v>95.53192442016656</v>
      </c>
      <c r="S2275" s="70"/>
      <c r="T2275" s="70"/>
      <c r="U2275" s="70"/>
      <c r="V2275" s="23">
        <f>(V2273/V2272)*100</f>
        <v>95.53192442016656</v>
      </c>
      <c r="W2275" s="23">
        <f>(W2273/W2272)*100</f>
        <v>95.53192442016656</v>
      </c>
      <c r="X2275" s="23"/>
      <c r="Y2275" s="23"/>
      <c r="Z2275" s="4"/>
    </row>
    <row r="2276" spans="1:26" ht="23.25">
      <c r="A2276" s="4"/>
      <c r="B2276" s="51"/>
      <c r="C2276" s="51"/>
      <c r="D2276" s="51"/>
      <c r="E2276" s="51"/>
      <c r="F2276" s="51"/>
      <c r="G2276" s="51"/>
      <c r="H2276" s="51"/>
      <c r="I2276" s="61"/>
      <c r="J2276" s="52"/>
      <c r="K2276" s="53"/>
      <c r="L2276" s="70"/>
      <c r="M2276" s="23"/>
      <c r="N2276" s="70"/>
      <c r="O2276" s="70"/>
      <c r="P2276" s="23"/>
      <c r="Q2276" s="23"/>
      <c r="R2276" s="23"/>
      <c r="S2276" s="70"/>
      <c r="T2276" s="70"/>
      <c r="U2276" s="70"/>
      <c r="V2276" s="23"/>
      <c r="W2276" s="23"/>
      <c r="X2276" s="23"/>
      <c r="Y2276" s="23"/>
      <c r="Z2276" s="4"/>
    </row>
    <row r="2277" spans="1:26" ht="23.25">
      <c r="A2277" s="4"/>
      <c r="B2277" s="51"/>
      <c r="C2277" s="51"/>
      <c r="D2277" s="51"/>
      <c r="E2277" s="51"/>
      <c r="F2277" s="51"/>
      <c r="G2277" s="51"/>
      <c r="H2277" s="75" t="s">
        <v>342</v>
      </c>
      <c r="I2277" s="61"/>
      <c r="J2277" s="52" t="s">
        <v>343</v>
      </c>
      <c r="K2277" s="53"/>
      <c r="L2277" s="70"/>
      <c r="M2277" s="23"/>
      <c r="N2277" s="70"/>
      <c r="O2277" s="70"/>
      <c r="P2277" s="23"/>
      <c r="Q2277" s="23"/>
      <c r="R2277" s="23"/>
      <c r="S2277" s="70"/>
      <c r="T2277" s="70"/>
      <c r="U2277" s="70"/>
      <c r="V2277" s="23"/>
      <c r="W2277" s="23"/>
      <c r="X2277" s="23"/>
      <c r="Y2277" s="23"/>
      <c r="Z2277" s="4"/>
    </row>
    <row r="2278" spans="1:26" ht="23.25">
      <c r="A2278" s="4"/>
      <c r="B2278" s="51"/>
      <c r="C2278" s="51"/>
      <c r="D2278" s="51"/>
      <c r="E2278" s="51"/>
      <c r="F2278" s="51"/>
      <c r="G2278" s="51"/>
      <c r="H2278" s="51"/>
      <c r="I2278" s="61"/>
      <c r="J2278" s="52" t="s">
        <v>50</v>
      </c>
      <c r="K2278" s="53"/>
      <c r="L2278" s="70"/>
      <c r="M2278" s="23"/>
      <c r="N2278" s="70"/>
      <c r="O2278" s="70"/>
      <c r="P2278" s="23"/>
      <c r="Q2278" s="23">
        <f>SUM(L2278:P2278)</f>
        <v>0</v>
      </c>
      <c r="R2278" s="23">
        <v>22000</v>
      </c>
      <c r="S2278" s="70"/>
      <c r="T2278" s="70"/>
      <c r="U2278" s="70"/>
      <c r="V2278" s="23">
        <f>SUM(R2278:U2278)</f>
        <v>22000</v>
      </c>
      <c r="W2278" s="23">
        <f>+V2278+Q2278</f>
        <v>22000</v>
      </c>
      <c r="X2278" s="23">
        <f>(Q2278/W2278)*100</f>
        <v>0</v>
      </c>
      <c r="Y2278" s="23">
        <f>(V2278/W2278)*100</f>
        <v>100</v>
      </c>
      <c r="Z2278" s="4"/>
    </row>
    <row r="2279" spans="1:26" ht="23.25">
      <c r="A2279" s="4"/>
      <c r="B2279" s="51"/>
      <c r="C2279" s="51"/>
      <c r="D2279" s="51"/>
      <c r="E2279" s="51"/>
      <c r="F2279" s="51"/>
      <c r="G2279" s="51"/>
      <c r="H2279" s="51"/>
      <c r="I2279" s="61"/>
      <c r="J2279" s="52" t="s">
        <v>51</v>
      </c>
      <c r="K2279" s="53"/>
      <c r="L2279" s="70"/>
      <c r="M2279" s="23"/>
      <c r="N2279" s="70"/>
      <c r="O2279" s="70"/>
      <c r="P2279" s="23"/>
      <c r="Q2279" s="23">
        <f>SUM(L2279:P2279)</f>
        <v>0</v>
      </c>
      <c r="R2279" s="23">
        <v>22334</v>
      </c>
      <c r="S2279" s="70"/>
      <c r="T2279" s="70"/>
      <c r="U2279" s="70"/>
      <c r="V2279" s="23">
        <f>SUM(R2279:U2279)</f>
        <v>22334</v>
      </c>
      <c r="W2279" s="23">
        <f>+V2279+Q2279</f>
        <v>22334</v>
      </c>
      <c r="X2279" s="23">
        <f>(Q2279/W2279)*100</f>
        <v>0</v>
      </c>
      <c r="Y2279" s="23">
        <f>(V2279/W2279)*100</f>
        <v>100</v>
      </c>
      <c r="Z2279" s="4"/>
    </row>
    <row r="2280" spans="1:26" ht="23.25">
      <c r="A2280" s="4"/>
      <c r="B2280" s="51"/>
      <c r="C2280" s="51"/>
      <c r="D2280" s="51"/>
      <c r="E2280" s="51"/>
      <c r="F2280" s="51"/>
      <c r="G2280" s="51"/>
      <c r="H2280" s="51"/>
      <c r="I2280" s="61"/>
      <c r="J2280" s="52" t="s">
        <v>52</v>
      </c>
      <c r="K2280" s="53"/>
      <c r="L2280" s="70"/>
      <c r="M2280" s="23"/>
      <c r="N2280" s="70"/>
      <c r="O2280" s="70"/>
      <c r="P2280" s="23"/>
      <c r="Q2280" s="23">
        <f>SUM(L2280:P2280)</f>
        <v>0</v>
      </c>
      <c r="R2280" s="23">
        <v>21336.1</v>
      </c>
      <c r="S2280" s="70"/>
      <c r="T2280" s="70"/>
      <c r="U2280" s="70"/>
      <c r="V2280" s="23">
        <f>SUM(R2280:U2280)</f>
        <v>21336.1</v>
      </c>
      <c r="W2280" s="23">
        <f>+V2280+Q2280</f>
        <v>21336.1</v>
      </c>
      <c r="X2280" s="23">
        <f>(Q2280/W2280)*100</f>
        <v>0</v>
      </c>
      <c r="Y2280" s="23">
        <f>(V2280/W2280)*100</f>
        <v>100</v>
      </c>
      <c r="Z2280" s="4"/>
    </row>
    <row r="2281" spans="1:26" ht="23.25">
      <c r="A2281" s="4"/>
      <c r="B2281" s="51"/>
      <c r="C2281" s="51"/>
      <c r="D2281" s="51"/>
      <c r="E2281" s="51"/>
      <c r="F2281" s="51"/>
      <c r="G2281" s="51"/>
      <c r="H2281" s="51"/>
      <c r="I2281" s="61"/>
      <c r="J2281" s="52" t="s">
        <v>53</v>
      </c>
      <c r="K2281" s="53"/>
      <c r="L2281" s="70"/>
      <c r="M2281" s="23"/>
      <c r="N2281" s="70"/>
      <c r="O2281" s="70"/>
      <c r="P2281" s="23"/>
      <c r="Q2281" s="23"/>
      <c r="R2281" s="23">
        <f>(R2280/R2278)*100</f>
        <v>96.98227272727273</v>
      </c>
      <c r="S2281" s="70"/>
      <c r="T2281" s="70"/>
      <c r="U2281" s="70"/>
      <c r="V2281" s="23">
        <f>(V2280/V2278)*100</f>
        <v>96.98227272727273</v>
      </c>
      <c r="W2281" s="23">
        <f>(W2280/W2278)*100</f>
        <v>96.98227272727273</v>
      </c>
      <c r="X2281" s="23"/>
      <c r="Y2281" s="23"/>
      <c r="Z2281" s="4"/>
    </row>
    <row r="2282" spans="1:26" ht="23.25">
      <c r="A2282" s="4"/>
      <c r="B2282" s="56"/>
      <c r="C2282" s="57"/>
      <c r="D2282" s="57"/>
      <c r="E2282" s="57"/>
      <c r="F2282" s="57"/>
      <c r="G2282" s="57"/>
      <c r="H2282" s="57"/>
      <c r="I2282" s="52"/>
      <c r="J2282" s="52" t="s">
        <v>54</v>
      </c>
      <c r="K2282" s="53"/>
      <c r="L2282" s="21"/>
      <c r="M2282" s="21"/>
      <c r="N2282" s="21"/>
      <c r="O2282" s="21"/>
      <c r="P2282" s="21"/>
      <c r="Q2282" s="21"/>
      <c r="R2282" s="21">
        <f>(R2280/R2279)*100</f>
        <v>95.53192442016656</v>
      </c>
      <c r="S2282" s="21"/>
      <c r="T2282" s="21"/>
      <c r="U2282" s="21"/>
      <c r="V2282" s="21">
        <f>(V2280/V2279)*100</f>
        <v>95.53192442016656</v>
      </c>
      <c r="W2282" s="21">
        <f>(W2280/W2279)*100</f>
        <v>95.53192442016656</v>
      </c>
      <c r="X2282" s="21"/>
      <c r="Y2282" s="21"/>
      <c r="Z2282" s="4"/>
    </row>
    <row r="2283" spans="1:26" ht="23.25">
      <c r="A2283" s="4"/>
      <c r="B2283" s="51"/>
      <c r="C2283" s="51"/>
      <c r="D2283" s="51"/>
      <c r="E2283" s="51"/>
      <c r="F2283" s="51"/>
      <c r="G2283" s="51"/>
      <c r="H2283" s="51"/>
      <c r="I2283" s="61"/>
      <c r="J2283" s="52"/>
      <c r="K2283" s="53"/>
      <c r="L2283" s="70"/>
      <c r="M2283" s="23"/>
      <c r="N2283" s="70"/>
      <c r="O2283" s="70"/>
      <c r="P2283" s="23"/>
      <c r="Q2283" s="23"/>
      <c r="R2283" s="23"/>
      <c r="S2283" s="70"/>
      <c r="T2283" s="70"/>
      <c r="U2283" s="70"/>
      <c r="V2283" s="23"/>
      <c r="W2283" s="23"/>
      <c r="X2283" s="23"/>
      <c r="Y2283" s="23"/>
      <c r="Z2283" s="4"/>
    </row>
    <row r="2284" spans="1:26" ht="23.25">
      <c r="A2284" s="4"/>
      <c r="B2284" s="51"/>
      <c r="C2284" s="51"/>
      <c r="D2284" s="51"/>
      <c r="E2284" s="51"/>
      <c r="F2284" s="51"/>
      <c r="G2284" s="75" t="s">
        <v>353</v>
      </c>
      <c r="H2284" s="51"/>
      <c r="I2284" s="61"/>
      <c r="J2284" s="52" t="s">
        <v>360</v>
      </c>
      <c r="K2284" s="53"/>
      <c r="L2284" s="70"/>
      <c r="M2284" s="23"/>
      <c r="N2284" s="70"/>
      <c r="O2284" s="70"/>
      <c r="P2284" s="23"/>
      <c r="Q2284" s="23"/>
      <c r="R2284" s="23"/>
      <c r="S2284" s="70"/>
      <c r="T2284" s="70"/>
      <c r="U2284" s="70"/>
      <c r="V2284" s="23"/>
      <c r="W2284" s="23"/>
      <c r="X2284" s="23"/>
      <c r="Y2284" s="23"/>
      <c r="Z2284" s="4"/>
    </row>
    <row r="2285" spans="1:26" ht="23.25">
      <c r="A2285" s="4"/>
      <c r="B2285" s="51"/>
      <c r="C2285" s="51"/>
      <c r="D2285" s="51"/>
      <c r="E2285" s="51"/>
      <c r="F2285" s="51"/>
      <c r="G2285" s="51"/>
      <c r="H2285" s="51"/>
      <c r="I2285" s="61"/>
      <c r="J2285" s="52" t="s">
        <v>50</v>
      </c>
      <c r="K2285" s="53"/>
      <c r="L2285" s="70">
        <f aca="true" t="shared" si="344" ref="L2285:P2286">+L2292</f>
        <v>0</v>
      </c>
      <c r="M2285" s="23">
        <f t="shared" si="344"/>
        <v>0</v>
      </c>
      <c r="N2285" s="70">
        <f t="shared" si="344"/>
        <v>0</v>
      </c>
      <c r="O2285" s="70">
        <f t="shared" si="344"/>
        <v>0</v>
      </c>
      <c r="P2285" s="23">
        <f t="shared" si="344"/>
        <v>0</v>
      </c>
      <c r="Q2285" s="23">
        <f>SUM(L2285:P2285)</f>
        <v>0</v>
      </c>
      <c r="R2285" s="23">
        <f aca="true" t="shared" si="345" ref="R2285:U2286">+R2292</f>
        <v>14000</v>
      </c>
      <c r="S2285" s="70">
        <f t="shared" si="345"/>
        <v>0</v>
      </c>
      <c r="T2285" s="70">
        <f t="shared" si="345"/>
        <v>0</v>
      </c>
      <c r="U2285" s="70">
        <f t="shared" si="345"/>
        <v>0</v>
      </c>
      <c r="V2285" s="23">
        <f>SUM(R2285:U2285)</f>
        <v>14000</v>
      </c>
      <c r="W2285" s="23">
        <f>+V2285+Q2285</f>
        <v>14000</v>
      </c>
      <c r="X2285" s="23">
        <f>(Q2285/W2285)*100</f>
        <v>0</v>
      </c>
      <c r="Y2285" s="23">
        <f>(V2285/W2285)*100</f>
        <v>100</v>
      </c>
      <c r="Z2285" s="4"/>
    </row>
    <row r="2286" spans="1:26" ht="23.25">
      <c r="A2286" s="4"/>
      <c r="B2286" s="51"/>
      <c r="C2286" s="51"/>
      <c r="D2286" s="51"/>
      <c r="E2286" s="51"/>
      <c r="F2286" s="51"/>
      <c r="G2286" s="51"/>
      <c r="H2286" s="51"/>
      <c r="I2286" s="61"/>
      <c r="J2286" s="52" t="s">
        <v>51</v>
      </c>
      <c r="K2286" s="53"/>
      <c r="L2286" s="70">
        <f t="shared" si="344"/>
        <v>0</v>
      </c>
      <c r="M2286" s="23">
        <f t="shared" si="344"/>
        <v>0</v>
      </c>
      <c r="N2286" s="70">
        <f t="shared" si="344"/>
        <v>0</v>
      </c>
      <c r="O2286" s="70">
        <f t="shared" si="344"/>
        <v>0</v>
      </c>
      <c r="P2286" s="23">
        <f t="shared" si="344"/>
        <v>0</v>
      </c>
      <c r="Q2286" s="23">
        <f>SUM(L2286:P2286)</f>
        <v>0</v>
      </c>
      <c r="R2286" s="23">
        <f t="shared" si="345"/>
        <v>13350</v>
      </c>
      <c r="S2286" s="70">
        <f t="shared" si="345"/>
        <v>0</v>
      </c>
      <c r="T2286" s="70">
        <f t="shared" si="345"/>
        <v>0</v>
      </c>
      <c r="U2286" s="70">
        <f t="shared" si="345"/>
        <v>0</v>
      </c>
      <c r="V2286" s="23">
        <f>SUM(R2286:U2286)</f>
        <v>13350</v>
      </c>
      <c r="W2286" s="23">
        <f>+V2286+Q2286</f>
        <v>13350</v>
      </c>
      <c r="X2286" s="23">
        <f>(Q2286/W2286)*100</f>
        <v>0</v>
      </c>
      <c r="Y2286" s="23">
        <f>(V2286/W2286)*100</f>
        <v>100</v>
      </c>
      <c r="Z2286" s="4"/>
    </row>
    <row r="2287" spans="1:26" ht="23.25">
      <c r="A2287" s="4"/>
      <c r="B2287" s="56"/>
      <c r="C2287" s="56"/>
      <c r="D2287" s="56"/>
      <c r="E2287" s="56"/>
      <c r="F2287" s="56"/>
      <c r="G2287" s="56"/>
      <c r="H2287" s="56"/>
      <c r="I2287" s="61"/>
      <c r="J2287" s="52" t="s">
        <v>52</v>
      </c>
      <c r="K2287" s="53"/>
      <c r="L2287" s="70">
        <f>+L2294</f>
        <v>0</v>
      </c>
      <c r="M2287" s="23">
        <f>+M2294</f>
        <v>0</v>
      </c>
      <c r="N2287" s="70">
        <f>+N2294</f>
        <v>0</v>
      </c>
      <c r="O2287" s="70">
        <f>+O2294</f>
        <v>0</v>
      </c>
      <c r="P2287" s="23">
        <f>+P2294</f>
        <v>0</v>
      </c>
      <c r="Q2287" s="23">
        <f>SUM(L2287:P2287)</f>
        <v>0</v>
      </c>
      <c r="R2287" s="23">
        <f>+R2294</f>
        <v>12465</v>
      </c>
      <c r="S2287" s="70">
        <f>+S2294</f>
        <v>0</v>
      </c>
      <c r="T2287" s="70">
        <f>+T2294</f>
        <v>0</v>
      </c>
      <c r="U2287" s="70">
        <f>+U2294</f>
        <v>0</v>
      </c>
      <c r="V2287" s="23">
        <f>SUM(R2287:U2287)</f>
        <v>12465</v>
      </c>
      <c r="W2287" s="23">
        <f>+V2287+Q2287</f>
        <v>12465</v>
      </c>
      <c r="X2287" s="23">
        <f>(Q2287/W2287)*100</f>
        <v>0</v>
      </c>
      <c r="Y2287" s="23">
        <f>(V2287/W2287)*100</f>
        <v>100</v>
      </c>
      <c r="Z2287" s="4"/>
    </row>
    <row r="2288" spans="1:26" ht="23.25">
      <c r="A2288" s="4"/>
      <c r="B2288" s="56"/>
      <c r="C2288" s="57"/>
      <c r="D2288" s="57"/>
      <c r="E2288" s="57"/>
      <c r="F2288" s="57"/>
      <c r="G2288" s="57"/>
      <c r="H2288" s="57"/>
      <c r="I2288" s="52"/>
      <c r="J2288" s="52" t="s">
        <v>53</v>
      </c>
      <c r="K2288" s="53"/>
      <c r="L2288" s="21"/>
      <c r="M2288" s="21"/>
      <c r="N2288" s="21"/>
      <c r="O2288" s="21"/>
      <c r="P2288" s="21"/>
      <c r="Q2288" s="21"/>
      <c r="R2288" s="21">
        <f>(R2287/R2285)*100</f>
        <v>89.03571428571428</v>
      </c>
      <c r="S2288" s="21"/>
      <c r="T2288" s="21"/>
      <c r="U2288" s="21"/>
      <c r="V2288" s="21">
        <f>(V2287/V2285)*100</f>
        <v>89.03571428571428</v>
      </c>
      <c r="W2288" s="21">
        <f>(W2287/W2285)*100</f>
        <v>89.03571428571428</v>
      </c>
      <c r="X2288" s="21"/>
      <c r="Y2288" s="21"/>
      <c r="Z2288" s="4"/>
    </row>
    <row r="2289" spans="1:26" ht="23.25">
      <c r="A2289" s="4"/>
      <c r="B2289" s="56"/>
      <c r="C2289" s="56"/>
      <c r="D2289" s="56"/>
      <c r="E2289" s="56"/>
      <c r="F2289" s="56"/>
      <c r="G2289" s="56"/>
      <c r="H2289" s="56"/>
      <c r="I2289" s="61"/>
      <c r="J2289" s="52" t="s">
        <v>54</v>
      </c>
      <c r="K2289" s="53"/>
      <c r="L2289" s="70"/>
      <c r="M2289" s="23"/>
      <c r="N2289" s="70"/>
      <c r="O2289" s="70"/>
      <c r="P2289" s="23"/>
      <c r="Q2289" s="23"/>
      <c r="R2289" s="23">
        <f>(R2287/R2286)*100</f>
        <v>93.37078651685393</v>
      </c>
      <c r="S2289" s="70"/>
      <c r="T2289" s="70"/>
      <c r="U2289" s="70"/>
      <c r="V2289" s="23">
        <f>(V2287/V2286)*100</f>
        <v>93.37078651685393</v>
      </c>
      <c r="W2289" s="23">
        <f>(W2287/W2286)*100</f>
        <v>93.37078651685393</v>
      </c>
      <c r="X2289" s="23"/>
      <c r="Y2289" s="23"/>
      <c r="Z2289" s="4"/>
    </row>
    <row r="2290" spans="1:26" ht="23.25">
      <c r="A2290" s="4"/>
      <c r="B2290" s="56"/>
      <c r="C2290" s="56"/>
      <c r="D2290" s="56"/>
      <c r="E2290" s="56"/>
      <c r="F2290" s="56"/>
      <c r="G2290" s="56"/>
      <c r="H2290" s="56"/>
      <c r="I2290" s="61"/>
      <c r="J2290" s="52"/>
      <c r="K2290" s="53"/>
      <c r="L2290" s="70"/>
      <c r="M2290" s="23"/>
      <c r="N2290" s="70"/>
      <c r="O2290" s="70"/>
      <c r="P2290" s="23"/>
      <c r="Q2290" s="23"/>
      <c r="R2290" s="23"/>
      <c r="S2290" s="70"/>
      <c r="T2290" s="70"/>
      <c r="U2290" s="70"/>
      <c r="V2290" s="23"/>
      <c r="W2290" s="23"/>
      <c r="X2290" s="23"/>
      <c r="Y2290" s="23"/>
      <c r="Z2290" s="4"/>
    </row>
    <row r="2291" spans="1:26" ht="23.25">
      <c r="A2291" s="4"/>
      <c r="B2291" s="56"/>
      <c r="C2291" s="56"/>
      <c r="D2291" s="56"/>
      <c r="E2291" s="56"/>
      <c r="F2291" s="56"/>
      <c r="G2291" s="56"/>
      <c r="H2291" s="76" t="s">
        <v>342</v>
      </c>
      <c r="I2291" s="61"/>
      <c r="J2291" s="52" t="s">
        <v>343</v>
      </c>
      <c r="K2291" s="53"/>
      <c r="L2291" s="70"/>
      <c r="M2291" s="23"/>
      <c r="N2291" s="70"/>
      <c r="O2291" s="70"/>
      <c r="P2291" s="23"/>
      <c r="Q2291" s="23"/>
      <c r="R2291" s="23"/>
      <c r="S2291" s="70"/>
      <c r="T2291" s="70"/>
      <c r="U2291" s="70"/>
      <c r="V2291" s="23"/>
      <c r="W2291" s="23"/>
      <c r="X2291" s="23"/>
      <c r="Y2291" s="23"/>
      <c r="Z2291" s="4"/>
    </row>
    <row r="2292" spans="1:26" ht="23.25">
      <c r="A2292" s="4"/>
      <c r="B2292" s="56"/>
      <c r="C2292" s="56"/>
      <c r="D2292" s="56"/>
      <c r="E2292" s="56"/>
      <c r="F2292" s="56"/>
      <c r="G2292" s="56"/>
      <c r="H2292" s="56"/>
      <c r="I2292" s="61"/>
      <c r="J2292" s="52" t="s">
        <v>50</v>
      </c>
      <c r="K2292" s="53"/>
      <c r="L2292" s="70"/>
      <c r="M2292" s="23"/>
      <c r="N2292" s="70"/>
      <c r="O2292" s="70"/>
      <c r="P2292" s="23"/>
      <c r="Q2292" s="23">
        <f>SUM(L2292:P2292)</f>
        <v>0</v>
      </c>
      <c r="R2292" s="23">
        <v>14000</v>
      </c>
      <c r="S2292" s="70"/>
      <c r="T2292" s="70"/>
      <c r="U2292" s="70"/>
      <c r="V2292" s="23">
        <f>SUM(R2292:U2292)</f>
        <v>14000</v>
      </c>
      <c r="W2292" s="23">
        <f>+V2292+Q2292</f>
        <v>14000</v>
      </c>
      <c r="X2292" s="23">
        <f>(Q2292/W2292)*100</f>
        <v>0</v>
      </c>
      <c r="Y2292" s="23">
        <f>(V2292/W2292)*100</f>
        <v>100</v>
      </c>
      <c r="Z2292" s="4"/>
    </row>
    <row r="2293" spans="1:26" ht="23.25">
      <c r="A2293" s="4"/>
      <c r="B2293" s="56"/>
      <c r="C2293" s="56"/>
      <c r="D2293" s="56"/>
      <c r="E2293" s="56"/>
      <c r="F2293" s="56"/>
      <c r="G2293" s="56"/>
      <c r="H2293" s="56"/>
      <c r="I2293" s="61"/>
      <c r="J2293" s="52" t="s">
        <v>51</v>
      </c>
      <c r="K2293" s="53"/>
      <c r="L2293" s="70"/>
      <c r="M2293" s="23"/>
      <c r="N2293" s="70"/>
      <c r="O2293" s="70"/>
      <c r="P2293" s="23"/>
      <c r="Q2293" s="23">
        <f>SUM(L2293:P2293)</f>
        <v>0</v>
      </c>
      <c r="R2293" s="23">
        <v>13350</v>
      </c>
      <c r="S2293" s="70"/>
      <c r="T2293" s="70"/>
      <c r="U2293" s="70"/>
      <c r="V2293" s="23">
        <f>SUM(R2293:U2293)</f>
        <v>13350</v>
      </c>
      <c r="W2293" s="23">
        <f>+V2293+Q2293</f>
        <v>13350</v>
      </c>
      <c r="X2293" s="23">
        <f>(Q2293/W2293)*100</f>
        <v>0</v>
      </c>
      <c r="Y2293" s="23">
        <f>(V2293/W2293)*100</f>
        <v>100</v>
      </c>
      <c r="Z2293" s="4"/>
    </row>
    <row r="2294" spans="1:26" ht="23.25">
      <c r="A2294" s="4"/>
      <c r="B2294" s="56"/>
      <c r="C2294" s="56"/>
      <c r="D2294" s="56"/>
      <c r="E2294" s="56"/>
      <c r="F2294" s="56"/>
      <c r="G2294" s="56"/>
      <c r="H2294" s="56"/>
      <c r="I2294" s="61"/>
      <c r="J2294" s="52" t="s">
        <v>52</v>
      </c>
      <c r="K2294" s="53"/>
      <c r="L2294" s="70"/>
      <c r="M2294" s="23"/>
      <c r="N2294" s="70"/>
      <c r="O2294" s="70"/>
      <c r="P2294" s="23"/>
      <c r="Q2294" s="23">
        <f>SUM(L2294:P2294)</f>
        <v>0</v>
      </c>
      <c r="R2294" s="23">
        <v>12465</v>
      </c>
      <c r="S2294" s="70"/>
      <c r="T2294" s="70"/>
      <c r="U2294" s="70"/>
      <c r="V2294" s="23">
        <f>SUM(R2294:U2294)</f>
        <v>12465</v>
      </c>
      <c r="W2294" s="23">
        <f>+V2294+Q2294</f>
        <v>12465</v>
      </c>
      <c r="X2294" s="23">
        <f>(Q2294/W2294)*100</f>
        <v>0</v>
      </c>
      <c r="Y2294" s="23">
        <f>(V2294/W2294)*100</f>
        <v>100</v>
      </c>
      <c r="Z2294" s="4"/>
    </row>
    <row r="2295" spans="1:26" ht="23.25">
      <c r="A2295" s="4"/>
      <c r="B2295" s="62"/>
      <c r="C2295" s="62"/>
      <c r="D2295" s="62"/>
      <c r="E2295" s="62"/>
      <c r="F2295" s="62"/>
      <c r="G2295" s="62"/>
      <c r="H2295" s="62"/>
      <c r="I2295" s="63"/>
      <c r="J2295" s="59"/>
      <c r="K2295" s="60"/>
      <c r="L2295" s="73"/>
      <c r="M2295" s="71"/>
      <c r="N2295" s="73"/>
      <c r="O2295" s="73"/>
      <c r="P2295" s="71"/>
      <c r="Q2295" s="71"/>
      <c r="R2295" s="71"/>
      <c r="S2295" s="73"/>
      <c r="T2295" s="73"/>
      <c r="U2295" s="73"/>
      <c r="V2295" s="71"/>
      <c r="W2295" s="71"/>
      <c r="X2295" s="71"/>
      <c r="Y2295" s="71"/>
      <c r="Z2295" s="4"/>
    </row>
    <row r="2296" spans="1:26" ht="23.2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</row>
    <row r="2297" spans="1:26" ht="23.2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6"/>
      <c r="W2297" s="6"/>
      <c r="X2297" s="6"/>
      <c r="Y2297" s="6" t="s">
        <v>425</v>
      </c>
      <c r="Z2297" s="4"/>
    </row>
    <row r="2298" spans="1:26" ht="23.25">
      <c r="A2298" s="4"/>
      <c r="B2298" s="64" t="s">
        <v>37</v>
      </c>
      <c r="C2298" s="65"/>
      <c r="D2298" s="65"/>
      <c r="E2298" s="65"/>
      <c r="F2298" s="65"/>
      <c r="G2298" s="65"/>
      <c r="H2298" s="66"/>
      <c r="I2298" s="10"/>
      <c r="J2298" s="11"/>
      <c r="K2298" s="12"/>
      <c r="L2298" s="13" t="s">
        <v>1</v>
      </c>
      <c r="M2298" s="13"/>
      <c r="N2298" s="13"/>
      <c r="O2298" s="13"/>
      <c r="P2298" s="13"/>
      <c r="Q2298" s="13"/>
      <c r="R2298" s="14" t="s">
        <v>2</v>
      </c>
      <c r="S2298" s="13"/>
      <c r="T2298" s="13"/>
      <c r="U2298" s="13"/>
      <c r="V2298" s="15"/>
      <c r="W2298" s="13" t="s">
        <v>39</v>
      </c>
      <c r="X2298" s="13"/>
      <c r="Y2298" s="16"/>
      <c r="Z2298" s="4"/>
    </row>
    <row r="2299" spans="1:26" ht="23.25">
      <c r="A2299" s="4"/>
      <c r="B2299" s="17" t="s">
        <v>38</v>
      </c>
      <c r="C2299" s="18"/>
      <c r="D2299" s="18"/>
      <c r="E2299" s="18"/>
      <c r="F2299" s="18"/>
      <c r="G2299" s="18"/>
      <c r="H2299" s="67"/>
      <c r="I2299" s="19"/>
      <c r="J2299" s="20"/>
      <c r="K2299" s="21"/>
      <c r="L2299" s="22"/>
      <c r="M2299" s="23"/>
      <c r="N2299" s="24"/>
      <c r="O2299" s="25" t="s">
        <v>3</v>
      </c>
      <c r="P2299" s="26"/>
      <c r="Q2299" s="27"/>
      <c r="R2299" s="28" t="s">
        <v>3</v>
      </c>
      <c r="S2299" s="24"/>
      <c r="T2299" s="22"/>
      <c r="U2299" s="29"/>
      <c r="V2299" s="27"/>
      <c r="W2299" s="27"/>
      <c r="X2299" s="30" t="s">
        <v>4</v>
      </c>
      <c r="Y2299" s="31"/>
      <c r="Z2299" s="4"/>
    </row>
    <row r="2300" spans="1:26" ht="23.25">
      <c r="A2300" s="4"/>
      <c r="B2300" s="19"/>
      <c r="C2300" s="32"/>
      <c r="D2300" s="32"/>
      <c r="E2300" s="32"/>
      <c r="F2300" s="33"/>
      <c r="G2300" s="32"/>
      <c r="H2300" s="19"/>
      <c r="I2300" s="19"/>
      <c r="J2300" s="5" t="s">
        <v>5</v>
      </c>
      <c r="K2300" s="21"/>
      <c r="L2300" s="34" t="s">
        <v>6</v>
      </c>
      <c r="M2300" s="35" t="s">
        <v>7</v>
      </c>
      <c r="N2300" s="36" t="s">
        <v>6</v>
      </c>
      <c r="O2300" s="34" t="s">
        <v>8</v>
      </c>
      <c r="P2300" s="26" t="s">
        <v>9</v>
      </c>
      <c r="Q2300" s="23"/>
      <c r="R2300" s="37" t="s">
        <v>8</v>
      </c>
      <c r="S2300" s="35" t="s">
        <v>10</v>
      </c>
      <c r="T2300" s="34" t="s">
        <v>11</v>
      </c>
      <c r="U2300" s="29" t="s">
        <v>12</v>
      </c>
      <c r="V2300" s="27"/>
      <c r="W2300" s="27"/>
      <c r="X2300" s="27"/>
      <c r="Y2300" s="35"/>
      <c r="Z2300" s="4"/>
    </row>
    <row r="2301" spans="1:26" ht="23.25">
      <c r="A2301" s="4"/>
      <c r="B2301" s="38" t="s">
        <v>30</v>
      </c>
      <c r="C2301" s="38" t="s">
        <v>31</v>
      </c>
      <c r="D2301" s="38" t="s">
        <v>32</v>
      </c>
      <c r="E2301" s="38" t="s">
        <v>33</v>
      </c>
      <c r="F2301" s="38" t="s">
        <v>34</v>
      </c>
      <c r="G2301" s="38" t="s">
        <v>35</v>
      </c>
      <c r="H2301" s="38" t="s">
        <v>36</v>
      </c>
      <c r="I2301" s="19"/>
      <c r="J2301" s="39"/>
      <c r="K2301" s="21"/>
      <c r="L2301" s="34" t="s">
        <v>13</v>
      </c>
      <c r="M2301" s="35" t="s">
        <v>14</v>
      </c>
      <c r="N2301" s="36" t="s">
        <v>15</v>
      </c>
      <c r="O2301" s="34" t="s">
        <v>16</v>
      </c>
      <c r="P2301" s="26" t="s">
        <v>17</v>
      </c>
      <c r="Q2301" s="35" t="s">
        <v>18</v>
      </c>
      <c r="R2301" s="37" t="s">
        <v>16</v>
      </c>
      <c r="S2301" s="35" t="s">
        <v>19</v>
      </c>
      <c r="T2301" s="34" t="s">
        <v>20</v>
      </c>
      <c r="U2301" s="29" t="s">
        <v>21</v>
      </c>
      <c r="V2301" s="26" t="s">
        <v>18</v>
      </c>
      <c r="W2301" s="26" t="s">
        <v>22</v>
      </c>
      <c r="X2301" s="26" t="s">
        <v>23</v>
      </c>
      <c r="Y2301" s="35" t="s">
        <v>24</v>
      </c>
      <c r="Z2301" s="4"/>
    </row>
    <row r="2302" spans="1:26" ht="23.25">
      <c r="A2302" s="4"/>
      <c r="B2302" s="40"/>
      <c r="C2302" s="40"/>
      <c r="D2302" s="40"/>
      <c r="E2302" s="40"/>
      <c r="F2302" s="40"/>
      <c r="G2302" s="40"/>
      <c r="H2302" s="40"/>
      <c r="I2302" s="40"/>
      <c r="J2302" s="41"/>
      <c r="K2302" s="42"/>
      <c r="L2302" s="43"/>
      <c r="M2302" s="44"/>
      <c r="N2302" s="45"/>
      <c r="O2302" s="46" t="s">
        <v>25</v>
      </c>
      <c r="P2302" s="47"/>
      <c r="Q2302" s="48"/>
      <c r="R2302" s="49" t="s">
        <v>25</v>
      </c>
      <c r="S2302" s="44" t="s">
        <v>26</v>
      </c>
      <c r="T2302" s="43"/>
      <c r="U2302" s="50" t="s">
        <v>27</v>
      </c>
      <c r="V2302" s="48"/>
      <c r="W2302" s="48"/>
      <c r="X2302" s="48"/>
      <c r="Y2302" s="49"/>
      <c r="Z2302" s="4"/>
    </row>
    <row r="2303" spans="1:26" ht="23.25">
      <c r="A2303" s="4"/>
      <c r="B2303" s="51"/>
      <c r="C2303" s="51"/>
      <c r="D2303" s="51"/>
      <c r="E2303" s="51"/>
      <c r="F2303" s="51"/>
      <c r="G2303" s="51"/>
      <c r="H2303" s="51"/>
      <c r="I2303" s="61"/>
      <c r="J2303" s="52"/>
      <c r="K2303" s="53"/>
      <c r="L2303" s="22"/>
      <c r="M2303" s="23"/>
      <c r="N2303" s="24"/>
      <c r="O2303" s="3"/>
      <c r="P2303" s="27"/>
      <c r="Q2303" s="27"/>
      <c r="R2303" s="23"/>
      <c r="S2303" s="24"/>
      <c r="T2303" s="22"/>
      <c r="U2303" s="72"/>
      <c r="V2303" s="27"/>
      <c r="W2303" s="27"/>
      <c r="X2303" s="27"/>
      <c r="Y2303" s="23"/>
      <c r="Z2303" s="4"/>
    </row>
    <row r="2304" spans="1:26" ht="23.25">
      <c r="A2304" s="4"/>
      <c r="B2304" s="75" t="s">
        <v>334</v>
      </c>
      <c r="C2304" s="75" t="s">
        <v>313</v>
      </c>
      <c r="D2304" s="75" t="s">
        <v>75</v>
      </c>
      <c r="E2304" s="76" t="s">
        <v>57</v>
      </c>
      <c r="F2304" s="75" t="s">
        <v>357</v>
      </c>
      <c r="G2304" s="75" t="s">
        <v>353</v>
      </c>
      <c r="H2304" s="76" t="s">
        <v>342</v>
      </c>
      <c r="I2304" s="61"/>
      <c r="J2304" s="54" t="s">
        <v>53</v>
      </c>
      <c r="K2304" s="55"/>
      <c r="L2304" s="70"/>
      <c r="M2304" s="70"/>
      <c r="N2304" s="70"/>
      <c r="O2304" s="70"/>
      <c r="P2304" s="70"/>
      <c r="Q2304" s="70"/>
      <c r="R2304" s="70">
        <f>(R2294/R2292)*100</f>
        <v>89.03571428571428</v>
      </c>
      <c r="S2304" s="70"/>
      <c r="T2304" s="70"/>
      <c r="U2304" s="74"/>
      <c r="V2304" s="23">
        <f>(V2294/V2292)*100</f>
        <v>89.03571428571428</v>
      </c>
      <c r="W2304" s="23">
        <f>(W2294/W2292)*100</f>
        <v>89.03571428571428</v>
      </c>
      <c r="X2304" s="23"/>
      <c r="Y2304" s="23"/>
      <c r="Z2304" s="4"/>
    </row>
    <row r="2305" spans="1:26" ht="23.25">
      <c r="A2305" s="4"/>
      <c r="B2305" s="51"/>
      <c r="C2305" s="51"/>
      <c r="D2305" s="51"/>
      <c r="E2305" s="51"/>
      <c r="F2305" s="51"/>
      <c r="G2305" s="51"/>
      <c r="H2305" s="51"/>
      <c r="I2305" s="61"/>
      <c r="J2305" s="54" t="s">
        <v>54</v>
      </c>
      <c r="K2305" s="55"/>
      <c r="L2305" s="70"/>
      <c r="M2305" s="70"/>
      <c r="N2305" s="70"/>
      <c r="O2305" s="70"/>
      <c r="P2305" s="70"/>
      <c r="Q2305" s="70"/>
      <c r="R2305" s="70">
        <f>(R2294/R2293)*100</f>
        <v>93.37078651685393</v>
      </c>
      <c r="S2305" s="70"/>
      <c r="T2305" s="70"/>
      <c r="U2305" s="70"/>
      <c r="V2305" s="23">
        <f>(V2294/V2293)*100</f>
        <v>93.37078651685393</v>
      </c>
      <c r="W2305" s="23">
        <f>(W2294/W2293)*100</f>
        <v>93.37078651685393</v>
      </c>
      <c r="X2305" s="23"/>
      <c r="Y2305" s="23"/>
      <c r="Z2305" s="4"/>
    </row>
    <row r="2306" spans="1:26" ht="23.25">
      <c r="A2306" s="4"/>
      <c r="B2306" s="51"/>
      <c r="C2306" s="51"/>
      <c r="D2306" s="51"/>
      <c r="E2306" s="51"/>
      <c r="F2306" s="51"/>
      <c r="G2306" s="51"/>
      <c r="H2306" s="51"/>
      <c r="I2306" s="61"/>
      <c r="J2306" s="52"/>
      <c r="K2306" s="53"/>
      <c r="L2306" s="70"/>
      <c r="M2306" s="70"/>
      <c r="N2306" s="70"/>
      <c r="O2306" s="70"/>
      <c r="P2306" s="70"/>
      <c r="Q2306" s="23"/>
      <c r="R2306" s="70"/>
      <c r="S2306" s="70"/>
      <c r="T2306" s="70"/>
      <c r="U2306" s="70"/>
      <c r="V2306" s="23"/>
      <c r="W2306" s="23"/>
      <c r="X2306" s="23"/>
      <c r="Y2306" s="23"/>
      <c r="Z2306" s="4"/>
    </row>
    <row r="2307" spans="1:26" ht="23.25">
      <c r="A2307" s="4"/>
      <c r="B2307" s="51"/>
      <c r="C2307" s="51"/>
      <c r="D2307" s="51"/>
      <c r="E2307" s="51"/>
      <c r="F2307" s="51"/>
      <c r="G2307" s="75" t="s">
        <v>348</v>
      </c>
      <c r="H2307" s="51"/>
      <c r="I2307" s="61"/>
      <c r="J2307" s="52" t="s">
        <v>349</v>
      </c>
      <c r="K2307" s="53"/>
      <c r="L2307" s="70"/>
      <c r="M2307" s="23"/>
      <c r="N2307" s="70"/>
      <c r="O2307" s="70"/>
      <c r="P2307" s="23"/>
      <c r="Q2307" s="23"/>
      <c r="R2307" s="23"/>
      <c r="S2307" s="70"/>
      <c r="T2307" s="70"/>
      <c r="U2307" s="70"/>
      <c r="V2307" s="23"/>
      <c r="W2307" s="23"/>
      <c r="X2307" s="23"/>
      <c r="Y2307" s="23"/>
      <c r="Z2307" s="4"/>
    </row>
    <row r="2308" spans="1:26" ht="23.25">
      <c r="A2308" s="4"/>
      <c r="B2308" s="51"/>
      <c r="C2308" s="51"/>
      <c r="D2308" s="51"/>
      <c r="E2308" s="51"/>
      <c r="F2308" s="51"/>
      <c r="G2308" s="51"/>
      <c r="H2308" s="51"/>
      <c r="I2308" s="61"/>
      <c r="J2308" s="52" t="s">
        <v>50</v>
      </c>
      <c r="K2308" s="53"/>
      <c r="L2308" s="70">
        <f aca="true" t="shared" si="346" ref="L2308:P2310">+L2315</f>
        <v>0</v>
      </c>
      <c r="M2308" s="23">
        <f t="shared" si="346"/>
        <v>0</v>
      </c>
      <c r="N2308" s="70">
        <f t="shared" si="346"/>
        <v>0</v>
      </c>
      <c r="O2308" s="70">
        <f t="shared" si="346"/>
        <v>0</v>
      </c>
      <c r="P2308" s="23">
        <f t="shared" si="346"/>
        <v>0</v>
      </c>
      <c r="Q2308" s="23">
        <f>SUM(L2308:P2308)</f>
        <v>0</v>
      </c>
      <c r="R2308" s="23">
        <f aca="true" t="shared" si="347" ref="R2308:U2310">+R2315</f>
        <v>33841</v>
      </c>
      <c r="S2308" s="70">
        <f t="shared" si="347"/>
        <v>0</v>
      </c>
      <c r="T2308" s="70">
        <f t="shared" si="347"/>
        <v>0</v>
      </c>
      <c r="U2308" s="70">
        <f t="shared" si="347"/>
        <v>0</v>
      </c>
      <c r="V2308" s="23">
        <f>SUM(R2308:U2308)</f>
        <v>33841</v>
      </c>
      <c r="W2308" s="23">
        <f>+V2308+Q2308</f>
        <v>33841</v>
      </c>
      <c r="X2308" s="23">
        <f>(Q2308/W2308)*100</f>
        <v>0</v>
      </c>
      <c r="Y2308" s="23">
        <f>(V2308/W2308)*100</f>
        <v>100</v>
      </c>
      <c r="Z2308" s="4"/>
    </row>
    <row r="2309" spans="1:26" ht="23.25">
      <c r="A2309" s="4"/>
      <c r="B2309" s="51"/>
      <c r="C2309" s="51"/>
      <c r="D2309" s="51"/>
      <c r="E2309" s="51"/>
      <c r="F2309" s="51"/>
      <c r="G2309" s="51"/>
      <c r="H2309" s="51"/>
      <c r="I2309" s="61"/>
      <c r="J2309" s="52" t="s">
        <v>51</v>
      </c>
      <c r="K2309" s="53"/>
      <c r="L2309" s="70">
        <f t="shared" si="346"/>
        <v>0</v>
      </c>
      <c r="M2309" s="23">
        <f t="shared" si="346"/>
        <v>0</v>
      </c>
      <c r="N2309" s="70">
        <f t="shared" si="346"/>
        <v>0</v>
      </c>
      <c r="O2309" s="70">
        <f t="shared" si="346"/>
        <v>0</v>
      </c>
      <c r="P2309" s="23">
        <f t="shared" si="346"/>
        <v>0</v>
      </c>
      <c r="Q2309" s="23">
        <f>SUM(L2309:P2309)</f>
        <v>0</v>
      </c>
      <c r="R2309" s="23">
        <f t="shared" si="347"/>
        <v>34167.5</v>
      </c>
      <c r="S2309" s="70">
        <f t="shared" si="347"/>
        <v>0</v>
      </c>
      <c r="T2309" s="70">
        <f t="shared" si="347"/>
        <v>0</v>
      </c>
      <c r="U2309" s="70">
        <f t="shared" si="347"/>
        <v>0</v>
      </c>
      <c r="V2309" s="23">
        <f>SUM(R2309:U2309)</f>
        <v>34167.5</v>
      </c>
      <c r="W2309" s="23">
        <f>+V2309+Q2309</f>
        <v>34167.5</v>
      </c>
      <c r="X2309" s="23">
        <f>(Q2309/W2309)*100</f>
        <v>0</v>
      </c>
      <c r="Y2309" s="23">
        <f>(V2309/W2309)*100</f>
        <v>100</v>
      </c>
      <c r="Z2309" s="4"/>
    </row>
    <row r="2310" spans="1:26" ht="23.25">
      <c r="A2310" s="4"/>
      <c r="B2310" s="51"/>
      <c r="C2310" s="51"/>
      <c r="D2310" s="51"/>
      <c r="E2310" s="51"/>
      <c r="F2310" s="51"/>
      <c r="G2310" s="51"/>
      <c r="H2310" s="51"/>
      <c r="I2310" s="61"/>
      <c r="J2310" s="52" t="s">
        <v>52</v>
      </c>
      <c r="K2310" s="53"/>
      <c r="L2310" s="70">
        <f t="shared" si="346"/>
        <v>0</v>
      </c>
      <c r="M2310" s="23">
        <f t="shared" si="346"/>
        <v>0</v>
      </c>
      <c r="N2310" s="70">
        <f t="shared" si="346"/>
        <v>0</v>
      </c>
      <c r="O2310" s="70">
        <f t="shared" si="346"/>
        <v>0</v>
      </c>
      <c r="P2310" s="23">
        <f t="shared" si="346"/>
        <v>0</v>
      </c>
      <c r="Q2310" s="23">
        <f>SUM(L2310:P2310)</f>
        <v>0</v>
      </c>
      <c r="R2310" s="23">
        <f t="shared" si="347"/>
        <v>33981.4</v>
      </c>
      <c r="S2310" s="70">
        <f t="shared" si="347"/>
        <v>0</v>
      </c>
      <c r="T2310" s="70">
        <f t="shared" si="347"/>
        <v>0</v>
      </c>
      <c r="U2310" s="70">
        <f t="shared" si="347"/>
        <v>0</v>
      </c>
      <c r="V2310" s="23">
        <f>SUM(R2310:U2310)</f>
        <v>33981.4</v>
      </c>
      <c r="W2310" s="23">
        <f>+V2310+Q2310</f>
        <v>33981.4</v>
      </c>
      <c r="X2310" s="23">
        <f>(Q2310/W2310)*100</f>
        <v>0</v>
      </c>
      <c r="Y2310" s="23">
        <f>(V2310/W2310)*100</f>
        <v>100</v>
      </c>
      <c r="Z2310" s="4"/>
    </row>
    <row r="2311" spans="1:26" ht="23.25">
      <c r="A2311" s="4"/>
      <c r="B2311" s="51"/>
      <c r="C2311" s="51"/>
      <c r="D2311" s="51"/>
      <c r="E2311" s="51"/>
      <c r="F2311" s="51"/>
      <c r="G2311" s="51"/>
      <c r="H2311" s="51"/>
      <c r="I2311" s="61"/>
      <c r="J2311" s="52" t="s">
        <v>53</v>
      </c>
      <c r="K2311" s="53"/>
      <c r="L2311" s="70"/>
      <c r="M2311" s="23"/>
      <c r="N2311" s="70"/>
      <c r="O2311" s="70"/>
      <c r="P2311" s="23"/>
      <c r="Q2311" s="23"/>
      <c r="R2311" s="23">
        <f>(R2310/R2308)*100</f>
        <v>100.4148813569339</v>
      </c>
      <c r="S2311" s="70"/>
      <c r="T2311" s="70"/>
      <c r="U2311" s="70"/>
      <c r="V2311" s="23">
        <f>(V2310/V2308)*100</f>
        <v>100.4148813569339</v>
      </c>
      <c r="W2311" s="23">
        <f>(W2310/W2308)*100</f>
        <v>100.4148813569339</v>
      </c>
      <c r="X2311" s="23"/>
      <c r="Y2311" s="23"/>
      <c r="Z2311" s="4"/>
    </row>
    <row r="2312" spans="1:26" ht="23.25">
      <c r="A2312" s="4"/>
      <c r="B2312" s="51"/>
      <c r="C2312" s="51"/>
      <c r="D2312" s="51"/>
      <c r="E2312" s="51"/>
      <c r="F2312" s="51"/>
      <c r="G2312" s="51"/>
      <c r="H2312" s="51"/>
      <c r="I2312" s="61"/>
      <c r="J2312" s="52" t="s">
        <v>54</v>
      </c>
      <c r="K2312" s="53"/>
      <c r="L2312" s="70"/>
      <c r="M2312" s="23"/>
      <c r="N2312" s="70"/>
      <c r="O2312" s="70"/>
      <c r="P2312" s="23"/>
      <c r="Q2312" s="23"/>
      <c r="R2312" s="23">
        <f>(R2310/R2309)*100</f>
        <v>99.45533035779616</v>
      </c>
      <c r="S2312" s="70"/>
      <c r="T2312" s="70"/>
      <c r="U2312" s="70"/>
      <c r="V2312" s="23">
        <f>(V2310/V2309)*100</f>
        <v>99.45533035779616</v>
      </c>
      <c r="W2312" s="23">
        <f>(W2310/W2309)*100</f>
        <v>99.45533035779616</v>
      </c>
      <c r="X2312" s="23"/>
      <c r="Y2312" s="23"/>
      <c r="Z2312" s="4"/>
    </row>
    <row r="2313" spans="1:26" ht="23.25">
      <c r="A2313" s="4"/>
      <c r="B2313" s="51"/>
      <c r="C2313" s="51"/>
      <c r="D2313" s="51"/>
      <c r="E2313" s="51"/>
      <c r="F2313" s="51"/>
      <c r="G2313" s="51"/>
      <c r="H2313" s="51"/>
      <c r="I2313" s="61"/>
      <c r="J2313" s="52"/>
      <c r="K2313" s="53"/>
      <c r="L2313" s="70"/>
      <c r="M2313" s="23"/>
      <c r="N2313" s="70"/>
      <c r="O2313" s="70"/>
      <c r="P2313" s="23"/>
      <c r="Q2313" s="23"/>
      <c r="R2313" s="23"/>
      <c r="S2313" s="70"/>
      <c r="T2313" s="70"/>
      <c r="U2313" s="70"/>
      <c r="V2313" s="23"/>
      <c r="W2313" s="23"/>
      <c r="X2313" s="23"/>
      <c r="Y2313" s="23"/>
      <c r="Z2313" s="4"/>
    </row>
    <row r="2314" spans="1:26" ht="23.25">
      <c r="A2314" s="4"/>
      <c r="B2314" s="51"/>
      <c r="C2314" s="51"/>
      <c r="D2314" s="51"/>
      <c r="E2314" s="51"/>
      <c r="F2314" s="51"/>
      <c r="G2314" s="51"/>
      <c r="H2314" s="75" t="s">
        <v>342</v>
      </c>
      <c r="I2314" s="61"/>
      <c r="J2314" s="52" t="s">
        <v>343</v>
      </c>
      <c r="K2314" s="53"/>
      <c r="L2314" s="70"/>
      <c r="M2314" s="23"/>
      <c r="N2314" s="70"/>
      <c r="O2314" s="70"/>
      <c r="P2314" s="23"/>
      <c r="Q2314" s="23"/>
      <c r="R2314" s="23"/>
      <c r="S2314" s="70"/>
      <c r="T2314" s="70"/>
      <c r="U2314" s="70"/>
      <c r="V2314" s="23"/>
      <c r="W2314" s="23"/>
      <c r="X2314" s="23"/>
      <c r="Y2314" s="23"/>
      <c r="Z2314" s="4"/>
    </row>
    <row r="2315" spans="1:26" ht="23.25">
      <c r="A2315" s="4"/>
      <c r="B2315" s="51"/>
      <c r="C2315" s="51"/>
      <c r="D2315" s="51"/>
      <c r="E2315" s="51"/>
      <c r="F2315" s="51"/>
      <c r="G2315" s="51"/>
      <c r="H2315" s="51"/>
      <c r="I2315" s="61"/>
      <c r="J2315" s="52" t="s">
        <v>50</v>
      </c>
      <c r="K2315" s="53"/>
      <c r="L2315" s="70"/>
      <c r="M2315" s="23"/>
      <c r="N2315" s="70"/>
      <c r="O2315" s="70"/>
      <c r="P2315" s="23"/>
      <c r="Q2315" s="23">
        <f>SUM(L2315:P2315)</f>
        <v>0</v>
      </c>
      <c r="R2315" s="23">
        <v>33841</v>
      </c>
      <c r="S2315" s="70"/>
      <c r="T2315" s="70"/>
      <c r="U2315" s="70"/>
      <c r="V2315" s="23">
        <f>SUM(R2315:U2315)</f>
        <v>33841</v>
      </c>
      <c r="W2315" s="23">
        <f>+V2315+Q2315</f>
        <v>33841</v>
      </c>
      <c r="X2315" s="23">
        <f>(Q2315/W2315)*100</f>
        <v>0</v>
      </c>
      <c r="Y2315" s="23">
        <f>(V2315/W2315)*100</f>
        <v>100</v>
      </c>
      <c r="Z2315" s="4"/>
    </row>
    <row r="2316" spans="1:26" ht="23.25">
      <c r="A2316" s="4"/>
      <c r="B2316" s="51"/>
      <c r="C2316" s="51"/>
      <c r="D2316" s="51"/>
      <c r="E2316" s="51"/>
      <c r="F2316" s="51"/>
      <c r="G2316" s="51"/>
      <c r="H2316" s="51"/>
      <c r="I2316" s="61"/>
      <c r="J2316" s="52" t="s">
        <v>51</v>
      </c>
      <c r="K2316" s="53"/>
      <c r="L2316" s="70"/>
      <c r="M2316" s="23"/>
      <c r="N2316" s="70"/>
      <c r="O2316" s="70"/>
      <c r="P2316" s="23"/>
      <c r="Q2316" s="23">
        <f>SUM(L2316:P2316)</f>
        <v>0</v>
      </c>
      <c r="R2316" s="23">
        <v>34167.5</v>
      </c>
      <c r="S2316" s="70"/>
      <c r="T2316" s="70"/>
      <c r="U2316" s="70"/>
      <c r="V2316" s="23">
        <f>SUM(R2316:U2316)</f>
        <v>34167.5</v>
      </c>
      <c r="W2316" s="23">
        <f>+V2316+Q2316</f>
        <v>34167.5</v>
      </c>
      <c r="X2316" s="23">
        <f>(Q2316/W2316)*100</f>
        <v>0</v>
      </c>
      <c r="Y2316" s="23">
        <f>(V2316/W2316)*100</f>
        <v>100</v>
      </c>
      <c r="Z2316" s="4"/>
    </row>
    <row r="2317" spans="1:26" ht="23.25">
      <c r="A2317" s="4"/>
      <c r="B2317" s="51"/>
      <c r="C2317" s="51"/>
      <c r="D2317" s="51"/>
      <c r="E2317" s="51"/>
      <c r="F2317" s="51"/>
      <c r="G2317" s="51"/>
      <c r="H2317" s="51"/>
      <c r="I2317" s="61"/>
      <c r="J2317" s="52" t="s">
        <v>52</v>
      </c>
      <c r="K2317" s="53"/>
      <c r="L2317" s="70"/>
      <c r="M2317" s="23"/>
      <c r="N2317" s="70"/>
      <c r="O2317" s="70"/>
      <c r="P2317" s="23"/>
      <c r="Q2317" s="23">
        <f>SUM(L2317:P2317)</f>
        <v>0</v>
      </c>
      <c r="R2317" s="23">
        <v>33981.4</v>
      </c>
      <c r="S2317" s="70"/>
      <c r="T2317" s="70"/>
      <c r="U2317" s="70"/>
      <c r="V2317" s="23">
        <f>SUM(R2317:U2317)</f>
        <v>33981.4</v>
      </c>
      <c r="W2317" s="23">
        <f>+V2317+Q2317</f>
        <v>33981.4</v>
      </c>
      <c r="X2317" s="23">
        <f>(Q2317/W2317)*100</f>
        <v>0</v>
      </c>
      <c r="Y2317" s="23">
        <f>(V2317/W2317)*100</f>
        <v>100</v>
      </c>
      <c r="Z2317" s="4"/>
    </row>
    <row r="2318" spans="1:26" ht="23.25">
      <c r="A2318" s="4"/>
      <c r="B2318" s="56"/>
      <c r="C2318" s="57"/>
      <c r="D2318" s="57"/>
      <c r="E2318" s="57"/>
      <c r="F2318" s="57"/>
      <c r="G2318" s="57"/>
      <c r="H2318" s="57"/>
      <c r="I2318" s="52"/>
      <c r="J2318" s="52" t="s">
        <v>53</v>
      </c>
      <c r="K2318" s="53"/>
      <c r="L2318" s="21"/>
      <c r="M2318" s="21"/>
      <c r="N2318" s="21"/>
      <c r="O2318" s="21"/>
      <c r="P2318" s="21"/>
      <c r="Q2318" s="21"/>
      <c r="R2318" s="21">
        <f>(R2317/R2315)*100</f>
        <v>100.4148813569339</v>
      </c>
      <c r="S2318" s="21"/>
      <c r="T2318" s="21"/>
      <c r="U2318" s="21"/>
      <c r="V2318" s="21">
        <f>(V2317/V2315)*100</f>
        <v>100.4148813569339</v>
      </c>
      <c r="W2318" s="21">
        <f>(W2317/W2315)*100</f>
        <v>100.4148813569339</v>
      </c>
      <c r="X2318" s="21"/>
      <c r="Y2318" s="21"/>
      <c r="Z2318" s="4"/>
    </row>
    <row r="2319" spans="1:26" ht="23.25">
      <c r="A2319" s="4"/>
      <c r="B2319" s="51"/>
      <c r="C2319" s="51"/>
      <c r="D2319" s="51"/>
      <c r="E2319" s="51"/>
      <c r="F2319" s="51"/>
      <c r="G2319" s="51"/>
      <c r="H2319" s="51"/>
      <c r="I2319" s="61"/>
      <c r="J2319" s="52" t="s">
        <v>54</v>
      </c>
      <c r="K2319" s="53"/>
      <c r="L2319" s="70"/>
      <c r="M2319" s="23"/>
      <c r="N2319" s="70"/>
      <c r="O2319" s="70"/>
      <c r="P2319" s="23"/>
      <c r="Q2319" s="23"/>
      <c r="R2319" s="23">
        <f>(R2317/R2316)*100</f>
        <v>99.45533035779616</v>
      </c>
      <c r="S2319" s="70"/>
      <c r="T2319" s="70"/>
      <c r="U2319" s="70"/>
      <c r="V2319" s="23">
        <f>(V2317/V2316)*100</f>
        <v>99.45533035779616</v>
      </c>
      <c r="W2319" s="23">
        <f>(W2317/W2316)*100</f>
        <v>99.45533035779616</v>
      </c>
      <c r="X2319" s="23"/>
      <c r="Y2319" s="23"/>
      <c r="Z2319" s="4"/>
    </row>
    <row r="2320" spans="1:26" ht="23.25">
      <c r="A2320" s="4"/>
      <c r="B2320" s="51"/>
      <c r="C2320" s="51"/>
      <c r="D2320" s="51"/>
      <c r="E2320" s="51"/>
      <c r="F2320" s="51"/>
      <c r="G2320" s="51"/>
      <c r="H2320" s="51"/>
      <c r="I2320" s="61"/>
      <c r="J2320" s="52"/>
      <c r="K2320" s="53"/>
      <c r="L2320" s="70"/>
      <c r="M2320" s="23"/>
      <c r="N2320" s="70"/>
      <c r="O2320" s="70"/>
      <c r="P2320" s="23"/>
      <c r="Q2320" s="23"/>
      <c r="R2320" s="23"/>
      <c r="S2320" s="70"/>
      <c r="T2320" s="70"/>
      <c r="U2320" s="70"/>
      <c r="V2320" s="23"/>
      <c r="W2320" s="23"/>
      <c r="X2320" s="23"/>
      <c r="Y2320" s="23"/>
      <c r="Z2320" s="4"/>
    </row>
    <row r="2321" spans="1:26" ht="23.25">
      <c r="A2321" s="4"/>
      <c r="B2321" s="51"/>
      <c r="C2321" s="51"/>
      <c r="D2321" s="51"/>
      <c r="E2321" s="51"/>
      <c r="F2321" s="51"/>
      <c r="G2321" s="75" t="s">
        <v>62</v>
      </c>
      <c r="H2321" s="51"/>
      <c r="I2321" s="61"/>
      <c r="J2321" s="52" t="s">
        <v>63</v>
      </c>
      <c r="K2321" s="53"/>
      <c r="L2321" s="70"/>
      <c r="M2321" s="23"/>
      <c r="N2321" s="70"/>
      <c r="O2321" s="70"/>
      <c r="P2321" s="23"/>
      <c r="Q2321" s="23"/>
      <c r="R2321" s="23"/>
      <c r="S2321" s="70"/>
      <c r="T2321" s="70"/>
      <c r="U2321" s="70"/>
      <c r="V2321" s="23"/>
      <c r="W2321" s="23"/>
      <c r="X2321" s="23"/>
      <c r="Y2321" s="23"/>
      <c r="Z2321" s="4"/>
    </row>
    <row r="2322" spans="1:26" ht="23.25">
      <c r="A2322" s="4"/>
      <c r="B2322" s="51"/>
      <c r="C2322" s="51"/>
      <c r="D2322" s="51"/>
      <c r="E2322" s="51"/>
      <c r="F2322" s="51"/>
      <c r="G2322" s="51"/>
      <c r="H2322" s="51"/>
      <c r="I2322" s="61"/>
      <c r="J2322" s="52" t="s">
        <v>64</v>
      </c>
      <c r="K2322" s="53"/>
      <c r="L2322" s="70"/>
      <c r="M2322" s="23"/>
      <c r="N2322" s="70"/>
      <c r="O2322" s="70"/>
      <c r="P2322" s="23"/>
      <c r="Q2322" s="23"/>
      <c r="R2322" s="23"/>
      <c r="S2322" s="70"/>
      <c r="T2322" s="70"/>
      <c r="U2322" s="70"/>
      <c r="V2322" s="23"/>
      <c r="W2322" s="23"/>
      <c r="X2322" s="23"/>
      <c r="Y2322" s="23"/>
      <c r="Z2322" s="4"/>
    </row>
    <row r="2323" spans="1:26" ht="23.25">
      <c r="A2323" s="4"/>
      <c r="B2323" s="51"/>
      <c r="C2323" s="51"/>
      <c r="D2323" s="51"/>
      <c r="E2323" s="51"/>
      <c r="F2323" s="51"/>
      <c r="G2323" s="51"/>
      <c r="H2323" s="51"/>
      <c r="I2323" s="61"/>
      <c r="J2323" s="52" t="s">
        <v>50</v>
      </c>
      <c r="K2323" s="53"/>
      <c r="L2323" s="70">
        <f aca="true" t="shared" si="348" ref="L2323:P2324">+L2330</f>
        <v>0</v>
      </c>
      <c r="M2323" s="23">
        <f t="shared" si="348"/>
        <v>0</v>
      </c>
      <c r="N2323" s="70">
        <f t="shared" si="348"/>
        <v>0</v>
      </c>
      <c r="O2323" s="70">
        <f t="shared" si="348"/>
        <v>0</v>
      </c>
      <c r="P2323" s="23">
        <f t="shared" si="348"/>
        <v>0</v>
      </c>
      <c r="Q2323" s="23">
        <f>SUM(L2323:P2323)</f>
        <v>0</v>
      </c>
      <c r="R2323" s="23">
        <f aca="true" t="shared" si="349" ref="R2323:U2324">+R2330</f>
        <v>13382</v>
      </c>
      <c r="S2323" s="70">
        <f t="shared" si="349"/>
        <v>0</v>
      </c>
      <c r="T2323" s="70">
        <f t="shared" si="349"/>
        <v>0</v>
      </c>
      <c r="U2323" s="70">
        <f t="shared" si="349"/>
        <v>0</v>
      </c>
      <c r="V2323" s="23">
        <f>SUM(R2323:U2323)</f>
        <v>13382</v>
      </c>
      <c r="W2323" s="23">
        <f>+V2323+Q2323</f>
        <v>13382</v>
      </c>
      <c r="X2323" s="23">
        <f>(Q2323/W2323)*100</f>
        <v>0</v>
      </c>
      <c r="Y2323" s="23">
        <f>(V2323/W2323)*100</f>
        <v>100</v>
      </c>
      <c r="Z2323" s="4"/>
    </row>
    <row r="2324" spans="1:26" ht="23.25">
      <c r="A2324" s="4"/>
      <c r="B2324" s="51"/>
      <c r="C2324" s="51"/>
      <c r="D2324" s="51"/>
      <c r="E2324" s="51"/>
      <c r="F2324" s="51"/>
      <c r="G2324" s="51"/>
      <c r="H2324" s="51"/>
      <c r="I2324" s="61"/>
      <c r="J2324" s="52" t="s">
        <v>51</v>
      </c>
      <c r="K2324" s="53"/>
      <c r="L2324" s="70">
        <f t="shared" si="348"/>
        <v>0</v>
      </c>
      <c r="M2324" s="23">
        <f t="shared" si="348"/>
        <v>0</v>
      </c>
      <c r="N2324" s="70">
        <f t="shared" si="348"/>
        <v>0</v>
      </c>
      <c r="O2324" s="70">
        <f t="shared" si="348"/>
        <v>0</v>
      </c>
      <c r="P2324" s="23">
        <f t="shared" si="348"/>
        <v>0</v>
      </c>
      <c r="Q2324" s="23">
        <f>SUM(L2324:P2324)</f>
        <v>0</v>
      </c>
      <c r="R2324" s="23">
        <f t="shared" si="349"/>
        <v>0</v>
      </c>
      <c r="S2324" s="70">
        <f t="shared" si="349"/>
        <v>0</v>
      </c>
      <c r="T2324" s="70">
        <f t="shared" si="349"/>
        <v>0</v>
      </c>
      <c r="U2324" s="70">
        <f t="shared" si="349"/>
        <v>0</v>
      </c>
      <c r="V2324" s="23">
        <f>SUM(R2324:U2324)</f>
        <v>0</v>
      </c>
      <c r="W2324" s="23">
        <f>+V2324+Q2324</f>
        <v>0</v>
      </c>
      <c r="X2324" s="23"/>
      <c r="Y2324" s="23"/>
      <c r="Z2324" s="4"/>
    </row>
    <row r="2325" spans="1:26" ht="23.25">
      <c r="A2325" s="4"/>
      <c r="B2325" s="51"/>
      <c r="C2325" s="51"/>
      <c r="D2325" s="51"/>
      <c r="E2325" s="51"/>
      <c r="F2325" s="51"/>
      <c r="G2325" s="51"/>
      <c r="H2325" s="51"/>
      <c r="I2325" s="61"/>
      <c r="J2325" s="52" t="s">
        <v>52</v>
      </c>
      <c r="K2325" s="53"/>
      <c r="L2325" s="70">
        <f>+L2332</f>
        <v>0</v>
      </c>
      <c r="M2325" s="23">
        <f>+M2332</f>
        <v>0</v>
      </c>
      <c r="N2325" s="70">
        <f>+N2332</f>
        <v>0</v>
      </c>
      <c r="O2325" s="70">
        <f>+O2332</f>
        <v>0</v>
      </c>
      <c r="P2325" s="23">
        <f>+P2332</f>
        <v>0</v>
      </c>
      <c r="Q2325" s="23">
        <f>SUM(L2325:P2325)</f>
        <v>0</v>
      </c>
      <c r="R2325" s="23">
        <f>+R2332</f>
        <v>0</v>
      </c>
      <c r="S2325" s="70">
        <f>+S2332</f>
        <v>0</v>
      </c>
      <c r="T2325" s="70">
        <f>+T2332</f>
        <v>0</v>
      </c>
      <c r="U2325" s="70">
        <f>+U2332</f>
        <v>0</v>
      </c>
      <c r="V2325" s="23">
        <f>SUM(R2325:U2325)</f>
        <v>0</v>
      </c>
      <c r="W2325" s="23">
        <f>+V2325+Q2325</f>
        <v>0</v>
      </c>
      <c r="X2325" s="23"/>
      <c r="Y2325" s="23"/>
      <c r="Z2325" s="4"/>
    </row>
    <row r="2326" spans="1:26" ht="23.25">
      <c r="A2326" s="4"/>
      <c r="B2326" s="51"/>
      <c r="C2326" s="51"/>
      <c r="D2326" s="51"/>
      <c r="E2326" s="51"/>
      <c r="F2326" s="51"/>
      <c r="G2326" s="51"/>
      <c r="H2326" s="51"/>
      <c r="I2326" s="61"/>
      <c r="J2326" s="52" t="s">
        <v>53</v>
      </c>
      <c r="K2326" s="53"/>
      <c r="L2326" s="70"/>
      <c r="M2326" s="23"/>
      <c r="N2326" s="70"/>
      <c r="O2326" s="70"/>
      <c r="P2326" s="23"/>
      <c r="Q2326" s="23"/>
      <c r="R2326" s="23">
        <f>(R2325/R2323)*100</f>
        <v>0</v>
      </c>
      <c r="S2326" s="70"/>
      <c r="T2326" s="70"/>
      <c r="U2326" s="70"/>
      <c r="V2326" s="23">
        <f>(V2325/V2323)*100</f>
        <v>0</v>
      </c>
      <c r="W2326" s="23">
        <f>(W2325/W2323)*100</f>
        <v>0</v>
      </c>
      <c r="X2326" s="23"/>
      <c r="Y2326" s="23"/>
      <c r="Z2326" s="4"/>
    </row>
    <row r="2327" spans="1:26" ht="23.25">
      <c r="A2327" s="4"/>
      <c r="B2327" s="56"/>
      <c r="C2327" s="57"/>
      <c r="D2327" s="57"/>
      <c r="E2327" s="57"/>
      <c r="F2327" s="57"/>
      <c r="G2327" s="57"/>
      <c r="H2327" s="57"/>
      <c r="I2327" s="52"/>
      <c r="J2327" s="52" t="s">
        <v>54</v>
      </c>
      <c r="K2327" s="53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21"/>
      <c r="Z2327" s="4"/>
    </row>
    <row r="2328" spans="1:26" ht="23.25">
      <c r="A2328" s="4"/>
      <c r="B2328" s="51"/>
      <c r="C2328" s="51"/>
      <c r="D2328" s="51"/>
      <c r="E2328" s="51"/>
      <c r="F2328" s="51"/>
      <c r="G2328" s="51"/>
      <c r="H2328" s="51"/>
      <c r="I2328" s="61"/>
      <c r="J2328" s="52"/>
      <c r="K2328" s="53"/>
      <c r="L2328" s="70"/>
      <c r="M2328" s="23"/>
      <c r="N2328" s="70"/>
      <c r="O2328" s="70"/>
      <c r="P2328" s="23"/>
      <c r="Q2328" s="23"/>
      <c r="R2328" s="23"/>
      <c r="S2328" s="70"/>
      <c r="T2328" s="70"/>
      <c r="U2328" s="70"/>
      <c r="V2328" s="23"/>
      <c r="W2328" s="23"/>
      <c r="X2328" s="23"/>
      <c r="Y2328" s="23"/>
      <c r="Z2328" s="4"/>
    </row>
    <row r="2329" spans="1:26" ht="23.25">
      <c r="A2329" s="4"/>
      <c r="B2329" s="51"/>
      <c r="C2329" s="51"/>
      <c r="D2329" s="51"/>
      <c r="E2329" s="51"/>
      <c r="F2329" s="51"/>
      <c r="G2329" s="51"/>
      <c r="H2329" s="75" t="s">
        <v>342</v>
      </c>
      <c r="I2329" s="61"/>
      <c r="J2329" s="52" t="s">
        <v>343</v>
      </c>
      <c r="K2329" s="53"/>
      <c r="L2329" s="70"/>
      <c r="M2329" s="23"/>
      <c r="N2329" s="70"/>
      <c r="O2329" s="70"/>
      <c r="P2329" s="23"/>
      <c r="Q2329" s="23"/>
      <c r="R2329" s="23"/>
      <c r="S2329" s="70"/>
      <c r="T2329" s="70"/>
      <c r="U2329" s="70"/>
      <c r="V2329" s="23"/>
      <c r="W2329" s="23"/>
      <c r="X2329" s="23"/>
      <c r="Y2329" s="23"/>
      <c r="Z2329" s="4"/>
    </row>
    <row r="2330" spans="1:26" ht="23.25">
      <c r="A2330" s="4"/>
      <c r="B2330" s="51"/>
      <c r="C2330" s="51"/>
      <c r="D2330" s="51"/>
      <c r="E2330" s="51"/>
      <c r="F2330" s="51"/>
      <c r="G2330" s="51"/>
      <c r="H2330" s="51"/>
      <c r="I2330" s="61"/>
      <c r="J2330" s="52" t="s">
        <v>50</v>
      </c>
      <c r="K2330" s="53"/>
      <c r="L2330" s="70"/>
      <c r="M2330" s="23"/>
      <c r="N2330" s="70"/>
      <c r="O2330" s="70"/>
      <c r="P2330" s="23"/>
      <c r="Q2330" s="23">
        <f>SUM(L2330:P2330)</f>
        <v>0</v>
      </c>
      <c r="R2330" s="23">
        <v>13382</v>
      </c>
      <c r="S2330" s="70"/>
      <c r="T2330" s="70"/>
      <c r="U2330" s="70"/>
      <c r="V2330" s="23">
        <f>SUM(R2330:U2330)</f>
        <v>13382</v>
      </c>
      <c r="W2330" s="23">
        <f>+V2330+Q2330</f>
        <v>13382</v>
      </c>
      <c r="X2330" s="23">
        <f>(Q2330/W2330)*100</f>
        <v>0</v>
      </c>
      <c r="Y2330" s="23">
        <f>(V2330/W2330)*100</f>
        <v>100</v>
      </c>
      <c r="Z2330" s="4"/>
    </row>
    <row r="2331" spans="1:26" ht="23.25">
      <c r="A2331" s="4"/>
      <c r="B2331" s="51"/>
      <c r="C2331" s="51"/>
      <c r="D2331" s="51"/>
      <c r="E2331" s="51"/>
      <c r="F2331" s="51"/>
      <c r="G2331" s="51"/>
      <c r="H2331" s="51"/>
      <c r="I2331" s="61"/>
      <c r="J2331" s="52" t="s">
        <v>51</v>
      </c>
      <c r="K2331" s="53"/>
      <c r="L2331" s="70"/>
      <c r="M2331" s="23"/>
      <c r="N2331" s="70"/>
      <c r="O2331" s="70"/>
      <c r="P2331" s="23"/>
      <c r="Q2331" s="23">
        <f>SUM(L2331:P2331)</f>
        <v>0</v>
      </c>
      <c r="R2331" s="23"/>
      <c r="S2331" s="70"/>
      <c r="T2331" s="70"/>
      <c r="U2331" s="70"/>
      <c r="V2331" s="23">
        <f>SUM(R2331:U2331)</f>
        <v>0</v>
      </c>
      <c r="W2331" s="23">
        <f>+V2331+Q2331</f>
        <v>0</v>
      </c>
      <c r="X2331" s="23"/>
      <c r="Y2331" s="23"/>
      <c r="Z2331" s="4"/>
    </row>
    <row r="2332" spans="1:26" ht="23.25">
      <c r="A2332" s="4"/>
      <c r="B2332" s="56"/>
      <c r="C2332" s="56"/>
      <c r="D2332" s="56"/>
      <c r="E2332" s="56"/>
      <c r="F2332" s="56"/>
      <c r="G2332" s="56"/>
      <c r="H2332" s="56"/>
      <c r="I2332" s="61"/>
      <c r="J2332" s="52" t="s">
        <v>52</v>
      </c>
      <c r="K2332" s="53"/>
      <c r="L2332" s="70"/>
      <c r="M2332" s="23"/>
      <c r="N2332" s="70"/>
      <c r="O2332" s="70"/>
      <c r="P2332" s="23"/>
      <c r="Q2332" s="23">
        <f>SUM(L2332:P2332)</f>
        <v>0</v>
      </c>
      <c r="R2332" s="23"/>
      <c r="S2332" s="70"/>
      <c r="T2332" s="70"/>
      <c r="U2332" s="70"/>
      <c r="V2332" s="23">
        <f>SUM(R2332:U2332)</f>
        <v>0</v>
      </c>
      <c r="W2332" s="23">
        <f>+V2332+Q2332</f>
        <v>0</v>
      </c>
      <c r="X2332" s="23"/>
      <c r="Y2332" s="23"/>
      <c r="Z2332" s="4"/>
    </row>
    <row r="2333" spans="1:26" ht="23.25">
      <c r="A2333" s="4"/>
      <c r="B2333" s="56"/>
      <c r="C2333" s="57"/>
      <c r="D2333" s="57"/>
      <c r="E2333" s="57"/>
      <c r="F2333" s="57"/>
      <c r="G2333" s="57"/>
      <c r="H2333" s="57"/>
      <c r="I2333" s="52"/>
      <c r="J2333" s="52" t="s">
        <v>53</v>
      </c>
      <c r="K2333" s="53"/>
      <c r="L2333" s="21"/>
      <c r="M2333" s="21"/>
      <c r="N2333" s="21"/>
      <c r="O2333" s="21"/>
      <c r="P2333" s="21"/>
      <c r="Q2333" s="21"/>
      <c r="R2333" s="21">
        <f>(R2332/R2330)*100</f>
        <v>0</v>
      </c>
      <c r="S2333" s="21"/>
      <c r="T2333" s="21"/>
      <c r="U2333" s="21"/>
      <c r="V2333" s="21">
        <f>(V2332/V2330)*100</f>
        <v>0</v>
      </c>
      <c r="W2333" s="21">
        <f>(W2332/W2330)*100</f>
        <v>0</v>
      </c>
      <c r="X2333" s="21"/>
      <c r="Y2333" s="21"/>
      <c r="Z2333" s="4"/>
    </row>
    <row r="2334" spans="1:26" ht="23.25">
      <c r="A2334" s="4"/>
      <c r="B2334" s="56"/>
      <c r="C2334" s="56"/>
      <c r="D2334" s="56"/>
      <c r="E2334" s="56"/>
      <c r="F2334" s="56"/>
      <c r="G2334" s="56"/>
      <c r="H2334" s="56"/>
      <c r="I2334" s="61"/>
      <c r="J2334" s="52" t="s">
        <v>54</v>
      </c>
      <c r="K2334" s="53"/>
      <c r="L2334" s="70"/>
      <c r="M2334" s="23"/>
      <c r="N2334" s="70"/>
      <c r="O2334" s="70"/>
      <c r="P2334" s="23"/>
      <c r="Q2334" s="23"/>
      <c r="R2334" s="23"/>
      <c r="S2334" s="70"/>
      <c r="T2334" s="70"/>
      <c r="U2334" s="70"/>
      <c r="V2334" s="23"/>
      <c r="W2334" s="23"/>
      <c r="X2334" s="23"/>
      <c r="Y2334" s="23"/>
      <c r="Z2334" s="4"/>
    </row>
    <row r="2335" spans="1:26" ht="23.25">
      <c r="A2335" s="4"/>
      <c r="B2335" s="56"/>
      <c r="C2335" s="56"/>
      <c r="D2335" s="56"/>
      <c r="E2335" s="56"/>
      <c r="F2335" s="56"/>
      <c r="G2335" s="56"/>
      <c r="H2335" s="56"/>
      <c r="I2335" s="61"/>
      <c r="J2335" s="52"/>
      <c r="K2335" s="53"/>
      <c r="L2335" s="70"/>
      <c r="M2335" s="23"/>
      <c r="N2335" s="70"/>
      <c r="O2335" s="70"/>
      <c r="P2335" s="23"/>
      <c r="Q2335" s="23"/>
      <c r="R2335" s="23"/>
      <c r="S2335" s="70"/>
      <c r="T2335" s="70"/>
      <c r="U2335" s="70"/>
      <c r="V2335" s="23"/>
      <c r="W2335" s="23"/>
      <c r="X2335" s="23"/>
      <c r="Y2335" s="23"/>
      <c r="Z2335" s="4"/>
    </row>
    <row r="2336" spans="1:26" ht="23.25">
      <c r="A2336" s="4"/>
      <c r="B2336" s="56"/>
      <c r="C2336" s="56"/>
      <c r="D2336" s="56"/>
      <c r="E2336" s="56"/>
      <c r="F2336" s="76" t="s">
        <v>231</v>
      </c>
      <c r="G2336" s="56"/>
      <c r="H2336" s="56"/>
      <c r="I2336" s="61"/>
      <c r="J2336" s="52" t="s">
        <v>232</v>
      </c>
      <c r="K2336" s="53"/>
      <c r="L2336" s="70"/>
      <c r="M2336" s="23"/>
      <c r="N2336" s="70"/>
      <c r="O2336" s="70"/>
      <c r="P2336" s="23"/>
      <c r="Q2336" s="23"/>
      <c r="R2336" s="23"/>
      <c r="S2336" s="70"/>
      <c r="T2336" s="70"/>
      <c r="U2336" s="70"/>
      <c r="V2336" s="23"/>
      <c r="W2336" s="23"/>
      <c r="X2336" s="23"/>
      <c r="Y2336" s="23"/>
      <c r="Z2336" s="4"/>
    </row>
    <row r="2337" spans="1:26" ht="23.25">
      <c r="A2337" s="4"/>
      <c r="B2337" s="56"/>
      <c r="C2337" s="56"/>
      <c r="D2337" s="56"/>
      <c r="E2337" s="56"/>
      <c r="F2337" s="56"/>
      <c r="G2337" s="56"/>
      <c r="H2337" s="56"/>
      <c r="I2337" s="61"/>
      <c r="J2337" s="52" t="s">
        <v>50</v>
      </c>
      <c r="K2337" s="53"/>
      <c r="L2337" s="70">
        <f aca="true" t="shared" si="350" ref="L2337:P2339">+L2353+L2367+L2382</f>
        <v>0</v>
      </c>
      <c r="M2337" s="23">
        <f t="shared" si="350"/>
        <v>0</v>
      </c>
      <c r="N2337" s="70">
        <f t="shared" si="350"/>
        <v>0</v>
      </c>
      <c r="O2337" s="70">
        <f t="shared" si="350"/>
        <v>8000</v>
      </c>
      <c r="P2337" s="23">
        <f t="shared" si="350"/>
        <v>0</v>
      </c>
      <c r="Q2337" s="23">
        <f>SUM(L2337:P2337)</f>
        <v>8000</v>
      </c>
      <c r="R2337" s="23">
        <f aca="true" t="shared" si="351" ref="R2337:U2339">+R2353+R2367+R2382</f>
        <v>66618</v>
      </c>
      <c r="S2337" s="70">
        <f t="shared" si="351"/>
        <v>0</v>
      </c>
      <c r="T2337" s="70">
        <f t="shared" si="351"/>
        <v>0</v>
      </c>
      <c r="U2337" s="70">
        <f t="shared" si="351"/>
        <v>0</v>
      </c>
      <c r="V2337" s="23">
        <f>SUM(R2337:U2337)</f>
        <v>66618</v>
      </c>
      <c r="W2337" s="23">
        <f>+V2337+Q2337</f>
        <v>74618</v>
      </c>
      <c r="X2337" s="23">
        <f>(Q2337/W2337)*100</f>
        <v>10.721273687314053</v>
      </c>
      <c r="Y2337" s="23">
        <f>(V2337/W2337)*100</f>
        <v>89.27872631268595</v>
      </c>
      <c r="Z2337" s="4"/>
    </row>
    <row r="2338" spans="1:26" ht="23.25">
      <c r="A2338" s="4"/>
      <c r="B2338" s="56"/>
      <c r="C2338" s="56"/>
      <c r="D2338" s="56"/>
      <c r="E2338" s="56"/>
      <c r="F2338" s="56"/>
      <c r="G2338" s="56"/>
      <c r="H2338" s="56"/>
      <c r="I2338" s="61"/>
      <c r="J2338" s="52" t="s">
        <v>51</v>
      </c>
      <c r="K2338" s="53"/>
      <c r="L2338" s="70">
        <f t="shared" si="350"/>
        <v>0</v>
      </c>
      <c r="M2338" s="23">
        <f t="shared" si="350"/>
        <v>0</v>
      </c>
      <c r="N2338" s="70">
        <f t="shared" si="350"/>
        <v>0</v>
      </c>
      <c r="O2338" s="70">
        <f t="shared" si="350"/>
        <v>1600</v>
      </c>
      <c r="P2338" s="23">
        <f t="shared" si="350"/>
        <v>0</v>
      </c>
      <c r="Q2338" s="23">
        <f>SUM(L2338:P2338)</f>
        <v>1600</v>
      </c>
      <c r="R2338" s="23">
        <f t="shared" si="351"/>
        <v>10130</v>
      </c>
      <c r="S2338" s="70">
        <f t="shared" si="351"/>
        <v>0</v>
      </c>
      <c r="T2338" s="70">
        <f t="shared" si="351"/>
        <v>0</v>
      </c>
      <c r="U2338" s="70">
        <f t="shared" si="351"/>
        <v>0</v>
      </c>
      <c r="V2338" s="23">
        <f>SUM(R2338:U2338)</f>
        <v>10130</v>
      </c>
      <c r="W2338" s="23">
        <f>+V2338+Q2338</f>
        <v>11730</v>
      </c>
      <c r="X2338" s="23">
        <f>(Q2338/W2338)*100</f>
        <v>13.640238704177325</v>
      </c>
      <c r="Y2338" s="23">
        <f>(V2338/W2338)*100</f>
        <v>86.35976129582268</v>
      </c>
      <c r="Z2338" s="4"/>
    </row>
    <row r="2339" spans="1:26" ht="23.25">
      <c r="A2339" s="4"/>
      <c r="B2339" s="56"/>
      <c r="C2339" s="56"/>
      <c r="D2339" s="56"/>
      <c r="E2339" s="56"/>
      <c r="F2339" s="56"/>
      <c r="G2339" s="56"/>
      <c r="H2339" s="56"/>
      <c r="I2339" s="61"/>
      <c r="J2339" s="52" t="s">
        <v>52</v>
      </c>
      <c r="K2339" s="53"/>
      <c r="L2339" s="70">
        <f t="shared" si="350"/>
        <v>0</v>
      </c>
      <c r="M2339" s="23">
        <f t="shared" si="350"/>
        <v>0</v>
      </c>
      <c r="N2339" s="70">
        <f t="shared" si="350"/>
        <v>0</v>
      </c>
      <c r="O2339" s="70">
        <f t="shared" si="350"/>
        <v>1351.4</v>
      </c>
      <c r="P2339" s="23">
        <f t="shared" si="350"/>
        <v>0</v>
      </c>
      <c r="Q2339" s="23">
        <f>SUM(L2339:P2339)</f>
        <v>1351.4</v>
      </c>
      <c r="R2339" s="23">
        <f t="shared" si="351"/>
        <v>9812.5</v>
      </c>
      <c r="S2339" s="70">
        <f t="shared" si="351"/>
        <v>0</v>
      </c>
      <c r="T2339" s="70">
        <f t="shared" si="351"/>
        <v>0</v>
      </c>
      <c r="U2339" s="70">
        <f t="shared" si="351"/>
        <v>0</v>
      </c>
      <c r="V2339" s="23">
        <f>SUM(R2339:U2339)</f>
        <v>9812.5</v>
      </c>
      <c r="W2339" s="23">
        <f>+V2339+Q2339</f>
        <v>11163.9</v>
      </c>
      <c r="X2339" s="23">
        <f>(Q2339/W2339)*100</f>
        <v>12.105088723474774</v>
      </c>
      <c r="Y2339" s="23">
        <f>(V2339/W2339)*100</f>
        <v>87.89491127652524</v>
      </c>
      <c r="Z2339" s="4"/>
    </row>
    <row r="2340" spans="1:26" ht="23.25">
      <c r="A2340" s="4"/>
      <c r="B2340" s="62"/>
      <c r="C2340" s="62"/>
      <c r="D2340" s="62"/>
      <c r="E2340" s="62"/>
      <c r="F2340" s="62"/>
      <c r="G2340" s="62"/>
      <c r="H2340" s="62"/>
      <c r="I2340" s="63"/>
      <c r="J2340" s="59"/>
      <c r="K2340" s="60"/>
      <c r="L2340" s="73"/>
      <c r="M2340" s="71"/>
      <c r="N2340" s="73"/>
      <c r="O2340" s="73"/>
      <c r="P2340" s="71"/>
      <c r="Q2340" s="71"/>
      <c r="R2340" s="71"/>
      <c r="S2340" s="73"/>
      <c r="T2340" s="73"/>
      <c r="U2340" s="73"/>
      <c r="V2340" s="71"/>
      <c r="W2340" s="71"/>
      <c r="X2340" s="71"/>
      <c r="Y2340" s="71"/>
      <c r="Z2340" s="4"/>
    </row>
    <row r="2341" spans="1:26" ht="23.2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</row>
    <row r="2342" spans="1:26" ht="23.2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6"/>
      <c r="W2342" s="6"/>
      <c r="X2342" s="6"/>
      <c r="Y2342" s="6" t="s">
        <v>426</v>
      </c>
      <c r="Z2342" s="4"/>
    </row>
    <row r="2343" spans="1:26" ht="23.25">
      <c r="A2343" s="4"/>
      <c r="B2343" s="64" t="s">
        <v>37</v>
      </c>
      <c r="C2343" s="65"/>
      <c r="D2343" s="65"/>
      <c r="E2343" s="65"/>
      <c r="F2343" s="65"/>
      <c r="G2343" s="65"/>
      <c r="H2343" s="66"/>
      <c r="I2343" s="10"/>
      <c r="J2343" s="11"/>
      <c r="K2343" s="12"/>
      <c r="L2343" s="13" t="s">
        <v>1</v>
      </c>
      <c r="M2343" s="13"/>
      <c r="N2343" s="13"/>
      <c r="O2343" s="13"/>
      <c r="P2343" s="13"/>
      <c r="Q2343" s="13"/>
      <c r="R2343" s="14" t="s">
        <v>2</v>
      </c>
      <c r="S2343" s="13"/>
      <c r="T2343" s="13"/>
      <c r="U2343" s="13"/>
      <c r="V2343" s="15"/>
      <c r="W2343" s="13" t="s">
        <v>39</v>
      </c>
      <c r="X2343" s="13"/>
      <c r="Y2343" s="16"/>
      <c r="Z2343" s="4"/>
    </row>
    <row r="2344" spans="1:26" ht="23.25">
      <c r="A2344" s="4"/>
      <c r="B2344" s="17" t="s">
        <v>38</v>
      </c>
      <c r="C2344" s="18"/>
      <c r="D2344" s="18"/>
      <c r="E2344" s="18"/>
      <c r="F2344" s="18"/>
      <c r="G2344" s="18"/>
      <c r="H2344" s="67"/>
      <c r="I2344" s="19"/>
      <c r="J2344" s="20"/>
      <c r="K2344" s="21"/>
      <c r="L2344" s="22"/>
      <c r="M2344" s="23"/>
      <c r="N2344" s="24"/>
      <c r="O2344" s="25" t="s">
        <v>3</v>
      </c>
      <c r="P2344" s="26"/>
      <c r="Q2344" s="27"/>
      <c r="R2344" s="28" t="s">
        <v>3</v>
      </c>
      <c r="S2344" s="24"/>
      <c r="T2344" s="22"/>
      <c r="U2344" s="29"/>
      <c r="V2344" s="27"/>
      <c r="W2344" s="27"/>
      <c r="X2344" s="30" t="s">
        <v>4</v>
      </c>
      <c r="Y2344" s="31"/>
      <c r="Z2344" s="4"/>
    </row>
    <row r="2345" spans="1:26" ht="23.25">
      <c r="A2345" s="4"/>
      <c r="B2345" s="19"/>
      <c r="C2345" s="32"/>
      <c r="D2345" s="32"/>
      <c r="E2345" s="32"/>
      <c r="F2345" s="33"/>
      <c r="G2345" s="32"/>
      <c r="H2345" s="19"/>
      <c r="I2345" s="19"/>
      <c r="J2345" s="5" t="s">
        <v>5</v>
      </c>
      <c r="K2345" s="21"/>
      <c r="L2345" s="34" t="s">
        <v>6</v>
      </c>
      <c r="M2345" s="35" t="s">
        <v>7</v>
      </c>
      <c r="N2345" s="36" t="s">
        <v>6</v>
      </c>
      <c r="O2345" s="34" t="s">
        <v>8</v>
      </c>
      <c r="P2345" s="26" t="s">
        <v>9</v>
      </c>
      <c r="Q2345" s="23"/>
      <c r="R2345" s="37" t="s">
        <v>8</v>
      </c>
      <c r="S2345" s="35" t="s">
        <v>10</v>
      </c>
      <c r="T2345" s="34" t="s">
        <v>11</v>
      </c>
      <c r="U2345" s="29" t="s">
        <v>12</v>
      </c>
      <c r="V2345" s="27"/>
      <c r="W2345" s="27"/>
      <c r="X2345" s="27"/>
      <c r="Y2345" s="35"/>
      <c r="Z2345" s="4"/>
    </row>
    <row r="2346" spans="1:26" ht="23.25">
      <c r="A2346" s="4"/>
      <c r="B2346" s="38" t="s">
        <v>30</v>
      </c>
      <c r="C2346" s="38" t="s">
        <v>31</v>
      </c>
      <c r="D2346" s="38" t="s">
        <v>32</v>
      </c>
      <c r="E2346" s="38" t="s">
        <v>33</v>
      </c>
      <c r="F2346" s="38" t="s">
        <v>34</v>
      </c>
      <c r="G2346" s="38" t="s">
        <v>35</v>
      </c>
      <c r="H2346" s="38" t="s">
        <v>36</v>
      </c>
      <c r="I2346" s="19"/>
      <c r="J2346" s="39"/>
      <c r="K2346" s="21"/>
      <c r="L2346" s="34" t="s">
        <v>13</v>
      </c>
      <c r="M2346" s="35" t="s">
        <v>14</v>
      </c>
      <c r="N2346" s="36" t="s">
        <v>15</v>
      </c>
      <c r="O2346" s="34" t="s">
        <v>16</v>
      </c>
      <c r="P2346" s="26" t="s">
        <v>17</v>
      </c>
      <c r="Q2346" s="35" t="s">
        <v>18</v>
      </c>
      <c r="R2346" s="37" t="s">
        <v>16</v>
      </c>
      <c r="S2346" s="35" t="s">
        <v>19</v>
      </c>
      <c r="T2346" s="34" t="s">
        <v>20</v>
      </c>
      <c r="U2346" s="29" t="s">
        <v>21</v>
      </c>
      <c r="V2346" s="26" t="s">
        <v>18</v>
      </c>
      <c r="W2346" s="26" t="s">
        <v>22</v>
      </c>
      <c r="X2346" s="26" t="s">
        <v>23</v>
      </c>
      <c r="Y2346" s="35" t="s">
        <v>24</v>
      </c>
      <c r="Z2346" s="4"/>
    </row>
    <row r="2347" spans="1:26" ht="23.25">
      <c r="A2347" s="4"/>
      <c r="B2347" s="40"/>
      <c r="C2347" s="40"/>
      <c r="D2347" s="40"/>
      <c r="E2347" s="40"/>
      <c r="F2347" s="40"/>
      <c r="G2347" s="40"/>
      <c r="H2347" s="40"/>
      <c r="I2347" s="40"/>
      <c r="J2347" s="41"/>
      <c r="K2347" s="42"/>
      <c r="L2347" s="43"/>
      <c r="M2347" s="44"/>
      <c r="N2347" s="45"/>
      <c r="O2347" s="46" t="s">
        <v>25</v>
      </c>
      <c r="P2347" s="47"/>
      <c r="Q2347" s="48"/>
      <c r="R2347" s="49" t="s">
        <v>25</v>
      </c>
      <c r="S2347" s="44" t="s">
        <v>26</v>
      </c>
      <c r="T2347" s="43"/>
      <c r="U2347" s="50" t="s">
        <v>27</v>
      </c>
      <c r="V2347" s="48"/>
      <c r="W2347" s="48"/>
      <c r="X2347" s="48"/>
      <c r="Y2347" s="49"/>
      <c r="Z2347" s="4"/>
    </row>
    <row r="2348" spans="1:26" ht="23.25">
      <c r="A2348" s="4"/>
      <c r="B2348" s="51"/>
      <c r="C2348" s="51"/>
      <c r="D2348" s="51"/>
      <c r="E2348" s="51"/>
      <c r="F2348" s="51"/>
      <c r="G2348" s="51"/>
      <c r="H2348" s="51"/>
      <c r="I2348" s="61"/>
      <c r="J2348" s="52"/>
      <c r="K2348" s="53"/>
      <c r="L2348" s="22"/>
      <c r="M2348" s="23"/>
      <c r="N2348" s="24"/>
      <c r="O2348" s="3"/>
      <c r="P2348" s="27"/>
      <c r="Q2348" s="27"/>
      <c r="R2348" s="23"/>
      <c r="S2348" s="24"/>
      <c r="T2348" s="22"/>
      <c r="U2348" s="72"/>
      <c r="V2348" s="27"/>
      <c r="W2348" s="27"/>
      <c r="X2348" s="27"/>
      <c r="Y2348" s="23"/>
      <c r="Z2348" s="4"/>
    </row>
    <row r="2349" spans="1:26" ht="23.25">
      <c r="A2349" s="4"/>
      <c r="B2349" s="75" t="s">
        <v>334</v>
      </c>
      <c r="C2349" s="75" t="s">
        <v>313</v>
      </c>
      <c r="D2349" s="75" t="s">
        <v>75</v>
      </c>
      <c r="E2349" s="76" t="s">
        <v>57</v>
      </c>
      <c r="F2349" s="76" t="s">
        <v>231</v>
      </c>
      <c r="G2349" s="51"/>
      <c r="H2349" s="51"/>
      <c r="I2349" s="61"/>
      <c r="J2349" s="54" t="s">
        <v>53</v>
      </c>
      <c r="K2349" s="55"/>
      <c r="L2349" s="70"/>
      <c r="M2349" s="70"/>
      <c r="N2349" s="70"/>
      <c r="O2349" s="70">
        <f>(O2339/O2337)*100</f>
        <v>16.892500000000002</v>
      </c>
      <c r="P2349" s="70"/>
      <c r="Q2349" s="70">
        <f>(Q2339/Q2337)*100</f>
        <v>16.892500000000002</v>
      </c>
      <c r="R2349" s="70">
        <f>(R2339/R2337)*100</f>
        <v>14.729502536851902</v>
      </c>
      <c r="S2349" s="70"/>
      <c r="T2349" s="70"/>
      <c r="U2349" s="74"/>
      <c r="V2349" s="23">
        <f>(V2339/V2337)*100</f>
        <v>14.729502536851902</v>
      </c>
      <c r="W2349" s="23">
        <f>(W2339/W2337)*100</f>
        <v>14.961403414725668</v>
      </c>
      <c r="X2349" s="23"/>
      <c r="Y2349" s="23"/>
      <c r="Z2349" s="4"/>
    </row>
    <row r="2350" spans="1:26" ht="23.25">
      <c r="A2350" s="4"/>
      <c r="B2350" s="51"/>
      <c r="C2350" s="51"/>
      <c r="D2350" s="51"/>
      <c r="E2350" s="51"/>
      <c r="F2350" s="51"/>
      <c r="G2350" s="51"/>
      <c r="H2350" s="51"/>
      <c r="I2350" s="61"/>
      <c r="J2350" s="54" t="s">
        <v>54</v>
      </c>
      <c r="K2350" s="55"/>
      <c r="L2350" s="70"/>
      <c r="M2350" s="70"/>
      <c r="N2350" s="70"/>
      <c r="O2350" s="70">
        <f>(O2339/O2338)*100</f>
        <v>84.4625</v>
      </c>
      <c r="P2350" s="70"/>
      <c r="Q2350" s="70">
        <f>(Q2339/Q2338)*100</f>
        <v>84.4625</v>
      </c>
      <c r="R2350" s="70">
        <f>(R2339/R2338)*100</f>
        <v>96.86574531095755</v>
      </c>
      <c r="S2350" s="70"/>
      <c r="T2350" s="70"/>
      <c r="U2350" s="70"/>
      <c r="V2350" s="23">
        <f>(V2339/V2338)*100</f>
        <v>96.86574531095755</v>
      </c>
      <c r="W2350" s="23">
        <f>(W2339/W2338)*100</f>
        <v>95.17391304347825</v>
      </c>
      <c r="X2350" s="23"/>
      <c r="Y2350" s="23"/>
      <c r="Z2350" s="4"/>
    </row>
    <row r="2351" spans="1:26" ht="23.25">
      <c r="A2351" s="4"/>
      <c r="B2351" s="51"/>
      <c r="C2351" s="51"/>
      <c r="D2351" s="51"/>
      <c r="E2351" s="51"/>
      <c r="F2351" s="51"/>
      <c r="G2351" s="51"/>
      <c r="H2351" s="51"/>
      <c r="I2351" s="61"/>
      <c r="J2351" s="52"/>
      <c r="K2351" s="53"/>
      <c r="L2351" s="70"/>
      <c r="M2351" s="70"/>
      <c r="N2351" s="70"/>
      <c r="O2351" s="70"/>
      <c r="P2351" s="70"/>
      <c r="Q2351" s="23"/>
      <c r="R2351" s="70"/>
      <c r="S2351" s="70"/>
      <c r="T2351" s="70"/>
      <c r="U2351" s="70"/>
      <c r="V2351" s="23"/>
      <c r="W2351" s="23"/>
      <c r="X2351" s="23"/>
      <c r="Y2351" s="23"/>
      <c r="Z2351" s="4"/>
    </row>
    <row r="2352" spans="1:26" ht="23.25">
      <c r="A2352" s="4"/>
      <c r="B2352" s="51"/>
      <c r="C2352" s="51"/>
      <c r="D2352" s="51"/>
      <c r="E2352" s="51"/>
      <c r="F2352" s="51"/>
      <c r="G2352" s="75" t="s">
        <v>361</v>
      </c>
      <c r="H2352" s="51"/>
      <c r="I2352" s="61"/>
      <c r="J2352" s="52" t="s">
        <v>362</v>
      </c>
      <c r="K2352" s="53"/>
      <c r="L2352" s="70"/>
      <c r="M2352" s="23"/>
      <c r="N2352" s="70"/>
      <c r="O2352" s="70"/>
      <c r="P2352" s="23"/>
      <c r="Q2352" s="23"/>
      <c r="R2352" s="23"/>
      <c r="S2352" s="70"/>
      <c r="T2352" s="70"/>
      <c r="U2352" s="70"/>
      <c r="V2352" s="23"/>
      <c r="W2352" s="23"/>
      <c r="X2352" s="23"/>
      <c r="Y2352" s="23"/>
      <c r="Z2352" s="4"/>
    </row>
    <row r="2353" spans="1:26" ht="23.25">
      <c r="A2353" s="4"/>
      <c r="B2353" s="51"/>
      <c r="C2353" s="51"/>
      <c r="D2353" s="51"/>
      <c r="E2353" s="51"/>
      <c r="F2353" s="51"/>
      <c r="G2353" s="51"/>
      <c r="H2353" s="51"/>
      <c r="I2353" s="61"/>
      <c r="J2353" s="52" t="s">
        <v>50</v>
      </c>
      <c r="K2353" s="53"/>
      <c r="L2353" s="70">
        <f aca="true" t="shared" si="352" ref="L2353:P2355">+L2360</f>
        <v>0</v>
      </c>
      <c r="M2353" s="23">
        <f t="shared" si="352"/>
        <v>0</v>
      </c>
      <c r="N2353" s="70">
        <f t="shared" si="352"/>
        <v>0</v>
      </c>
      <c r="O2353" s="70">
        <f t="shared" si="352"/>
        <v>0</v>
      </c>
      <c r="P2353" s="23">
        <f t="shared" si="352"/>
        <v>0</v>
      </c>
      <c r="Q2353" s="23">
        <f>SUM(L2353:P2353)</f>
        <v>0</v>
      </c>
      <c r="R2353" s="23">
        <f aca="true" t="shared" si="353" ref="R2353:U2355">+R2360</f>
        <v>5618</v>
      </c>
      <c r="S2353" s="70">
        <f t="shared" si="353"/>
        <v>0</v>
      </c>
      <c r="T2353" s="70">
        <f t="shared" si="353"/>
        <v>0</v>
      </c>
      <c r="U2353" s="70">
        <f t="shared" si="353"/>
        <v>0</v>
      </c>
      <c r="V2353" s="23">
        <f>SUM(R2353:U2353)</f>
        <v>5618</v>
      </c>
      <c r="W2353" s="23">
        <f>+V2353+Q2353</f>
        <v>5618</v>
      </c>
      <c r="X2353" s="23">
        <f>(Q2353/W2353)*100</f>
        <v>0</v>
      </c>
      <c r="Y2353" s="23">
        <f>(V2353/W2353)*100</f>
        <v>100</v>
      </c>
      <c r="Z2353" s="4"/>
    </row>
    <row r="2354" spans="1:26" ht="23.25">
      <c r="A2354" s="4"/>
      <c r="B2354" s="51"/>
      <c r="C2354" s="51"/>
      <c r="D2354" s="51"/>
      <c r="E2354" s="51"/>
      <c r="F2354" s="51"/>
      <c r="G2354" s="51"/>
      <c r="H2354" s="51"/>
      <c r="I2354" s="61"/>
      <c r="J2354" s="52" t="s">
        <v>51</v>
      </c>
      <c r="K2354" s="53"/>
      <c r="L2354" s="70">
        <f t="shared" si="352"/>
        <v>0</v>
      </c>
      <c r="M2354" s="23">
        <f t="shared" si="352"/>
        <v>0</v>
      </c>
      <c r="N2354" s="70">
        <f t="shared" si="352"/>
        <v>0</v>
      </c>
      <c r="O2354" s="70">
        <f t="shared" si="352"/>
        <v>1600</v>
      </c>
      <c r="P2354" s="23">
        <f t="shared" si="352"/>
        <v>0</v>
      </c>
      <c r="Q2354" s="23">
        <f>SUM(L2354:P2354)</f>
        <v>1600</v>
      </c>
      <c r="R2354" s="23">
        <f t="shared" si="353"/>
        <v>1057</v>
      </c>
      <c r="S2354" s="70">
        <f t="shared" si="353"/>
        <v>0</v>
      </c>
      <c r="T2354" s="70">
        <f t="shared" si="353"/>
        <v>0</v>
      </c>
      <c r="U2354" s="70">
        <f t="shared" si="353"/>
        <v>0</v>
      </c>
      <c r="V2354" s="23">
        <f>SUM(R2354:U2354)</f>
        <v>1057</v>
      </c>
      <c r="W2354" s="23">
        <f>+V2354+Q2354</f>
        <v>2657</v>
      </c>
      <c r="X2354" s="23">
        <f>(Q2354/W2354)*100</f>
        <v>60.218291305984195</v>
      </c>
      <c r="Y2354" s="23">
        <f>(V2354/W2354)*100</f>
        <v>39.781708694015805</v>
      </c>
      <c r="Z2354" s="4"/>
    </row>
    <row r="2355" spans="1:26" ht="23.25">
      <c r="A2355" s="4"/>
      <c r="B2355" s="51"/>
      <c r="C2355" s="51"/>
      <c r="D2355" s="51"/>
      <c r="E2355" s="51"/>
      <c r="F2355" s="51"/>
      <c r="G2355" s="51"/>
      <c r="H2355" s="51"/>
      <c r="I2355" s="61"/>
      <c r="J2355" s="52" t="s">
        <v>52</v>
      </c>
      <c r="K2355" s="53"/>
      <c r="L2355" s="70">
        <f t="shared" si="352"/>
        <v>0</v>
      </c>
      <c r="M2355" s="23">
        <f t="shared" si="352"/>
        <v>0</v>
      </c>
      <c r="N2355" s="70">
        <f t="shared" si="352"/>
        <v>0</v>
      </c>
      <c r="O2355" s="70">
        <f t="shared" si="352"/>
        <v>1351.4</v>
      </c>
      <c r="P2355" s="23">
        <f t="shared" si="352"/>
        <v>0</v>
      </c>
      <c r="Q2355" s="23">
        <f>SUM(L2355:P2355)</f>
        <v>1351.4</v>
      </c>
      <c r="R2355" s="23">
        <f t="shared" si="353"/>
        <v>739.5</v>
      </c>
      <c r="S2355" s="70">
        <f t="shared" si="353"/>
        <v>0</v>
      </c>
      <c r="T2355" s="70">
        <f t="shared" si="353"/>
        <v>0</v>
      </c>
      <c r="U2355" s="70">
        <f t="shared" si="353"/>
        <v>0</v>
      </c>
      <c r="V2355" s="23">
        <f>SUM(R2355:U2355)</f>
        <v>739.5</v>
      </c>
      <c r="W2355" s="23">
        <f>+V2355+Q2355</f>
        <v>2090.9</v>
      </c>
      <c r="X2355" s="23">
        <f>(Q2355/W2355)*100</f>
        <v>64.63245492371706</v>
      </c>
      <c r="Y2355" s="23">
        <f>(V2355/W2355)*100</f>
        <v>35.367545076282944</v>
      </c>
      <c r="Z2355" s="4"/>
    </row>
    <row r="2356" spans="1:26" ht="23.25">
      <c r="A2356" s="4"/>
      <c r="B2356" s="51"/>
      <c r="C2356" s="51"/>
      <c r="D2356" s="51"/>
      <c r="E2356" s="51"/>
      <c r="F2356" s="51"/>
      <c r="G2356" s="51"/>
      <c r="H2356" s="51"/>
      <c r="I2356" s="61"/>
      <c r="J2356" s="52" t="s">
        <v>53</v>
      </c>
      <c r="K2356" s="53"/>
      <c r="L2356" s="70"/>
      <c r="M2356" s="23"/>
      <c r="N2356" s="70"/>
      <c r="O2356" s="70"/>
      <c r="P2356" s="23"/>
      <c r="Q2356" s="23"/>
      <c r="R2356" s="23">
        <f>(R2355/R2353)*100</f>
        <v>13.163047347810608</v>
      </c>
      <c r="S2356" s="70"/>
      <c r="T2356" s="70"/>
      <c r="U2356" s="70"/>
      <c r="V2356" s="23">
        <f>(V2355/V2353)*100</f>
        <v>13.163047347810608</v>
      </c>
      <c r="W2356" s="23">
        <f>(W2355/W2353)*100</f>
        <v>37.21787112851549</v>
      </c>
      <c r="X2356" s="23"/>
      <c r="Y2356" s="23"/>
      <c r="Z2356" s="4"/>
    </row>
    <row r="2357" spans="1:26" ht="23.25">
      <c r="A2357" s="4"/>
      <c r="B2357" s="51"/>
      <c r="C2357" s="51"/>
      <c r="D2357" s="51"/>
      <c r="E2357" s="51"/>
      <c r="F2357" s="51"/>
      <c r="G2357" s="51"/>
      <c r="H2357" s="51"/>
      <c r="I2357" s="61"/>
      <c r="J2357" s="52" t="s">
        <v>54</v>
      </c>
      <c r="K2357" s="53"/>
      <c r="L2357" s="70"/>
      <c r="M2357" s="23"/>
      <c r="N2357" s="70"/>
      <c r="O2357" s="70">
        <f>(O2355/O2354)*100</f>
        <v>84.4625</v>
      </c>
      <c r="P2357" s="23"/>
      <c r="Q2357" s="23">
        <f>(Q2355/Q2354)*100</f>
        <v>84.4625</v>
      </c>
      <c r="R2357" s="23">
        <f>(R2355/R2354)*100</f>
        <v>69.96215704824976</v>
      </c>
      <c r="S2357" s="70"/>
      <c r="T2357" s="70"/>
      <c r="U2357" s="70"/>
      <c r="V2357" s="23">
        <f>(V2355/V2354)*100</f>
        <v>69.96215704824976</v>
      </c>
      <c r="W2357" s="23">
        <f>(W2355/W2354)*100</f>
        <v>78.69401580730148</v>
      </c>
      <c r="X2357" s="23"/>
      <c r="Y2357" s="23"/>
      <c r="Z2357" s="4"/>
    </row>
    <row r="2358" spans="1:26" ht="23.25">
      <c r="A2358" s="4"/>
      <c r="B2358" s="51"/>
      <c r="C2358" s="51"/>
      <c r="D2358" s="51"/>
      <c r="E2358" s="51"/>
      <c r="F2358" s="51"/>
      <c r="G2358" s="51"/>
      <c r="H2358" s="51"/>
      <c r="I2358" s="61"/>
      <c r="J2358" s="52"/>
      <c r="K2358" s="53"/>
      <c r="L2358" s="70"/>
      <c r="M2358" s="23"/>
      <c r="N2358" s="70"/>
      <c r="O2358" s="70"/>
      <c r="P2358" s="23"/>
      <c r="Q2358" s="23"/>
      <c r="R2358" s="23"/>
      <c r="S2358" s="70"/>
      <c r="T2358" s="70"/>
      <c r="U2358" s="70"/>
      <c r="V2358" s="23"/>
      <c r="W2358" s="23"/>
      <c r="X2358" s="23"/>
      <c r="Y2358" s="23"/>
      <c r="Z2358" s="4"/>
    </row>
    <row r="2359" spans="1:26" ht="23.25">
      <c r="A2359" s="4"/>
      <c r="B2359" s="51"/>
      <c r="C2359" s="51"/>
      <c r="D2359" s="51"/>
      <c r="E2359" s="51"/>
      <c r="F2359" s="51"/>
      <c r="G2359" s="51"/>
      <c r="H2359" s="75" t="s">
        <v>342</v>
      </c>
      <c r="I2359" s="61"/>
      <c r="J2359" s="52" t="s">
        <v>343</v>
      </c>
      <c r="K2359" s="53"/>
      <c r="L2359" s="70"/>
      <c r="M2359" s="23"/>
      <c r="N2359" s="70"/>
      <c r="O2359" s="70"/>
      <c r="P2359" s="23"/>
      <c r="Q2359" s="23"/>
      <c r="R2359" s="23"/>
      <c r="S2359" s="70"/>
      <c r="T2359" s="70"/>
      <c r="U2359" s="70"/>
      <c r="V2359" s="23"/>
      <c r="W2359" s="23"/>
      <c r="X2359" s="23"/>
      <c r="Y2359" s="23"/>
      <c r="Z2359" s="4"/>
    </row>
    <row r="2360" spans="1:26" ht="23.25">
      <c r="A2360" s="4"/>
      <c r="B2360" s="51"/>
      <c r="C2360" s="51"/>
      <c r="D2360" s="51"/>
      <c r="E2360" s="51"/>
      <c r="F2360" s="51"/>
      <c r="G2360" s="51"/>
      <c r="H2360" s="51"/>
      <c r="I2360" s="61"/>
      <c r="J2360" s="52" t="s">
        <v>50</v>
      </c>
      <c r="K2360" s="53"/>
      <c r="L2360" s="70"/>
      <c r="M2360" s="23"/>
      <c r="N2360" s="70"/>
      <c r="O2360" s="70"/>
      <c r="P2360" s="23"/>
      <c r="Q2360" s="23">
        <f>SUM(L2360:P2360)</f>
        <v>0</v>
      </c>
      <c r="R2360" s="23">
        <v>5618</v>
      </c>
      <c r="S2360" s="70"/>
      <c r="T2360" s="70"/>
      <c r="U2360" s="70"/>
      <c r="V2360" s="23">
        <f>SUM(R2360:U2360)</f>
        <v>5618</v>
      </c>
      <c r="W2360" s="23">
        <f>+V2360+Q2360</f>
        <v>5618</v>
      </c>
      <c r="X2360" s="23">
        <f>(Q2360/W2360)*100</f>
        <v>0</v>
      </c>
      <c r="Y2360" s="23">
        <f>(V2360/W2360)*100</f>
        <v>100</v>
      </c>
      <c r="Z2360" s="4"/>
    </row>
    <row r="2361" spans="1:26" ht="23.25">
      <c r="A2361" s="4"/>
      <c r="B2361" s="51"/>
      <c r="C2361" s="51"/>
      <c r="D2361" s="51"/>
      <c r="E2361" s="51"/>
      <c r="F2361" s="51"/>
      <c r="G2361" s="51"/>
      <c r="H2361" s="51"/>
      <c r="I2361" s="61"/>
      <c r="J2361" s="52" t="s">
        <v>51</v>
      </c>
      <c r="K2361" s="53"/>
      <c r="L2361" s="70"/>
      <c r="M2361" s="23"/>
      <c r="N2361" s="70"/>
      <c r="O2361" s="70">
        <v>1600</v>
      </c>
      <c r="P2361" s="23"/>
      <c r="Q2361" s="23">
        <f>SUM(L2361:P2361)</f>
        <v>1600</v>
      </c>
      <c r="R2361" s="23">
        <v>1057</v>
      </c>
      <c r="S2361" s="70"/>
      <c r="T2361" s="70"/>
      <c r="U2361" s="70"/>
      <c r="V2361" s="23">
        <f>SUM(R2361:U2361)</f>
        <v>1057</v>
      </c>
      <c r="W2361" s="23">
        <f>+V2361+Q2361</f>
        <v>2657</v>
      </c>
      <c r="X2361" s="23">
        <f>(Q2361/W2361)*100</f>
        <v>60.218291305984195</v>
      </c>
      <c r="Y2361" s="23">
        <f>(V2361/W2361)*100</f>
        <v>39.781708694015805</v>
      </c>
      <c r="Z2361" s="4"/>
    </row>
    <row r="2362" spans="1:26" ht="23.25">
      <c r="A2362" s="4"/>
      <c r="B2362" s="51"/>
      <c r="C2362" s="51"/>
      <c r="D2362" s="51"/>
      <c r="E2362" s="51"/>
      <c r="F2362" s="51"/>
      <c r="G2362" s="51"/>
      <c r="H2362" s="51"/>
      <c r="I2362" s="61"/>
      <c r="J2362" s="52" t="s">
        <v>52</v>
      </c>
      <c r="K2362" s="53"/>
      <c r="L2362" s="70"/>
      <c r="M2362" s="23"/>
      <c r="N2362" s="70"/>
      <c r="O2362" s="70">
        <v>1351.4</v>
      </c>
      <c r="P2362" s="23"/>
      <c r="Q2362" s="23">
        <f>SUM(L2362:P2362)</f>
        <v>1351.4</v>
      </c>
      <c r="R2362" s="23">
        <v>739.5</v>
      </c>
      <c r="S2362" s="70"/>
      <c r="T2362" s="70"/>
      <c r="U2362" s="70"/>
      <c r="V2362" s="23">
        <f>SUM(R2362:U2362)</f>
        <v>739.5</v>
      </c>
      <c r="W2362" s="23">
        <f>+V2362+Q2362</f>
        <v>2090.9</v>
      </c>
      <c r="X2362" s="23">
        <f>(Q2362/W2362)*100</f>
        <v>64.63245492371706</v>
      </c>
      <c r="Y2362" s="23">
        <f>(V2362/W2362)*100</f>
        <v>35.367545076282944</v>
      </c>
      <c r="Z2362" s="4"/>
    </row>
    <row r="2363" spans="1:26" ht="23.25">
      <c r="A2363" s="4"/>
      <c r="B2363" s="56"/>
      <c r="C2363" s="57"/>
      <c r="D2363" s="57"/>
      <c r="E2363" s="57"/>
      <c r="F2363" s="57"/>
      <c r="G2363" s="57"/>
      <c r="H2363" s="57"/>
      <c r="I2363" s="52"/>
      <c r="J2363" s="52" t="s">
        <v>53</v>
      </c>
      <c r="K2363" s="53"/>
      <c r="L2363" s="21"/>
      <c r="M2363" s="21"/>
      <c r="N2363" s="21"/>
      <c r="O2363" s="21"/>
      <c r="P2363" s="21"/>
      <c r="Q2363" s="21"/>
      <c r="R2363" s="21">
        <f>(R2362/R2360)*100</f>
        <v>13.163047347810608</v>
      </c>
      <c r="S2363" s="21"/>
      <c r="T2363" s="21"/>
      <c r="U2363" s="21"/>
      <c r="V2363" s="21">
        <f>(V2362/V2360)*100</f>
        <v>13.163047347810608</v>
      </c>
      <c r="W2363" s="21">
        <f>(W2362/W2360)*100</f>
        <v>37.21787112851549</v>
      </c>
      <c r="X2363" s="21"/>
      <c r="Y2363" s="21"/>
      <c r="Z2363" s="4"/>
    </row>
    <row r="2364" spans="1:26" ht="23.25">
      <c r="A2364" s="4"/>
      <c r="B2364" s="51"/>
      <c r="C2364" s="51"/>
      <c r="D2364" s="51"/>
      <c r="E2364" s="51"/>
      <c r="F2364" s="51"/>
      <c r="G2364" s="51"/>
      <c r="H2364" s="51"/>
      <c r="I2364" s="61"/>
      <c r="J2364" s="52" t="s">
        <v>54</v>
      </c>
      <c r="K2364" s="53"/>
      <c r="L2364" s="70"/>
      <c r="M2364" s="23"/>
      <c r="N2364" s="70"/>
      <c r="O2364" s="70">
        <f>(O2362/O2361)*100</f>
        <v>84.4625</v>
      </c>
      <c r="P2364" s="23"/>
      <c r="Q2364" s="23">
        <f>(Q2362/Q2361)*100</f>
        <v>84.4625</v>
      </c>
      <c r="R2364" s="23">
        <f>(R2362/R2361)*100</f>
        <v>69.96215704824976</v>
      </c>
      <c r="S2364" s="70"/>
      <c r="T2364" s="70"/>
      <c r="U2364" s="70"/>
      <c r="V2364" s="23">
        <f>(V2362/V2361)*100</f>
        <v>69.96215704824976</v>
      </c>
      <c r="W2364" s="23">
        <f>(W2362/W2361)*100</f>
        <v>78.69401580730148</v>
      </c>
      <c r="X2364" s="23"/>
      <c r="Y2364" s="23"/>
      <c r="Z2364" s="4"/>
    </row>
    <row r="2365" spans="1:26" ht="23.25">
      <c r="A2365" s="4"/>
      <c r="B2365" s="51"/>
      <c r="C2365" s="51"/>
      <c r="D2365" s="51"/>
      <c r="E2365" s="51"/>
      <c r="F2365" s="51"/>
      <c r="G2365" s="51"/>
      <c r="H2365" s="51"/>
      <c r="I2365" s="61"/>
      <c r="J2365" s="52"/>
      <c r="K2365" s="53"/>
      <c r="L2365" s="70"/>
      <c r="M2365" s="23"/>
      <c r="N2365" s="70"/>
      <c r="O2365" s="70"/>
      <c r="P2365" s="23"/>
      <c r="Q2365" s="23"/>
      <c r="R2365" s="23"/>
      <c r="S2365" s="70"/>
      <c r="T2365" s="70"/>
      <c r="U2365" s="70"/>
      <c r="V2365" s="23"/>
      <c r="W2365" s="23"/>
      <c r="X2365" s="23"/>
      <c r="Y2365" s="23"/>
      <c r="Z2365" s="4"/>
    </row>
    <row r="2366" spans="1:26" ht="23.25">
      <c r="A2366" s="4"/>
      <c r="B2366" s="51"/>
      <c r="C2366" s="51"/>
      <c r="D2366" s="51"/>
      <c r="E2366" s="51"/>
      <c r="F2366" s="51"/>
      <c r="G2366" s="75" t="s">
        <v>355</v>
      </c>
      <c r="H2366" s="51"/>
      <c r="I2366" s="61"/>
      <c r="J2366" s="52" t="s">
        <v>363</v>
      </c>
      <c r="K2366" s="53"/>
      <c r="L2366" s="70"/>
      <c r="M2366" s="23"/>
      <c r="N2366" s="70"/>
      <c r="O2366" s="70"/>
      <c r="P2366" s="23"/>
      <c r="Q2366" s="23"/>
      <c r="R2366" s="23"/>
      <c r="S2366" s="70"/>
      <c r="T2366" s="70"/>
      <c r="U2366" s="70"/>
      <c r="V2366" s="23"/>
      <c r="W2366" s="23"/>
      <c r="X2366" s="23"/>
      <c r="Y2366" s="23"/>
      <c r="Z2366" s="4"/>
    </row>
    <row r="2367" spans="1:26" ht="23.25">
      <c r="A2367" s="4"/>
      <c r="B2367" s="51"/>
      <c r="C2367" s="51"/>
      <c r="D2367" s="51"/>
      <c r="E2367" s="51"/>
      <c r="F2367" s="51"/>
      <c r="G2367" s="51"/>
      <c r="H2367" s="51"/>
      <c r="I2367" s="61"/>
      <c r="J2367" s="52" t="s">
        <v>50</v>
      </c>
      <c r="K2367" s="53"/>
      <c r="L2367" s="70">
        <f aca="true" t="shared" si="354" ref="L2367:P2369">+L2374</f>
        <v>0</v>
      </c>
      <c r="M2367" s="23">
        <f t="shared" si="354"/>
        <v>0</v>
      </c>
      <c r="N2367" s="70">
        <f t="shared" si="354"/>
        <v>0</v>
      </c>
      <c r="O2367" s="70">
        <f t="shared" si="354"/>
        <v>8000</v>
      </c>
      <c r="P2367" s="23">
        <f t="shared" si="354"/>
        <v>0</v>
      </c>
      <c r="Q2367" s="23">
        <f>SUM(L2367:P2367)</f>
        <v>8000</v>
      </c>
      <c r="R2367" s="23">
        <f aca="true" t="shared" si="355" ref="R2367:U2369">+R2374</f>
        <v>61000</v>
      </c>
      <c r="S2367" s="70">
        <f t="shared" si="355"/>
        <v>0</v>
      </c>
      <c r="T2367" s="70">
        <f t="shared" si="355"/>
        <v>0</v>
      </c>
      <c r="U2367" s="70">
        <f t="shared" si="355"/>
        <v>0</v>
      </c>
      <c r="V2367" s="23">
        <f>SUM(R2367:U2367)</f>
        <v>61000</v>
      </c>
      <c r="W2367" s="23">
        <f>+V2367+Q2367</f>
        <v>69000</v>
      </c>
      <c r="X2367" s="23">
        <f>(Q2367/W2367)*100</f>
        <v>11.594202898550725</v>
      </c>
      <c r="Y2367" s="23">
        <f>(V2367/W2367)*100</f>
        <v>88.40579710144928</v>
      </c>
      <c r="Z2367" s="4"/>
    </row>
    <row r="2368" spans="1:26" ht="23.25">
      <c r="A2368" s="4"/>
      <c r="B2368" s="51"/>
      <c r="C2368" s="51"/>
      <c r="D2368" s="51"/>
      <c r="E2368" s="51"/>
      <c r="F2368" s="51"/>
      <c r="G2368" s="51"/>
      <c r="H2368" s="51"/>
      <c r="I2368" s="61"/>
      <c r="J2368" s="52" t="s">
        <v>51</v>
      </c>
      <c r="K2368" s="53"/>
      <c r="L2368" s="70">
        <f t="shared" si="354"/>
        <v>0</v>
      </c>
      <c r="M2368" s="23">
        <f t="shared" si="354"/>
        <v>0</v>
      </c>
      <c r="N2368" s="70">
        <f t="shared" si="354"/>
        <v>0</v>
      </c>
      <c r="O2368" s="70">
        <f t="shared" si="354"/>
        <v>0</v>
      </c>
      <c r="P2368" s="23">
        <f t="shared" si="354"/>
        <v>0</v>
      </c>
      <c r="Q2368" s="23">
        <f>SUM(L2368:P2368)</f>
        <v>0</v>
      </c>
      <c r="R2368" s="23">
        <f t="shared" si="355"/>
        <v>0</v>
      </c>
      <c r="S2368" s="70">
        <f t="shared" si="355"/>
        <v>0</v>
      </c>
      <c r="T2368" s="70">
        <f t="shared" si="355"/>
        <v>0</v>
      </c>
      <c r="U2368" s="70">
        <f t="shared" si="355"/>
        <v>0</v>
      </c>
      <c r="V2368" s="23">
        <f>SUM(R2368:U2368)</f>
        <v>0</v>
      </c>
      <c r="W2368" s="23">
        <f>+V2368+Q2368</f>
        <v>0</v>
      </c>
      <c r="X2368" s="23"/>
      <c r="Y2368" s="23"/>
      <c r="Z2368" s="4"/>
    </row>
    <row r="2369" spans="1:26" ht="23.25">
      <c r="A2369" s="4"/>
      <c r="B2369" s="51"/>
      <c r="C2369" s="51"/>
      <c r="D2369" s="51"/>
      <c r="E2369" s="51"/>
      <c r="F2369" s="51"/>
      <c r="G2369" s="51"/>
      <c r="H2369" s="51"/>
      <c r="I2369" s="61"/>
      <c r="J2369" s="52" t="s">
        <v>52</v>
      </c>
      <c r="K2369" s="53"/>
      <c r="L2369" s="70">
        <f t="shared" si="354"/>
        <v>0</v>
      </c>
      <c r="M2369" s="23">
        <f t="shared" si="354"/>
        <v>0</v>
      </c>
      <c r="N2369" s="70">
        <f t="shared" si="354"/>
        <v>0</v>
      </c>
      <c r="O2369" s="70">
        <f t="shared" si="354"/>
        <v>0</v>
      </c>
      <c r="P2369" s="23">
        <f t="shared" si="354"/>
        <v>0</v>
      </c>
      <c r="Q2369" s="23">
        <f>SUM(L2369:P2369)</f>
        <v>0</v>
      </c>
      <c r="R2369" s="23">
        <f t="shared" si="355"/>
        <v>0</v>
      </c>
      <c r="S2369" s="70">
        <f t="shared" si="355"/>
        <v>0</v>
      </c>
      <c r="T2369" s="70">
        <f t="shared" si="355"/>
        <v>0</v>
      </c>
      <c r="U2369" s="70">
        <f t="shared" si="355"/>
        <v>0</v>
      </c>
      <c r="V2369" s="23">
        <f>SUM(R2369:U2369)</f>
        <v>0</v>
      </c>
      <c r="W2369" s="23">
        <f>+V2369+Q2369</f>
        <v>0</v>
      </c>
      <c r="X2369" s="23"/>
      <c r="Y2369" s="23"/>
      <c r="Z2369" s="4"/>
    </row>
    <row r="2370" spans="1:26" ht="23.25">
      <c r="A2370" s="4"/>
      <c r="B2370" s="51"/>
      <c r="C2370" s="51"/>
      <c r="D2370" s="51"/>
      <c r="E2370" s="51"/>
      <c r="F2370" s="51"/>
      <c r="G2370" s="51"/>
      <c r="H2370" s="51"/>
      <c r="I2370" s="61"/>
      <c r="J2370" s="52" t="s">
        <v>53</v>
      </c>
      <c r="K2370" s="53"/>
      <c r="L2370" s="70"/>
      <c r="M2370" s="23"/>
      <c r="N2370" s="70"/>
      <c r="O2370" s="70">
        <f>(O2369/O2367)*100</f>
        <v>0</v>
      </c>
      <c r="P2370" s="23"/>
      <c r="Q2370" s="23">
        <f>(Q2369/Q2367)*100</f>
        <v>0</v>
      </c>
      <c r="R2370" s="23">
        <f>(R2369/R2367)*100</f>
        <v>0</v>
      </c>
      <c r="S2370" s="70"/>
      <c r="T2370" s="70"/>
      <c r="U2370" s="70"/>
      <c r="V2370" s="23">
        <f>(V2369/V2367)*100</f>
        <v>0</v>
      </c>
      <c r="W2370" s="23">
        <f>(W2369/W2367)*100</f>
        <v>0</v>
      </c>
      <c r="X2370" s="23"/>
      <c r="Y2370" s="23"/>
      <c r="Z2370" s="4"/>
    </row>
    <row r="2371" spans="1:26" ht="23.25">
      <c r="A2371" s="4"/>
      <c r="B2371" s="51"/>
      <c r="C2371" s="51"/>
      <c r="D2371" s="51"/>
      <c r="E2371" s="51"/>
      <c r="F2371" s="51"/>
      <c r="G2371" s="51"/>
      <c r="H2371" s="51"/>
      <c r="I2371" s="61"/>
      <c r="J2371" s="52" t="s">
        <v>54</v>
      </c>
      <c r="K2371" s="53"/>
      <c r="L2371" s="70"/>
      <c r="M2371" s="23"/>
      <c r="N2371" s="70"/>
      <c r="O2371" s="70"/>
      <c r="P2371" s="23"/>
      <c r="Q2371" s="23"/>
      <c r="R2371" s="23"/>
      <c r="S2371" s="70"/>
      <c r="T2371" s="70"/>
      <c r="U2371" s="70"/>
      <c r="V2371" s="23"/>
      <c r="W2371" s="23"/>
      <c r="X2371" s="23"/>
      <c r="Y2371" s="23"/>
      <c r="Z2371" s="4"/>
    </row>
    <row r="2372" spans="1:26" ht="23.25">
      <c r="A2372" s="4"/>
      <c r="B2372" s="56"/>
      <c r="C2372" s="57"/>
      <c r="D2372" s="57"/>
      <c r="E2372" s="57"/>
      <c r="F2372" s="57"/>
      <c r="G2372" s="57"/>
      <c r="H2372" s="57"/>
      <c r="I2372" s="52"/>
      <c r="J2372" s="52"/>
      <c r="K2372" s="53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21"/>
      <c r="Z2372" s="4"/>
    </row>
    <row r="2373" spans="1:26" ht="23.25">
      <c r="A2373" s="4"/>
      <c r="B2373" s="51"/>
      <c r="C2373" s="51"/>
      <c r="D2373" s="51"/>
      <c r="E2373" s="51"/>
      <c r="F2373" s="51"/>
      <c r="G2373" s="51"/>
      <c r="H2373" s="75" t="s">
        <v>342</v>
      </c>
      <c r="I2373" s="61"/>
      <c r="J2373" s="52" t="s">
        <v>343</v>
      </c>
      <c r="K2373" s="53"/>
      <c r="L2373" s="70"/>
      <c r="M2373" s="23"/>
      <c r="N2373" s="70"/>
      <c r="O2373" s="70"/>
      <c r="P2373" s="23"/>
      <c r="Q2373" s="23"/>
      <c r="R2373" s="23"/>
      <c r="S2373" s="70"/>
      <c r="T2373" s="70"/>
      <c r="U2373" s="70"/>
      <c r="V2373" s="23"/>
      <c r="W2373" s="23"/>
      <c r="X2373" s="23"/>
      <c r="Y2373" s="23"/>
      <c r="Z2373" s="4"/>
    </row>
    <row r="2374" spans="1:26" ht="23.25">
      <c r="A2374" s="4"/>
      <c r="B2374" s="51"/>
      <c r="C2374" s="51"/>
      <c r="D2374" s="51"/>
      <c r="E2374" s="51"/>
      <c r="F2374" s="51"/>
      <c r="G2374" s="51"/>
      <c r="H2374" s="51"/>
      <c r="I2374" s="61"/>
      <c r="J2374" s="52" t="s">
        <v>50</v>
      </c>
      <c r="K2374" s="53"/>
      <c r="L2374" s="70"/>
      <c r="M2374" s="23"/>
      <c r="N2374" s="70"/>
      <c r="O2374" s="70">
        <v>8000</v>
      </c>
      <c r="P2374" s="23"/>
      <c r="Q2374" s="23">
        <f>SUM(L2374:P2374)</f>
        <v>8000</v>
      </c>
      <c r="R2374" s="23">
        <v>61000</v>
      </c>
      <c r="S2374" s="70"/>
      <c r="T2374" s="70"/>
      <c r="U2374" s="70"/>
      <c r="V2374" s="23">
        <f>SUM(R2374:U2374)</f>
        <v>61000</v>
      </c>
      <c r="W2374" s="23">
        <f>+V2374+Q2374</f>
        <v>69000</v>
      </c>
      <c r="X2374" s="23">
        <f>(Q2374/W2374)*100</f>
        <v>11.594202898550725</v>
      </c>
      <c r="Y2374" s="23">
        <f>(V2374/W2374)*100</f>
        <v>88.40579710144928</v>
      </c>
      <c r="Z2374" s="4"/>
    </row>
    <row r="2375" spans="1:26" ht="23.25">
      <c r="A2375" s="4"/>
      <c r="B2375" s="51"/>
      <c r="C2375" s="51"/>
      <c r="D2375" s="51"/>
      <c r="E2375" s="51"/>
      <c r="F2375" s="51"/>
      <c r="G2375" s="51"/>
      <c r="H2375" s="51"/>
      <c r="I2375" s="61"/>
      <c r="J2375" s="52" t="s">
        <v>51</v>
      </c>
      <c r="K2375" s="53"/>
      <c r="L2375" s="70"/>
      <c r="M2375" s="23"/>
      <c r="N2375" s="70"/>
      <c r="O2375" s="70"/>
      <c r="P2375" s="23"/>
      <c r="Q2375" s="23">
        <f>SUM(L2375:P2375)</f>
        <v>0</v>
      </c>
      <c r="R2375" s="23"/>
      <c r="S2375" s="70"/>
      <c r="T2375" s="70"/>
      <c r="U2375" s="70"/>
      <c r="V2375" s="23">
        <f>SUM(R2375:U2375)</f>
        <v>0</v>
      </c>
      <c r="W2375" s="23">
        <f>+V2375+Q2375</f>
        <v>0</v>
      </c>
      <c r="X2375" s="23"/>
      <c r="Y2375" s="23"/>
      <c r="Z2375" s="4"/>
    </row>
    <row r="2376" spans="1:26" ht="23.25">
      <c r="A2376" s="4"/>
      <c r="B2376" s="51"/>
      <c r="C2376" s="51"/>
      <c r="D2376" s="51"/>
      <c r="E2376" s="51"/>
      <c r="F2376" s="51"/>
      <c r="G2376" s="51"/>
      <c r="H2376" s="51"/>
      <c r="I2376" s="61"/>
      <c r="J2376" s="52" t="s">
        <v>52</v>
      </c>
      <c r="K2376" s="53"/>
      <c r="L2376" s="70"/>
      <c r="M2376" s="23"/>
      <c r="N2376" s="70"/>
      <c r="O2376" s="70"/>
      <c r="P2376" s="23"/>
      <c r="Q2376" s="23">
        <f>SUM(L2376:P2376)</f>
        <v>0</v>
      </c>
      <c r="R2376" s="23"/>
      <c r="S2376" s="70"/>
      <c r="T2376" s="70"/>
      <c r="U2376" s="70"/>
      <c r="V2376" s="23">
        <f>SUM(R2376:U2376)</f>
        <v>0</v>
      </c>
      <c r="W2376" s="23">
        <f>+V2376+Q2376</f>
        <v>0</v>
      </c>
      <c r="X2376" s="23"/>
      <c r="Y2376" s="23"/>
      <c r="Z2376" s="4"/>
    </row>
    <row r="2377" spans="1:26" ht="23.25">
      <c r="A2377" s="4"/>
      <c r="B2377" s="56"/>
      <c r="C2377" s="56"/>
      <c r="D2377" s="56"/>
      <c r="E2377" s="56"/>
      <c r="F2377" s="56"/>
      <c r="G2377" s="56"/>
      <c r="H2377" s="56"/>
      <c r="I2377" s="61"/>
      <c r="J2377" s="52" t="s">
        <v>53</v>
      </c>
      <c r="K2377" s="53"/>
      <c r="L2377" s="70"/>
      <c r="M2377" s="23"/>
      <c r="N2377" s="70"/>
      <c r="O2377" s="70">
        <f>(O2376/O2374)*100</f>
        <v>0</v>
      </c>
      <c r="P2377" s="23"/>
      <c r="Q2377" s="23">
        <f>(Q2376/Q2374)*100</f>
        <v>0</v>
      </c>
      <c r="R2377" s="23">
        <f>(R2376/R2374)*100</f>
        <v>0</v>
      </c>
      <c r="S2377" s="70"/>
      <c r="T2377" s="70"/>
      <c r="U2377" s="70"/>
      <c r="V2377" s="23">
        <f>(V2376/V2374)*100</f>
        <v>0</v>
      </c>
      <c r="W2377" s="23">
        <f>(W2376/W2374)*100</f>
        <v>0</v>
      </c>
      <c r="X2377" s="23"/>
      <c r="Y2377" s="23"/>
      <c r="Z2377" s="4"/>
    </row>
    <row r="2378" spans="1:26" ht="23.25">
      <c r="A2378" s="4"/>
      <c r="B2378" s="56"/>
      <c r="C2378" s="57"/>
      <c r="D2378" s="57"/>
      <c r="E2378" s="57"/>
      <c r="F2378" s="57"/>
      <c r="G2378" s="57"/>
      <c r="H2378" s="57"/>
      <c r="I2378" s="52"/>
      <c r="J2378" s="52" t="s">
        <v>54</v>
      </c>
      <c r="K2378" s="53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21"/>
      <c r="Z2378" s="4"/>
    </row>
    <row r="2379" spans="1:26" ht="23.25">
      <c r="A2379" s="4"/>
      <c r="B2379" s="56"/>
      <c r="C2379" s="56"/>
      <c r="D2379" s="56"/>
      <c r="E2379" s="56"/>
      <c r="F2379" s="56"/>
      <c r="G2379" s="56"/>
      <c r="H2379" s="56"/>
      <c r="I2379" s="61"/>
      <c r="J2379" s="52"/>
      <c r="K2379" s="53"/>
      <c r="L2379" s="70"/>
      <c r="M2379" s="23"/>
      <c r="N2379" s="70"/>
      <c r="O2379" s="70"/>
      <c r="P2379" s="23"/>
      <c r="Q2379" s="23"/>
      <c r="R2379" s="23"/>
      <c r="S2379" s="70"/>
      <c r="T2379" s="70"/>
      <c r="U2379" s="70"/>
      <c r="V2379" s="23"/>
      <c r="W2379" s="23"/>
      <c r="X2379" s="23"/>
      <c r="Y2379" s="23"/>
      <c r="Z2379" s="4"/>
    </row>
    <row r="2380" spans="1:26" ht="23.25">
      <c r="A2380" s="4"/>
      <c r="B2380" s="56"/>
      <c r="C2380" s="56"/>
      <c r="D2380" s="56"/>
      <c r="E2380" s="56"/>
      <c r="F2380" s="56"/>
      <c r="G2380" s="76" t="s">
        <v>62</v>
      </c>
      <c r="H2380" s="56"/>
      <c r="I2380" s="61"/>
      <c r="J2380" s="52" t="s">
        <v>63</v>
      </c>
      <c r="K2380" s="53"/>
      <c r="L2380" s="70"/>
      <c r="M2380" s="23"/>
      <c r="N2380" s="70"/>
      <c r="O2380" s="70"/>
      <c r="P2380" s="23"/>
      <c r="Q2380" s="23"/>
      <c r="R2380" s="23"/>
      <c r="S2380" s="70"/>
      <c r="T2380" s="70"/>
      <c r="U2380" s="70"/>
      <c r="V2380" s="23"/>
      <c r="W2380" s="23"/>
      <c r="X2380" s="23"/>
      <c r="Y2380" s="23"/>
      <c r="Z2380" s="4"/>
    </row>
    <row r="2381" spans="1:26" ht="23.25">
      <c r="A2381" s="4"/>
      <c r="B2381" s="56"/>
      <c r="C2381" s="56"/>
      <c r="D2381" s="56"/>
      <c r="E2381" s="56"/>
      <c r="F2381" s="56"/>
      <c r="G2381" s="56"/>
      <c r="H2381" s="56"/>
      <c r="I2381" s="61"/>
      <c r="J2381" s="52" t="s">
        <v>364</v>
      </c>
      <c r="K2381" s="53"/>
      <c r="L2381" s="70"/>
      <c r="M2381" s="23"/>
      <c r="N2381" s="70"/>
      <c r="O2381" s="70"/>
      <c r="P2381" s="23"/>
      <c r="Q2381" s="23"/>
      <c r="R2381" s="23"/>
      <c r="S2381" s="70"/>
      <c r="T2381" s="70"/>
      <c r="U2381" s="70"/>
      <c r="V2381" s="23"/>
      <c r="W2381" s="23"/>
      <c r="X2381" s="23"/>
      <c r="Y2381" s="23"/>
      <c r="Z2381" s="4"/>
    </row>
    <row r="2382" spans="1:26" ht="23.25">
      <c r="A2382" s="4"/>
      <c r="B2382" s="56"/>
      <c r="C2382" s="56"/>
      <c r="D2382" s="56"/>
      <c r="E2382" s="56"/>
      <c r="F2382" s="56"/>
      <c r="G2382" s="56"/>
      <c r="H2382" s="56"/>
      <c r="I2382" s="61"/>
      <c r="J2382" s="52" t="s">
        <v>50</v>
      </c>
      <c r="K2382" s="53"/>
      <c r="L2382" s="70">
        <f aca="true" t="shared" si="356" ref="L2382:P2384">+L2398</f>
        <v>0</v>
      </c>
      <c r="M2382" s="23">
        <f t="shared" si="356"/>
        <v>0</v>
      </c>
      <c r="N2382" s="70">
        <f t="shared" si="356"/>
        <v>0</v>
      </c>
      <c r="O2382" s="70">
        <f t="shared" si="356"/>
        <v>0</v>
      </c>
      <c r="P2382" s="23">
        <f t="shared" si="356"/>
        <v>0</v>
      </c>
      <c r="Q2382" s="23">
        <f>SUM(L2382:P2382)</f>
        <v>0</v>
      </c>
      <c r="R2382" s="23">
        <f aca="true" t="shared" si="357" ref="R2382:U2384">+R2398</f>
        <v>0</v>
      </c>
      <c r="S2382" s="70">
        <f t="shared" si="357"/>
        <v>0</v>
      </c>
      <c r="T2382" s="70">
        <f t="shared" si="357"/>
        <v>0</v>
      </c>
      <c r="U2382" s="70">
        <f t="shared" si="357"/>
        <v>0</v>
      </c>
      <c r="V2382" s="23">
        <f>SUM(R2382:U2382)</f>
        <v>0</v>
      </c>
      <c r="W2382" s="23">
        <f>+V2382+Q2382</f>
        <v>0</v>
      </c>
      <c r="X2382" s="23"/>
      <c r="Y2382" s="23"/>
      <c r="Z2382" s="4"/>
    </row>
    <row r="2383" spans="1:26" ht="23.25">
      <c r="A2383" s="4"/>
      <c r="B2383" s="56"/>
      <c r="C2383" s="56"/>
      <c r="D2383" s="56"/>
      <c r="E2383" s="56"/>
      <c r="F2383" s="56"/>
      <c r="G2383" s="56"/>
      <c r="H2383" s="56"/>
      <c r="I2383" s="61"/>
      <c r="J2383" s="52" t="s">
        <v>51</v>
      </c>
      <c r="K2383" s="53"/>
      <c r="L2383" s="70">
        <f t="shared" si="356"/>
        <v>0</v>
      </c>
      <c r="M2383" s="23">
        <f t="shared" si="356"/>
        <v>0</v>
      </c>
      <c r="N2383" s="70">
        <f t="shared" si="356"/>
        <v>0</v>
      </c>
      <c r="O2383" s="70">
        <f t="shared" si="356"/>
        <v>0</v>
      </c>
      <c r="P2383" s="23">
        <f t="shared" si="356"/>
        <v>0</v>
      </c>
      <c r="Q2383" s="23">
        <f>SUM(L2383:P2383)</f>
        <v>0</v>
      </c>
      <c r="R2383" s="23">
        <f t="shared" si="357"/>
        <v>9073</v>
      </c>
      <c r="S2383" s="70">
        <f t="shared" si="357"/>
        <v>0</v>
      </c>
      <c r="T2383" s="70">
        <f t="shared" si="357"/>
        <v>0</v>
      </c>
      <c r="U2383" s="70">
        <f t="shared" si="357"/>
        <v>0</v>
      </c>
      <c r="V2383" s="23">
        <f>SUM(R2383:U2383)</f>
        <v>9073</v>
      </c>
      <c r="W2383" s="23">
        <f>+V2383+Q2383</f>
        <v>9073</v>
      </c>
      <c r="X2383" s="23">
        <f>(Q2383/W2383)*100</f>
        <v>0</v>
      </c>
      <c r="Y2383" s="23">
        <f>(V2383/W2383)*100</f>
        <v>100</v>
      </c>
      <c r="Z2383" s="4"/>
    </row>
    <row r="2384" spans="1:26" ht="23.25">
      <c r="A2384" s="4"/>
      <c r="B2384" s="56"/>
      <c r="C2384" s="56"/>
      <c r="D2384" s="56"/>
      <c r="E2384" s="56"/>
      <c r="F2384" s="56"/>
      <c r="G2384" s="56"/>
      <c r="H2384" s="56"/>
      <c r="I2384" s="61"/>
      <c r="J2384" s="52" t="s">
        <v>52</v>
      </c>
      <c r="K2384" s="53"/>
      <c r="L2384" s="70">
        <f t="shared" si="356"/>
        <v>0</v>
      </c>
      <c r="M2384" s="23">
        <f t="shared" si="356"/>
        <v>0</v>
      </c>
      <c r="N2384" s="70">
        <f t="shared" si="356"/>
        <v>0</v>
      </c>
      <c r="O2384" s="70">
        <f t="shared" si="356"/>
        <v>0</v>
      </c>
      <c r="P2384" s="23">
        <f t="shared" si="356"/>
        <v>0</v>
      </c>
      <c r="Q2384" s="23">
        <f>SUM(L2384:P2384)</f>
        <v>0</v>
      </c>
      <c r="R2384" s="23">
        <f t="shared" si="357"/>
        <v>9073</v>
      </c>
      <c r="S2384" s="70">
        <f t="shared" si="357"/>
        <v>0</v>
      </c>
      <c r="T2384" s="70">
        <f t="shared" si="357"/>
        <v>0</v>
      </c>
      <c r="U2384" s="70">
        <f t="shared" si="357"/>
        <v>0</v>
      </c>
      <c r="V2384" s="23">
        <f>SUM(R2384:U2384)</f>
        <v>9073</v>
      </c>
      <c r="W2384" s="23">
        <f>+V2384+Q2384</f>
        <v>9073</v>
      </c>
      <c r="X2384" s="23">
        <f>(Q2384/W2384)*100</f>
        <v>0</v>
      </c>
      <c r="Y2384" s="23">
        <f>(V2384/W2384)*100</f>
        <v>100</v>
      </c>
      <c r="Z2384" s="4"/>
    </row>
    <row r="2385" spans="1:26" ht="23.25">
      <c r="A2385" s="4"/>
      <c r="B2385" s="62"/>
      <c r="C2385" s="62"/>
      <c r="D2385" s="62"/>
      <c r="E2385" s="62"/>
      <c r="F2385" s="62"/>
      <c r="G2385" s="62"/>
      <c r="H2385" s="62"/>
      <c r="I2385" s="63"/>
      <c r="J2385" s="59"/>
      <c r="K2385" s="60"/>
      <c r="L2385" s="73"/>
      <c r="M2385" s="71"/>
      <c r="N2385" s="73"/>
      <c r="O2385" s="73"/>
      <c r="P2385" s="71"/>
      <c r="Q2385" s="71"/>
      <c r="R2385" s="71"/>
      <c r="S2385" s="73"/>
      <c r="T2385" s="73"/>
      <c r="U2385" s="73"/>
      <c r="V2385" s="71"/>
      <c r="W2385" s="71"/>
      <c r="X2385" s="71"/>
      <c r="Y2385" s="71"/>
      <c r="Z2385" s="4"/>
    </row>
    <row r="2386" spans="1:26" ht="23.2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</row>
    <row r="2387" spans="1:26" ht="23.2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6"/>
      <c r="W2387" s="6"/>
      <c r="X2387" s="6"/>
      <c r="Y2387" s="6" t="s">
        <v>427</v>
      </c>
      <c r="Z2387" s="4"/>
    </row>
    <row r="2388" spans="1:26" ht="23.25">
      <c r="A2388" s="4"/>
      <c r="B2388" s="64" t="s">
        <v>37</v>
      </c>
      <c r="C2388" s="65"/>
      <c r="D2388" s="65"/>
      <c r="E2388" s="65"/>
      <c r="F2388" s="65"/>
      <c r="G2388" s="65"/>
      <c r="H2388" s="66"/>
      <c r="I2388" s="10"/>
      <c r="J2388" s="11"/>
      <c r="K2388" s="12"/>
      <c r="L2388" s="13" t="s">
        <v>1</v>
      </c>
      <c r="M2388" s="13"/>
      <c r="N2388" s="13"/>
      <c r="O2388" s="13"/>
      <c r="P2388" s="13"/>
      <c r="Q2388" s="13"/>
      <c r="R2388" s="14" t="s">
        <v>2</v>
      </c>
      <c r="S2388" s="13"/>
      <c r="T2388" s="13"/>
      <c r="U2388" s="13"/>
      <c r="V2388" s="15"/>
      <c r="W2388" s="13" t="s">
        <v>39</v>
      </c>
      <c r="X2388" s="13"/>
      <c r="Y2388" s="16"/>
      <c r="Z2388" s="4"/>
    </row>
    <row r="2389" spans="1:26" ht="23.25">
      <c r="A2389" s="4"/>
      <c r="B2389" s="17" t="s">
        <v>38</v>
      </c>
      <c r="C2389" s="18"/>
      <c r="D2389" s="18"/>
      <c r="E2389" s="18"/>
      <c r="F2389" s="18"/>
      <c r="G2389" s="18"/>
      <c r="H2389" s="67"/>
      <c r="I2389" s="19"/>
      <c r="J2389" s="20"/>
      <c r="K2389" s="21"/>
      <c r="L2389" s="22"/>
      <c r="M2389" s="23"/>
      <c r="N2389" s="24"/>
      <c r="O2389" s="25" t="s">
        <v>3</v>
      </c>
      <c r="P2389" s="26"/>
      <c r="Q2389" s="27"/>
      <c r="R2389" s="28" t="s">
        <v>3</v>
      </c>
      <c r="S2389" s="24"/>
      <c r="T2389" s="22"/>
      <c r="U2389" s="29"/>
      <c r="V2389" s="27"/>
      <c r="W2389" s="27"/>
      <c r="X2389" s="30" t="s">
        <v>4</v>
      </c>
      <c r="Y2389" s="31"/>
      <c r="Z2389" s="4"/>
    </row>
    <row r="2390" spans="1:26" ht="23.25">
      <c r="A2390" s="4"/>
      <c r="B2390" s="19"/>
      <c r="C2390" s="32"/>
      <c r="D2390" s="32"/>
      <c r="E2390" s="32"/>
      <c r="F2390" s="33"/>
      <c r="G2390" s="32"/>
      <c r="H2390" s="19"/>
      <c r="I2390" s="19"/>
      <c r="J2390" s="5" t="s">
        <v>5</v>
      </c>
      <c r="K2390" s="21"/>
      <c r="L2390" s="34" t="s">
        <v>6</v>
      </c>
      <c r="M2390" s="35" t="s">
        <v>7</v>
      </c>
      <c r="N2390" s="36" t="s">
        <v>6</v>
      </c>
      <c r="O2390" s="34" t="s">
        <v>8</v>
      </c>
      <c r="P2390" s="26" t="s">
        <v>9</v>
      </c>
      <c r="Q2390" s="23"/>
      <c r="R2390" s="37" t="s">
        <v>8</v>
      </c>
      <c r="S2390" s="35" t="s">
        <v>10</v>
      </c>
      <c r="T2390" s="34" t="s">
        <v>11</v>
      </c>
      <c r="U2390" s="29" t="s">
        <v>12</v>
      </c>
      <c r="V2390" s="27"/>
      <c r="W2390" s="27"/>
      <c r="X2390" s="27"/>
      <c r="Y2390" s="35"/>
      <c r="Z2390" s="4"/>
    </row>
    <row r="2391" spans="1:26" ht="23.25">
      <c r="A2391" s="4"/>
      <c r="B2391" s="38" t="s">
        <v>30</v>
      </c>
      <c r="C2391" s="38" t="s">
        <v>31</v>
      </c>
      <c r="D2391" s="38" t="s">
        <v>32</v>
      </c>
      <c r="E2391" s="38" t="s">
        <v>33</v>
      </c>
      <c r="F2391" s="38" t="s">
        <v>34</v>
      </c>
      <c r="G2391" s="38" t="s">
        <v>35</v>
      </c>
      <c r="H2391" s="38" t="s">
        <v>36</v>
      </c>
      <c r="I2391" s="19"/>
      <c r="J2391" s="39"/>
      <c r="K2391" s="21"/>
      <c r="L2391" s="34" t="s">
        <v>13</v>
      </c>
      <c r="M2391" s="35" t="s">
        <v>14</v>
      </c>
      <c r="N2391" s="36" t="s">
        <v>15</v>
      </c>
      <c r="O2391" s="34" t="s">
        <v>16</v>
      </c>
      <c r="P2391" s="26" t="s">
        <v>17</v>
      </c>
      <c r="Q2391" s="35" t="s">
        <v>18</v>
      </c>
      <c r="R2391" s="37" t="s">
        <v>16</v>
      </c>
      <c r="S2391" s="35" t="s">
        <v>19</v>
      </c>
      <c r="T2391" s="34" t="s">
        <v>20</v>
      </c>
      <c r="U2391" s="29" t="s">
        <v>21</v>
      </c>
      <c r="V2391" s="26" t="s">
        <v>18</v>
      </c>
      <c r="W2391" s="26" t="s">
        <v>22</v>
      </c>
      <c r="X2391" s="26" t="s">
        <v>23</v>
      </c>
      <c r="Y2391" s="35" t="s">
        <v>24</v>
      </c>
      <c r="Z2391" s="4"/>
    </row>
    <row r="2392" spans="1:26" ht="23.25">
      <c r="A2392" s="4"/>
      <c r="B2392" s="40"/>
      <c r="C2392" s="40"/>
      <c r="D2392" s="40"/>
      <c r="E2392" s="40"/>
      <c r="F2392" s="40"/>
      <c r="G2392" s="40"/>
      <c r="H2392" s="40"/>
      <c r="I2392" s="40"/>
      <c r="J2392" s="41"/>
      <c r="K2392" s="42"/>
      <c r="L2392" s="43"/>
      <c r="M2392" s="44"/>
      <c r="N2392" s="45"/>
      <c r="O2392" s="46" t="s">
        <v>25</v>
      </c>
      <c r="P2392" s="47"/>
      <c r="Q2392" s="48"/>
      <c r="R2392" s="49" t="s">
        <v>25</v>
      </c>
      <c r="S2392" s="44" t="s">
        <v>26</v>
      </c>
      <c r="T2392" s="43"/>
      <c r="U2392" s="50" t="s">
        <v>27</v>
      </c>
      <c r="V2392" s="48"/>
      <c r="W2392" s="48"/>
      <c r="X2392" s="48"/>
      <c r="Y2392" s="49"/>
      <c r="Z2392" s="4"/>
    </row>
    <row r="2393" spans="1:26" ht="23.25">
      <c r="A2393" s="4"/>
      <c r="B2393" s="51"/>
      <c r="C2393" s="51"/>
      <c r="D2393" s="51"/>
      <c r="E2393" s="51"/>
      <c r="F2393" s="51"/>
      <c r="G2393" s="51"/>
      <c r="H2393" s="51"/>
      <c r="I2393" s="61"/>
      <c r="J2393" s="52"/>
      <c r="K2393" s="53"/>
      <c r="L2393" s="22"/>
      <c r="M2393" s="23"/>
      <c r="N2393" s="24"/>
      <c r="O2393" s="3"/>
      <c r="P2393" s="27"/>
      <c r="Q2393" s="27"/>
      <c r="R2393" s="23"/>
      <c r="S2393" s="24"/>
      <c r="T2393" s="22"/>
      <c r="U2393" s="72"/>
      <c r="V2393" s="27"/>
      <c r="W2393" s="27"/>
      <c r="X2393" s="27"/>
      <c r="Y2393" s="23"/>
      <c r="Z2393" s="4"/>
    </row>
    <row r="2394" spans="1:26" ht="23.25">
      <c r="A2394" s="4"/>
      <c r="B2394" s="75" t="s">
        <v>334</v>
      </c>
      <c r="C2394" s="75" t="s">
        <v>313</v>
      </c>
      <c r="D2394" s="75" t="s">
        <v>75</v>
      </c>
      <c r="E2394" s="76" t="s">
        <v>57</v>
      </c>
      <c r="F2394" s="76" t="s">
        <v>231</v>
      </c>
      <c r="G2394" s="76" t="s">
        <v>62</v>
      </c>
      <c r="H2394" s="51"/>
      <c r="I2394" s="61"/>
      <c r="J2394" s="54" t="s">
        <v>53</v>
      </c>
      <c r="K2394" s="55"/>
      <c r="L2394" s="70"/>
      <c r="M2394" s="70"/>
      <c r="N2394" s="70"/>
      <c r="O2394" s="70"/>
      <c r="P2394" s="70"/>
      <c r="Q2394" s="70"/>
      <c r="R2394" s="70"/>
      <c r="S2394" s="70"/>
      <c r="T2394" s="70"/>
      <c r="U2394" s="74"/>
      <c r="V2394" s="23"/>
      <c r="W2394" s="23"/>
      <c r="X2394" s="23"/>
      <c r="Y2394" s="23"/>
      <c r="Z2394" s="4"/>
    </row>
    <row r="2395" spans="1:26" ht="23.25">
      <c r="A2395" s="4"/>
      <c r="B2395" s="51"/>
      <c r="C2395" s="51"/>
      <c r="D2395" s="51"/>
      <c r="E2395" s="51"/>
      <c r="F2395" s="51"/>
      <c r="G2395" s="51"/>
      <c r="H2395" s="51"/>
      <c r="I2395" s="61"/>
      <c r="J2395" s="54" t="s">
        <v>54</v>
      </c>
      <c r="K2395" s="55"/>
      <c r="L2395" s="70"/>
      <c r="M2395" s="70"/>
      <c r="N2395" s="70"/>
      <c r="O2395" s="70"/>
      <c r="P2395" s="70"/>
      <c r="Q2395" s="70"/>
      <c r="R2395" s="70">
        <f>(R2384/R2383)*100</f>
        <v>100</v>
      </c>
      <c r="S2395" s="70"/>
      <c r="T2395" s="70"/>
      <c r="U2395" s="70"/>
      <c r="V2395" s="23">
        <f>(V2384/V2383)*100</f>
        <v>100</v>
      </c>
      <c r="W2395" s="23">
        <f>(W2384/W2383)*100</f>
        <v>100</v>
      </c>
      <c r="X2395" s="23"/>
      <c r="Y2395" s="23"/>
      <c r="Z2395" s="4"/>
    </row>
    <row r="2396" spans="1:26" ht="23.25">
      <c r="A2396" s="4"/>
      <c r="B2396" s="51"/>
      <c r="C2396" s="51"/>
      <c r="D2396" s="51"/>
      <c r="E2396" s="51"/>
      <c r="F2396" s="51"/>
      <c r="G2396" s="51"/>
      <c r="H2396" s="51"/>
      <c r="I2396" s="61"/>
      <c r="J2396" s="52"/>
      <c r="K2396" s="53"/>
      <c r="L2396" s="70"/>
      <c r="M2396" s="70"/>
      <c r="N2396" s="70"/>
      <c r="O2396" s="70"/>
      <c r="P2396" s="70"/>
      <c r="Q2396" s="23"/>
      <c r="R2396" s="70"/>
      <c r="S2396" s="70"/>
      <c r="T2396" s="70"/>
      <c r="U2396" s="70"/>
      <c r="V2396" s="23"/>
      <c r="W2396" s="23"/>
      <c r="X2396" s="23"/>
      <c r="Y2396" s="23"/>
      <c r="Z2396" s="4"/>
    </row>
    <row r="2397" spans="1:26" ht="23.25">
      <c r="A2397" s="4"/>
      <c r="B2397" s="51"/>
      <c r="C2397" s="51"/>
      <c r="D2397" s="51"/>
      <c r="E2397" s="51"/>
      <c r="F2397" s="51"/>
      <c r="G2397" s="51"/>
      <c r="H2397" s="75" t="s">
        <v>342</v>
      </c>
      <c r="I2397" s="61"/>
      <c r="J2397" s="52" t="s">
        <v>343</v>
      </c>
      <c r="K2397" s="53"/>
      <c r="L2397" s="70"/>
      <c r="M2397" s="23"/>
      <c r="N2397" s="70"/>
      <c r="O2397" s="70"/>
      <c r="P2397" s="23"/>
      <c r="Q2397" s="23"/>
      <c r="R2397" s="23"/>
      <c r="S2397" s="70"/>
      <c r="T2397" s="70"/>
      <c r="U2397" s="70"/>
      <c r="V2397" s="23"/>
      <c r="W2397" s="23"/>
      <c r="X2397" s="23"/>
      <c r="Y2397" s="23"/>
      <c r="Z2397" s="4"/>
    </row>
    <row r="2398" spans="1:26" ht="23.25">
      <c r="A2398" s="4"/>
      <c r="B2398" s="51"/>
      <c r="C2398" s="51"/>
      <c r="D2398" s="51"/>
      <c r="E2398" s="51"/>
      <c r="F2398" s="51"/>
      <c r="G2398" s="51"/>
      <c r="H2398" s="51"/>
      <c r="I2398" s="61"/>
      <c r="J2398" s="52" t="s">
        <v>50</v>
      </c>
      <c r="K2398" s="53"/>
      <c r="L2398" s="70"/>
      <c r="M2398" s="23"/>
      <c r="N2398" s="70"/>
      <c r="O2398" s="70"/>
      <c r="P2398" s="23"/>
      <c r="Q2398" s="23">
        <f>SUM(L2398:P2398)</f>
        <v>0</v>
      </c>
      <c r="R2398" s="23"/>
      <c r="S2398" s="70"/>
      <c r="T2398" s="70"/>
      <c r="U2398" s="70"/>
      <c r="V2398" s="23">
        <f>SUM(R2398:U2398)</f>
        <v>0</v>
      </c>
      <c r="W2398" s="23">
        <f>+V2398+Q2398</f>
        <v>0</v>
      </c>
      <c r="X2398" s="23"/>
      <c r="Y2398" s="23"/>
      <c r="Z2398" s="4"/>
    </row>
    <row r="2399" spans="1:26" ht="23.25">
      <c r="A2399" s="4"/>
      <c r="B2399" s="51"/>
      <c r="C2399" s="51"/>
      <c r="D2399" s="51"/>
      <c r="E2399" s="51"/>
      <c r="F2399" s="51"/>
      <c r="G2399" s="51"/>
      <c r="H2399" s="51"/>
      <c r="I2399" s="61"/>
      <c r="J2399" s="52" t="s">
        <v>51</v>
      </c>
      <c r="K2399" s="53"/>
      <c r="L2399" s="70"/>
      <c r="M2399" s="23"/>
      <c r="N2399" s="70"/>
      <c r="O2399" s="70"/>
      <c r="P2399" s="23"/>
      <c r="Q2399" s="23">
        <f>SUM(L2399:P2399)</f>
        <v>0</v>
      </c>
      <c r="R2399" s="23">
        <v>9073</v>
      </c>
      <c r="S2399" s="70"/>
      <c r="T2399" s="70"/>
      <c r="U2399" s="70"/>
      <c r="V2399" s="23">
        <f>SUM(R2399:U2399)</f>
        <v>9073</v>
      </c>
      <c r="W2399" s="23">
        <f>+V2399+Q2399</f>
        <v>9073</v>
      </c>
      <c r="X2399" s="23">
        <f>(Q2399/W2399)*100</f>
        <v>0</v>
      </c>
      <c r="Y2399" s="23">
        <f>(V2399/W2399)*100</f>
        <v>100</v>
      </c>
      <c r="Z2399" s="4"/>
    </row>
    <row r="2400" spans="1:26" ht="23.25">
      <c r="A2400" s="4"/>
      <c r="B2400" s="51"/>
      <c r="C2400" s="51"/>
      <c r="D2400" s="51"/>
      <c r="E2400" s="51"/>
      <c r="F2400" s="51"/>
      <c r="G2400" s="51"/>
      <c r="H2400" s="51"/>
      <c r="I2400" s="61"/>
      <c r="J2400" s="52" t="s">
        <v>52</v>
      </c>
      <c r="K2400" s="53"/>
      <c r="L2400" s="70"/>
      <c r="M2400" s="23"/>
      <c r="N2400" s="70"/>
      <c r="O2400" s="70"/>
      <c r="P2400" s="23"/>
      <c r="Q2400" s="23">
        <f>SUM(L2400:P2400)</f>
        <v>0</v>
      </c>
      <c r="R2400" s="23">
        <v>9073</v>
      </c>
      <c r="S2400" s="70"/>
      <c r="T2400" s="70"/>
      <c r="U2400" s="70"/>
      <c r="V2400" s="23">
        <f>SUM(R2400:U2400)</f>
        <v>9073</v>
      </c>
      <c r="W2400" s="23">
        <f>+V2400+Q2400</f>
        <v>9073</v>
      </c>
      <c r="X2400" s="23">
        <f>(Q2400/W2400)*100</f>
        <v>0</v>
      </c>
      <c r="Y2400" s="23">
        <f>(V2400/W2400)*100</f>
        <v>100</v>
      </c>
      <c r="Z2400" s="4"/>
    </row>
    <row r="2401" spans="1:26" ht="23.25">
      <c r="A2401" s="4"/>
      <c r="B2401" s="51"/>
      <c r="C2401" s="51"/>
      <c r="D2401" s="51"/>
      <c r="E2401" s="51"/>
      <c r="F2401" s="51"/>
      <c r="G2401" s="51"/>
      <c r="H2401" s="51"/>
      <c r="I2401" s="61"/>
      <c r="J2401" s="52" t="s">
        <v>53</v>
      </c>
      <c r="K2401" s="53"/>
      <c r="L2401" s="70"/>
      <c r="M2401" s="23"/>
      <c r="N2401" s="70"/>
      <c r="O2401" s="70"/>
      <c r="P2401" s="23"/>
      <c r="Q2401" s="23"/>
      <c r="R2401" s="23"/>
      <c r="S2401" s="70"/>
      <c r="T2401" s="70"/>
      <c r="U2401" s="70"/>
      <c r="V2401" s="23"/>
      <c r="W2401" s="23"/>
      <c r="X2401" s="23"/>
      <c r="Y2401" s="23"/>
      <c r="Z2401" s="4"/>
    </row>
    <row r="2402" spans="1:26" ht="23.25">
      <c r="A2402" s="4"/>
      <c r="B2402" s="51"/>
      <c r="C2402" s="51"/>
      <c r="D2402" s="51"/>
      <c r="E2402" s="51"/>
      <c r="F2402" s="51"/>
      <c r="G2402" s="51"/>
      <c r="H2402" s="51"/>
      <c r="I2402" s="61"/>
      <c r="J2402" s="52" t="s">
        <v>54</v>
      </c>
      <c r="K2402" s="53"/>
      <c r="L2402" s="70"/>
      <c r="M2402" s="23"/>
      <c r="N2402" s="70"/>
      <c r="O2402" s="70"/>
      <c r="P2402" s="23"/>
      <c r="Q2402" s="23"/>
      <c r="R2402" s="23">
        <f>(R2400/R2399)*100</f>
        <v>100</v>
      </c>
      <c r="S2402" s="70"/>
      <c r="T2402" s="70"/>
      <c r="U2402" s="70"/>
      <c r="V2402" s="23">
        <f>(V2400/V2399)*100</f>
        <v>100</v>
      </c>
      <c r="W2402" s="23">
        <f>(W2400/W2399)*100</f>
        <v>100</v>
      </c>
      <c r="X2402" s="23"/>
      <c r="Y2402" s="23"/>
      <c r="Z2402" s="4"/>
    </row>
    <row r="2403" spans="1:26" ht="23.25">
      <c r="A2403" s="4"/>
      <c r="B2403" s="51"/>
      <c r="C2403" s="51"/>
      <c r="D2403" s="51"/>
      <c r="E2403" s="51"/>
      <c r="F2403" s="51"/>
      <c r="G2403" s="51"/>
      <c r="H2403" s="51"/>
      <c r="I2403" s="61"/>
      <c r="J2403" s="52"/>
      <c r="K2403" s="53"/>
      <c r="L2403" s="70"/>
      <c r="M2403" s="23"/>
      <c r="N2403" s="70"/>
      <c r="O2403" s="70"/>
      <c r="P2403" s="23"/>
      <c r="Q2403" s="23"/>
      <c r="R2403" s="23"/>
      <c r="S2403" s="70"/>
      <c r="T2403" s="70"/>
      <c r="U2403" s="70"/>
      <c r="V2403" s="23"/>
      <c r="W2403" s="23"/>
      <c r="X2403" s="23"/>
      <c r="Y2403" s="23"/>
      <c r="Z2403" s="4"/>
    </row>
    <row r="2404" spans="1:26" ht="23.25">
      <c r="A2404" s="4"/>
      <c r="B2404" s="51"/>
      <c r="C2404" s="51"/>
      <c r="D2404" s="51"/>
      <c r="E2404" s="51"/>
      <c r="F2404" s="75" t="s">
        <v>68</v>
      </c>
      <c r="G2404" s="51"/>
      <c r="H2404" s="51"/>
      <c r="I2404" s="61"/>
      <c r="J2404" s="52" t="s">
        <v>365</v>
      </c>
      <c r="K2404" s="53"/>
      <c r="L2404" s="70"/>
      <c r="M2404" s="23"/>
      <c r="N2404" s="70"/>
      <c r="O2404" s="70"/>
      <c r="P2404" s="23"/>
      <c r="Q2404" s="23"/>
      <c r="R2404" s="23"/>
      <c r="S2404" s="70"/>
      <c r="T2404" s="70"/>
      <c r="U2404" s="70"/>
      <c r="V2404" s="23"/>
      <c r="W2404" s="23"/>
      <c r="X2404" s="23"/>
      <c r="Y2404" s="23"/>
      <c r="Z2404" s="4"/>
    </row>
    <row r="2405" spans="1:26" ht="23.25">
      <c r="A2405" s="4"/>
      <c r="B2405" s="51"/>
      <c r="C2405" s="51"/>
      <c r="D2405" s="51"/>
      <c r="E2405" s="51"/>
      <c r="F2405" s="51"/>
      <c r="G2405" s="51"/>
      <c r="H2405" s="51"/>
      <c r="I2405" s="61"/>
      <c r="J2405" s="52" t="s">
        <v>366</v>
      </c>
      <c r="K2405" s="53"/>
      <c r="L2405" s="70"/>
      <c r="M2405" s="23"/>
      <c r="N2405" s="70"/>
      <c r="O2405" s="70"/>
      <c r="P2405" s="23"/>
      <c r="Q2405" s="23"/>
      <c r="R2405" s="23"/>
      <c r="S2405" s="70"/>
      <c r="T2405" s="70"/>
      <c r="U2405" s="70"/>
      <c r="V2405" s="23"/>
      <c r="W2405" s="23"/>
      <c r="X2405" s="23"/>
      <c r="Y2405" s="23"/>
      <c r="Z2405" s="4"/>
    </row>
    <row r="2406" spans="1:26" ht="23.25">
      <c r="A2406" s="4"/>
      <c r="B2406" s="51"/>
      <c r="C2406" s="51"/>
      <c r="D2406" s="51"/>
      <c r="E2406" s="51"/>
      <c r="F2406" s="51"/>
      <c r="G2406" s="51"/>
      <c r="H2406" s="51"/>
      <c r="I2406" s="61"/>
      <c r="J2406" s="52" t="s">
        <v>50</v>
      </c>
      <c r="K2406" s="53"/>
      <c r="L2406" s="70">
        <f aca="true" t="shared" si="358" ref="L2406:P2408">+L2414</f>
        <v>0</v>
      </c>
      <c r="M2406" s="23">
        <f t="shared" si="358"/>
        <v>0</v>
      </c>
      <c r="N2406" s="70">
        <f t="shared" si="358"/>
        <v>0</v>
      </c>
      <c r="O2406" s="70">
        <f t="shared" si="358"/>
        <v>0</v>
      </c>
      <c r="P2406" s="23">
        <f t="shared" si="358"/>
        <v>0</v>
      </c>
      <c r="Q2406" s="23">
        <f>SUM(L2406:P2406)</f>
        <v>0</v>
      </c>
      <c r="R2406" s="23">
        <f aca="true" t="shared" si="359" ref="R2406:U2408">+R2414</f>
        <v>0</v>
      </c>
      <c r="S2406" s="70">
        <f t="shared" si="359"/>
        <v>0</v>
      </c>
      <c r="T2406" s="70">
        <f t="shared" si="359"/>
        <v>0</v>
      </c>
      <c r="U2406" s="70">
        <f t="shared" si="359"/>
        <v>0</v>
      </c>
      <c r="V2406" s="23">
        <f>SUM(R2406:U2406)</f>
        <v>0</v>
      </c>
      <c r="W2406" s="23">
        <f>+V2406+Q2406</f>
        <v>0</v>
      </c>
      <c r="X2406" s="23"/>
      <c r="Y2406" s="23"/>
      <c r="Z2406" s="4"/>
    </row>
    <row r="2407" spans="1:26" ht="23.25">
      <c r="A2407" s="4"/>
      <c r="B2407" s="51"/>
      <c r="C2407" s="51"/>
      <c r="D2407" s="51"/>
      <c r="E2407" s="51"/>
      <c r="F2407" s="51"/>
      <c r="G2407" s="51"/>
      <c r="H2407" s="51"/>
      <c r="I2407" s="61"/>
      <c r="J2407" s="52" t="s">
        <v>51</v>
      </c>
      <c r="K2407" s="53"/>
      <c r="L2407" s="70">
        <f t="shared" si="358"/>
        <v>0</v>
      </c>
      <c r="M2407" s="23">
        <f t="shared" si="358"/>
        <v>0</v>
      </c>
      <c r="N2407" s="70">
        <f t="shared" si="358"/>
        <v>0</v>
      </c>
      <c r="O2407" s="70">
        <f t="shared" si="358"/>
        <v>30685.3</v>
      </c>
      <c r="P2407" s="23">
        <f t="shared" si="358"/>
        <v>0</v>
      </c>
      <c r="Q2407" s="23">
        <f>SUM(L2407:P2407)</f>
        <v>30685.3</v>
      </c>
      <c r="R2407" s="23">
        <f t="shared" si="359"/>
        <v>48583.5</v>
      </c>
      <c r="S2407" s="70">
        <f t="shared" si="359"/>
        <v>0</v>
      </c>
      <c r="T2407" s="70">
        <f t="shared" si="359"/>
        <v>0</v>
      </c>
      <c r="U2407" s="70">
        <f t="shared" si="359"/>
        <v>0</v>
      </c>
      <c r="V2407" s="23">
        <f>SUM(R2407:U2407)</f>
        <v>48583.5</v>
      </c>
      <c r="W2407" s="23">
        <f>+V2407+Q2407</f>
        <v>79268.8</v>
      </c>
      <c r="X2407" s="23">
        <f>(Q2407/W2407)*100</f>
        <v>38.71043840704035</v>
      </c>
      <c r="Y2407" s="23">
        <f>(V2407/W2407)*100</f>
        <v>61.28956159295965</v>
      </c>
      <c r="Z2407" s="4"/>
    </row>
    <row r="2408" spans="1:26" ht="23.25">
      <c r="A2408" s="4"/>
      <c r="B2408" s="56"/>
      <c r="C2408" s="57"/>
      <c r="D2408" s="57"/>
      <c r="E2408" s="57"/>
      <c r="F2408" s="57"/>
      <c r="G2408" s="57"/>
      <c r="H2408" s="57"/>
      <c r="I2408" s="52"/>
      <c r="J2408" s="52" t="s">
        <v>52</v>
      </c>
      <c r="K2408" s="53"/>
      <c r="L2408" s="21">
        <f t="shared" si="358"/>
        <v>0</v>
      </c>
      <c r="M2408" s="21">
        <f t="shared" si="358"/>
        <v>0</v>
      </c>
      <c r="N2408" s="21">
        <f t="shared" si="358"/>
        <v>0</v>
      </c>
      <c r="O2408" s="21">
        <f t="shared" si="358"/>
        <v>30685.3</v>
      </c>
      <c r="P2408" s="21">
        <f t="shared" si="358"/>
        <v>0</v>
      </c>
      <c r="Q2408" s="21">
        <f>SUM(L2408:P2408)</f>
        <v>30685.3</v>
      </c>
      <c r="R2408" s="21">
        <f t="shared" si="359"/>
        <v>48500</v>
      </c>
      <c r="S2408" s="21">
        <f t="shared" si="359"/>
        <v>0</v>
      </c>
      <c r="T2408" s="21">
        <f t="shared" si="359"/>
        <v>0</v>
      </c>
      <c r="U2408" s="21">
        <f t="shared" si="359"/>
        <v>0</v>
      </c>
      <c r="V2408" s="21">
        <f>SUM(R2408:U2408)</f>
        <v>48500</v>
      </c>
      <c r="W2408" s="21">
        <f>+V2408+Q2408</f>
        <v>79185.3</v>
      </c>
      <c r="X2408" s="21">
        <f>(Q2408/W2408)*100</f>
        <v>38.75125812492975</v>
      </c>
      <c r="Y2408" s="21">
        <f>(V2408/W2408)*100</f>
        <v>61.248741875070245</v>
      </c>
      <c r="Z2408" s="4"/>
    </row>
    <row r="2409" spans="1:26" ht="23.25">
      <c r="A2409" s="4"/>
      <c r="B2409" s="51"/>
      <c r="C2409" s="51"/>
      <c r="D2409" s="51"/>
      <c r="E2409" s="51"/>
      <c r="F2409" s="51"/>
      <c r="G2409" s="51"/>
      <c r="H2409" s="51"/>
      <c r="I2409" s="61"/>
      <c r="J2409" s="52" t="s">
        <v>53</v>
      </c>
      <c r="K2409" s="53"/>
      <c r="L2409" s="70"/>
      <c r="M2409" s="23"/>
      <c r="N2409" s="70"/>
      <c r="O2409" s="70"/>
      <c r="P2409" s="23"/>
      <c r="Q2409" s="23"/>
      <c r="R2409" s="23"/>
      <c r="S2409" s="70"/>
      <c r="T2409" s="70"/>
      <c r="U2409" s="70"/>
      <c r="V2409" s="23"/>
      <c r="W2409" s="23"/>
      <c r="X2409" s="23"/>
      <c r="Y2409" s="23"/>
      <c r="Z2409" s="4"/>
    </row>
    <row r="2410" spans="1:26" ht="23.25">
      <c r="A2410" s="4"/>
      <c r="B2410" s="51"/>
      <c r="C2410" s="51"/>
      <c r="D2410" s="51"/>
      <c r="E2410" s="51"/>
      <c r="F2410" s="51"/>
      <c r="G2410" s="51"/>
      <c r="H2410" s="51"/>
      <c r="I2410" s="61"/>
      <c r="J2410" s="52" t="s">
        <v>54</v>
      </c>
      <c r="K2410" s="53"/>
      <c r="L2410" s="70"/>
      <c r="M2410" s="23"/>
      <c r="N2410" s="70"/>
      <c r="O2410" s="70">
        <f>(O2408/O2407)*100</f>
        <v>100</v>
      </c>
      <c r="P2410" s="23"/>
      <c r="Q2410" s="23">
        <f>(Q2408/Q2407)*100</f>
        <v>100</v>
      </c>
      <c r="R2410" s="23">
        <f>(R2408/R2407)*100</f>
        <v>99.82813094980806</v>
      </c>
      <c r="S2410" s="70"/>
      <c r="T2410" s="70"/>
      <c r="U2410" s="70"/>
      <c r="V2410" s="23">
        <f>(V2408/V2407)*100</f>
        <v>99.82813094980806</v>
      </c>
      <c r="W2410" s="23">
        <f>(W2408/W2407)*100</f>
        <v>99.89466221262337</v>
      </c>
      <c r="X2410" s="23"/>
      <c r="Y2410" s="23"/>
      <c r="Z2410" s="4"/>
    </row>
    <row r="2411" spans="1:26" ht="23.25">
      <c r="A2411" s="4"/>
      <c r="B2411" s="51"/>
      <c r="C2411" s="51"/>
      <c r="D2411" s="51"/>
      <c r="E2411" s="51"/>
      <c r="F2411" s="51"/>
      <c r="G2411" s="51"/>
      <c r="H2411" s="51"/>
      <c r="I2411" s="61"/>
      <c r="J2411" s="52"/>
      <c r="K2411" s="53"/>
      <c r="L2411" s="70"/>
      <c r="M2411" s="23"/>
      <c r="N2411" s="70"/>
      <c r="O2411" s="70"/>
      <c r="P2411" s="23"/>
      <c r="Q2411" s="23"/>
      <c r="R2411" s="23"/>
      <c r="S2411" s="70"/>
      <c r="T2411" s="70"/>
      <c r="U2411" s="70"/>
      <c r="V2411" s="23"/>
      <c r="W2411" s="23"/>
      <c r="X2411" s="23"/>
      <c r="Y2411" s="23"/>
      <c r="Z2411" s="4"/>
    </row>
    <row r="2412" spans="1:26" ht="23.25">
      <c r="A2412" s="4"/>
      <c r="B2412" s="51"/>
      <c r="C2412" s="51"/>
      <c r="D2412" s="51"/>
      <c r="E2412" s="51"/>
      <c r="F2412" s="51"/>
      <c r="G2412" s="75" t="s">
        <v>62</v>
      </c>
      <c r="H2412" s="51"/>
      <c r="I2412" s="61"/>
      <c r="J2412" s="52" t="s">
        <v>63</v>
      </c>
      <c r="K2412" s="53"/>
      <c r="L2412" s="70"/>
      <c r="M2412" s="23"/>
      <c r="N2412" s="70"/>
      <c r="O2412" s="70"/>
      <c r="P2412" s="23"/>
      <c r="Q2412" s="23"/>
      <c r="R2412" s="23"/>
      <c r="S2412" s="70"/>
      <c r="T2412" s="70"/>
      <c r="U2412" s="70"/>
      <c r="V2412" s="23"/>
      <c r="W2412" s="23"/>
      <c r="X2412" s="23"/>
      <c r="Y2412" s="23"/>
      <c r="Z2412" s="4"/>
    </row>
    <row r="2413" spans="1:26" ht="23.25">
      <c r="A2413" s="4"/>
      <c r="B2413" s="51"/>
      <c r="C2413" s="51"/>
      <c r="D2413" s="51"/>
      <c r="E2413" s="51"/>
      <c r="F2413" s="51"/>
      <c r="G2413" s="51"/>
      <c r="H2413" s="51"/>
      <c r="I2413" s="61"/>
      <c r="J2413" s="52" t="s">
        <v>64</v>
      </c>
      <c r="K2413" s="53"/>
      <c r="L2413" s="70"/>
      <c r="M2413" s="23"/>
      <c r="N2413" s="70"/>
      <c r="O2413" s="70"/>
      <c r="P2413" s="23"/>
      <c r="Q2413" s="23"/>
      <c r="R2413" s="23"/>
      <c r="S2413" s="70"/>
      <c r="T2413" s="70"/>
      <c r="U2413" s="70"/>
      <c r="V2413" s="23"/>
      <c r="W2413" s="23"/>
      <c r="X2413" s="23"/>
      <c r="Y2413" s="23"/>
      <c r="Z2413" s="4"/>
    </row>
    <row r="2414" spans="1:26" ht="23.25">
      <c r="A2414" s="4"/>
      <c r="B2414" s="51"/>
      <c r="C2414" s="51"/>
      <c r="D2414" s="51"/>
      <c r="E2414" s="51"/>
      <c r="F2414" s="51"/>
      <c r="G2414" s="51"/>
      <c r="H2414" s="51"/>
      <c r="I2414" s="61"/>
      <c r="J2414" s="52" t="s">
        <v>50</v>
      </c>
      <c r="K2414" s="53"/>
      <c r="L2414" s="70">
        <f>+L2421</f>
        <v>0</v>
      </c>
      <c r="M2414" s="23">
        <f>+M2421</f>
        <v>0</v>
      </c>
      <c r="N2414" s="70">
        <f>+N2421</f>
        <v>0</v>
      </c>
      <c r="O2414" s="70">
        <f>+O2421</f>
        <v>0</v>
      </c>
      <c r="P2414" s="23">
        <f>+P2421</f>
        <v>0</v>
      </c>
      <c r="Q2414" s="23">
        <f>SUM(L2414:P2414)</f>
        <v>0</v>
      </c>
      <c r="R2414" s="23">
        <f>+R2421</f>
        <v>0</v>
      </c>
      <c r="S2414" s="70">
        <f>+S2421</f>
        <v>0</v>
      </c>
      <c r="T2414" s="70">
        <f>+T2421</f>
        <v>0</v>
      </c>
      <c r="U2414" s="70">
        <f>+U2421</f>
        <v>0</v>
      </c>
      <c r="V2414" s="23">
        <f>SUM(R2414:U2414)</f>
        <v>0</v>
      </c>
      <c r="W2414" s="23">
        <f>+V2414+Q2414</f>
        <v>0</v>
      </c>
      <c r="X2414" s="23"/>
      <c r="Y2414" s="23"/>
      <c r="Z2414" s="4"/>
    </row>
    <row r="2415" spans="1:26" ht="23.25">
      <c r="A2415" s="4"/>
      <c r="B2415" s="51"/>
      <c r="C2415" s="51"/>
      <c r="D2415" s="51"/>
      <c r="E2415" s="51"/>
      <c r="F2415" s="51"/>
      <c r="G2415" s="51"/>
      <c r="H2415" s="51"/>
      <c r="I2415" s="61"/>
      <c r="J2415" s="52" t="s">
        <v>51</v>
      </c>
      <c r="K2415" s="53"/>
      <c r="L2415" s="70">
        <f aca="true" t="shared" si="360" ref="L2415:P2416">+L2422</f>
        <v>0</v>
      </c>
      <c r="M2415" s="23">
        <f t="shared" si="360"/>
        <v>0</v>
      </c>
      <c r="N2415" s="70">
        <f t="shared" si="360"/>
        <v>0</v>
      </c>
      <c r="O2415" s="70">
        <f t="shared" si="360"/>
        <v>30685.3</v>
      </c>
      <c r="P2415" s="23">
        <f t="shared" si="360"/>
        <v>0</v>
      </c>
      <c r="Q2415" s="23">
        <f>SUM(L2415:P2415)</f>
        <v>30685.3</v>
      </c>
      <c r="R2415" s="23">
        <f aca="true" t="shared" si="361" ref="R2415:U2416">+R2422</f>
        <v>48583.5</v>
      </c>
      <c r="S2415" s="70">
        <f t="shared" si="361"/>
        <v>0</v>
      </c>
      <c r="T2415" s="70">
        <f t="shared" si="361"/>
        <v>0</v>
      </c>
      <c r="U2415" s="70">
        <f t="shared" si="361"/>
        <v>0</v>
      </c>
      <c r="V2415" s="23">
        <f>SUM(R2415:U2415)</f>
        <v>48583.5</v>
      </c>
      <c r="W2415" s="23">
        <f>+V2415+Q2415</f>
        <v>79268.8</v>
      </c>
      <c r="X2415" s="23">
        <f>(Q2415/W2415)*100</f>
        <v>38.71043840704035</v>
      </c>
      <c r="Y2415" s="23">
        <f>(V2415/W2415)*100</f>
        <v>61.28956159295965</v>
      </c>
      <c r="Z2415" s="4"/>
    </row>
    <row r="2416" spans="1:26" ht="23.25">
      <c r="A2416" s="4"/>
      <c r="B2416" s="51"/>
      <c r="C2416" s="51"/>
      <c r="D2416" s="51"/>
      <c r="E2416" s="51"/>
      <c r="F2416" s="51"/>
      <c r="G2416" s="51"/>
      <c r="H2416" s="51"/>
      <c r="I2416" s="61"/>
      <c r="J2416" s="52" t="s">
        <v>52</v>
      </c>
      <c r="K2416" s="53"/>
      <c r="L2416" s="70">
        <f t="shared" si="360"/>
        <v>0</v>
      </c>
      <c r="M2416" s="23">
        <f t="shared" si="360"/>
        <v>0</v>
      </c>
      <c r="N2416" s="70">
        <f t="shared" si="360"/>
        <v>0</v>
      </c>
      <c r="O2416" s="70">
        <f t="shared" si="360"/>
        <v>30685.3</v>
      </c>
      <c r="P2416" s="23">
        <f t="shared" si="360"/>
        <v>0</v>
      </c>
      <c r="Q2416" s="23">
        <f>SUM(L2416:P2416)</f>
        <v>30685.3</v>
      </c>
      <c r="R2416" s="23">
        <f t="shared" si="361"/>
        <v>48500</v>
      </c>
      <c r="S2416" s="70">
        <f t="shared" si="361"/>
        <v>0</v>
      </c>
      <c r="T2416" s="70">
        <f t="shared" si="361"/>
        <v>0</v>
      </c>
      <c r="U2416" s="70">
        <f t="shared" si="361"/>
        <v>0</v>
      </c>
      <c r="V2416" s="23">
        <f>SUM(R2416:U2416)</f>
        <v>48500</v>
      </c>
      <c r="W2416" s="23">
        <f>+V2416+Q2416</f>
        <v>79185.3</v>
      </c>
      <c r="X2416" s="23">
        <f>(Q2416/W2416)*100</f>
        <v>38.75125812492975</v>
      </c>
      <c r="Y2416" s="23">
        <f>(V2416/W2416)*100</f>
        <v>61.248741875070245</v>
      </c>
      <c r="Z2416" s="4"/>
    </row>
    <row r="2417" spans="1:26" ht="23.25">
      <c r="A2417" s="4"/>
      <c r="B2417" s="56"/>
      <c r="C2417" s="57"/>
      <c r="D2417" s="57"/>
      <c r="E2417" s="57"/>
      <c r="F2417" s="57"/>
      <c r="G2417" s="57"/>
      <c r="H2417" s="57"/>
      <c r="I2417" s="52"/>
      <c r="J2417" s="52" t="s">
        <v>53</v>
      </c>
      <c r="K2417" s="53"/>
      <c r="L2417" s="21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21"/>
      <c r="Z2417" s="4"/>
    </row>
    <row r="2418" spans="1:26" ht="23.25">
      <c r="A2418" s="4"/>
      <c r="B2418" s="51"/>
      <c r="C2418" s="51"/>
      <c r="D2418" s="51"/>
      <c r="E2418" s="51"/>
      <c r="F2418" s="51"/>
      <c r="G2418" s="51"/>
      <c r="H2418" s="51"/>
      <c r="I2418" s="61"/>
      <c r="J2418" s="52" t="s">
        <v>54</v>
      </c>
      <c r="K2418" s="53"/>
      <c r="L2418" s="70"/>
      <c r="M2418" s="23"/>
      <c r="N2418" s="70"/>
      <c r="O2418" s="70">
        <f>(O2416/O2415)*100</f>
        <v>100</v>
      </c>
      <c r="P2418" s="23"/>
      <c r="Q2418" s="23">
        <f>(Q2416/Q2415)*100</f>
        <v>100</v>
      </c>
      <c r="R2418" s="23">
        <f>(R2416/R2415)*100</f>
        <v>99.82813094980806</v>
      </c>
      <c r="S2418" s="70"/>
      <c r="T2418" s="70"/>
      <c r="U2418" s="70"/>
      <c r="V2418" s="23">
        <f>(V2416/V2415)*100</f>
        <v>99.82813094980806</v>
      </c>
      <c r="W2418" s="23">
        <f>(W2416/W2415)*100</f>
        <v>99.89466221262337</v>
      </c>
      <c r="X2418" s="23"/>
      <c r="Y2418" s="23"/>
      <c r="Z2418" s="4"/>
    </row>
    <row r="2419" spans="1:26" ht="23.25">
      <c r="A2419" s="4"/>
      <c r="B2419" s="51"/>
      <c r="C2419" s="51"/>
      <c r="D2419" s="51"/>
      <c r="E2419" s="51"/>
      <c r="F2419" s="51"/>
      <c r="G2419" s="51"/>
      <c r="H2419" s="51"/>
      <c r="I2419" s="61"/>
      <c r="J2419" s="52"/>
      <c r="K2419" s="53"/>
      <c r="L2419" s="70"/>
      <c r="M2419" s="23"/>
      <c r="N2419" s="70"/>
      <c r="O2419" s="70"/>
      <c r="P2419" s="23"/>
      <c r="Q2419" s="23"/>
      <c r="R2419" s="23"/>
      <c r="S2419" s="70"/>
      <c r="T2419" s="70"/>
      <c r="U2419" s="70"/>
      <c r="V2419" s="23"/>
      <c r="W2419" s="23"/>
      <c r="X2419" s="23"/>
      <c r="Y2419" s="23"/>
      <c r="Z2419" s="4"/>
    </row>
    <row r="2420" spans="1:26" ht="23.25">
      <c r="A2420" s="4"/>
      <c r="B2420" s="51"/>
      <c r="C2420" s="51"/>
      <c r="D2420" s="51"/>
      <c r="E2420" s="51"/>
      <c r="F2420" s="51"/>
      <c r="G2420" s="51"/>
      <c r="H2420" s="75" t="s">
        <v>342</v>
      </c>
      <c r="I2420" s="61"/>
      <c r="J2420" s="52" t="s">
        <v>343</v>
      </c>
      <c r="K2420" s="53"/>
      <c r="L2420" s="70"/>
      <c r="M2420" s="23"/>
      <c r="N2420" s="70"/>
      <c r="O2420" s="70"/>
      <c r="P2420" s="23"/>
      <c r="Q2420" s="23"/>
      <c r="R2420" s="23"/>
      <c r="S2420" s="70"/>
      <c r="T2420" s="70"/>
      <c r="U2420" s="70"/>
      <c r="V2420" s="23"/>
      <c r="W2420" s="23"/>
      <c r="X2420" s="23"/>
      <c r="Y2420" s="23"/>
      <c r="Z2420" s="4"/>
    </row>
    <row r="2421" spans="1:26" ht="23.25">
      <c r="A2421" s="4"/>
      <c r="B2421" s="51"/>
      <c r="C2421" s="51"/>
      <c r="D2421" s="51"/>
      <c r="E2421" s="51"/>
      <c r="F2421" s="51"/>
      <c r="G2421" s="51"/>
      <c r="H2421" s="51"/>
      <c r="I2421" s="61"/>
      <c r="J2421" s="52" t="s">
        <v>50</v>
      </c>
      <c r="K2421" s="53"/>
      <c r="L2421" s="70"/>
      <c r="M2421" s="23"/>
      <c r="N2421" s="70"/>
      <c r="O2421" s="70"/>
      <c r="P2421" s="23"/>
      <c r="Q2421" s="23">
        <f>SUM(L2421:P2421)</f>
        <v>0</v>
      </c>
      <c r="R2421" s="23"/>
      <c r="S2421" s="70"/>
      <c r="T2421" s="70"/>
      <c r="U2421" s="70"/>
      <c r="V2421" s="23">
        <f>SUM(R2421:U2421)</f>
        <v>0</v>
      </c>
      <c r="W2421" s="23">
        <f>+V2421+Q2421</f>
        <v>0</v>
      </c>
      <c r="X2421" s="23"/>
      <c r="Y2421" s="23"/>
      <c r="Z2421" s="4"/>
    </row>
    <row r="2422" spans="1:26" ht="23.25">
      <c r="A2422" s="4"/>
      <c r="B2422" s="56"/>
      <c r="C2422" s="56"/>
      <c r="D2422" s="56"/>
      <c r="E2422" s="56"/>
      <c r="F2422" s="56"/>
      <c r="G2422" s="56"/>
      <c r="H2422" s="56"/>
      <c r="I2422" s="61"/>
      <c r="J2422" s="52" t="s">
        <v>51</v>
      </c>
      <c r="K2422" s="53"/>
      <c r="L2422" s="70"/>
      <c r="M2422" s="23"/>
      <c r="N2422" s="70"/>
      <c r="O2422" s="70">
        <v>30685.3</v>
      </c>
      <c r="P2422" s="23"/>
      <c r="Q2422" s="23">
        <f>SUM(L2422:P2422)</f>
        <v>30685.3</v>
      </c>
      <c r="R2422" s="23">
        <v>48583.5</v>
      </c>
      <c r="S2422" s="70"/>
      <c r="T2422" s="70"/>
      <c r="U2422" s="70"/>
      <c r="V2422" s="23">
        <f>SUM(R2422:U2422)</f>
        <v>48583.5</v>
      </c>
      <c r="W2422" s="23">
        <f>+V2422+Q2422</f>
        <v>79268.8</v>
      </c>
      <c r="X2422" s="23">
        <f>(Q2422/W2422)*100</f>
        <v>38.71043840704035</v>
      </c>
      <c r="Y2422" s="23">
        <f>(V2422/W2422)*100</f>
        <v>61.28956159295965</v>
      </c>
      <c r="Z2422" s="4"/>
    </row>
    <row r="2423" spans="1:26" ht="23.25">
      <c r="A2423" s="4"/>
      <c r="B2423" s="56"/>
      <c r="C2423" s="57"/>
      <c r="D2423" s="57"/>
      <c r="E2423" s="57"/>
      <c r="F2423" s="57"/>
      <c r="G2423" s="57"/>
      <c r="H2423" s="57"/>
      <c r="I2423" s="52"/>
      <c r="J2423" s="52" t="s">
        <v>52</v>
      </c>
      <c r="K2423" s="53"/>
      <c r="L2423" s="21"/>
      <c r="M2423" s="21"/>
      <c r="N2423" s="21"/>
      <c r="O2423" s="21">
        <v>30685.3</v>
      </c>
      <c r="P2423" s="21"/>
      <c r="Q2423" s="21">
        <f>SUM(L2423:P2423)</f>
        <v>30685.3</v>
      </c>
      <c r="R2423" s="21">
        <v>48500</v>
      </c>
      <c r="S2423" s="21"/>
      <c r="T2423" s="21"/>
      <c r="U2423" s="21"/>
      <c r="V2423" s="21">
        <f>SUM(R2423:U2423)</f>
        <v>48500</v>
      </c>
      <c r="W2423" s="21">
        <f>+V2423+Q2423</f>
        <v>79185.3</v>
      </c>
      <c r="X2423" s="21">
        <f>(Q2423/W2423)*100</f>
        <v>38.75125812492975</v>
      </c>
      <c r="Y2423" s="21">
        <f>(V2423/W2423)*100</f>
        <v>61.248741875070245</v>
      </c>
      <c r="Z2423" s="4"/>
    </row>
    <row r="2424" spans="1:26" ht="23.25">
      <c r="A2424" s="4"/>
      <c r="B2424" s="56"/>
      <c r="C2424" s="56"/>
      <c r="D2424" s="56"/>
      <c r="E2424" s="56"/>
      <c r="F2424" s="56"/>
      <c r="G2424" s="56"/>
      <c r="H2424" s="56"/>
      <c r="I2424" s="61"/>
      <c r="J2424" s="52" t="s">
        <v>53</v>
      </c>
      <c r="K2424" s="53"/>
      <c r="L2424" s="70"/>
      <c r="M2424" s="23"/>
      <c r="N2424" s="70"/>
      <c r="O2424" s="70"/>
      <c r="P2424" s="23"/>
      <c r="Q2424" s="23"/>
      <c r="R2424" s="23"/>
      <c r="S2424" s="70"/>
      <c r="T2424" s="70"/>
      <c r="U2424" s="70"/>
      <c r="V2424" s="23"/>
      <c r="W2424" s="23"/>
      <c r="X2424" s="23"/>
      <c r="Y2424" s="23"/>
      <c r="Z2424" s="4"/>
    </row>
    <row r="2425" spans="1:26" ht="23.25">
      <c r="A2425" s="4"/>
      <c r="B2425" s="56"/>
      <c r="C2425" s="56"/>
      <c r="D2425" s="56"/>
      <c r="E2425" s="56"/>
      <c r="F2425" s="56"/>
      <c r="G2425" s="56"/>
      <c r="H2425" s="56"/>
      <c r="I2425" s="61"/>
      <c r="J2425" s="52" t="s">
        <v>54</v>
      </c>
      <c r="K2425" s="53"/>
      <c r="L2425" s="70"/>
      <c r="M2425" s="23"/>
      <c r="N2425" s="70"/>
      <c r="O2425" s="70">
        <f>(O2423/O2422)*100</f>
        <v>100</v>
      </c>
      <c r="P2425" s="23"/>
      <c r="Q2425" s="23">
        <f>(Q2423/Q2422)*100</f>
        <v>100</v>
      </c>
      <c r="R2425" s="23">
        <f>(R2423/R2422)*100</f>
        <v>99.82813094980806</v>
      </c>
      <c r="S2425" s="70"/>
      <c r="T2425" s="70"/>
      <c r="U2425" s="70"/>
      <c r="V2425" s="23">
        <f>(V2423/V2422)*100</f>
        <v>99.82813094980806</v>
      </c>
      <c r="W2425" s="23">
        <f>(W2423/W2422)*100</f>
        <v>99.89466221262337</v>
      </c>
      <c r="X2425" s="23"/>
      <c r="Y2425" s="23"/>
      <c r="Z2425" s="4"/>
    </row>
    <row r="2426" spans="1:26" ht="23.25">
      <c r="A2426" s="4"/>
      <c r="B2426" s="56"/>
      <c r="C2426" s="56"/>
      <c r="D2426" s="56"/>
      <c r="E2426" s="56"/>
      <c r="F2426" s="56"/>
      <c r="G2426" s="56"/>
      <c r="H2426" s="56"/>
      <c r="I2426" s="61"/>
      <c r="J2426" s="52"/>
      <c r="K2426" s="53"/>
      <c r="L2426" s="70"/>
      <c r="M2426" s="23"/>
      <c r="N2426" s="70"/>
      <c r="O2426" s="70"/>
      <c r="P2426" s="23"/>
      <c r="Q2426" s="23"/>
      <c r="R2426" s="23"/>
      <c r="S2426" s="70"/>
      <c r="T2426" s="70"/>
      <c r="U2426" s="70"/>
      <c r="V2426" s="23"/>
      <c r="W2426" s="23"/>
      <c r="X2426" s="23"/>
      <c r="Y2426" s="23"/>
      <c r="Z2426" s="4"/>
    </row>
    <row r="2427" spans="1:26" ht="23.25">
      <c r="A2427" s="4"/>
      <c r="B2427" s="56"/>
      <c r="C2427" s="56"/>
      <c r="D2427" s="76" t="s">
        <v>367</v>
      </c>
      <c r="E2427" s="56"/>
      <c r="F2427" s="56"/>
      <c r="G2427" s="56"/>
      <c r="H2427" s="56"/>
      <c r="I2427" s="61"/>
      <c r="J2427" s="52" t="s">
        <v>368</v>
      </c>
      <c r="K2427" s="53"/>
      <c r="L2427" s="70"/>
      <c r="M2427" s="23"/>
      <c r="N2427" s="70"/>
      <c r="O2427" s="70"/>
      <c r="P2427" s="23"/>
      <c r="Q2427" s="23"/>
      <c r="R2427" s="23"/>
      <c r="S2427" s="70"/>
      <c r="T2427" s="70"/>
      <c r="U2427" s="70"/>
      <c r="V2427" s="23"/>
      <c r="W2427" s="23"/>
      <c r="X2427" s="23"/>
      <c r="Y2427" s="23"/>
      <c r="Z2427" s="4"/>
    </row>
    <row r="2428" spans="1:26" ht="23.25">
      <c r="A2428" s="4"/>
      <c r="B2428" s="56"/>
      <c r="C2428" s="56"/>
      <c r="D2428" s="56"/>
      <c r="E2428" s="56"/>
      <c r="F2428" s="56"/>
      <c r="G2428" s="56"/>
      <c r="H2428" s="56"/>
      <c r="I2428" s="61"/>
      <c r="J2428" s="52" t="s">
        <v>50</v>
      </c>
      <c r="K2428" s="53"/>
      <c r="L2428" s="70">
        <f aca="true" t="shared" si="362" ref="L2428:P2429">+L2444</f>
        <v>0</v>
      </c>
      <c r="M2428" s="23">
        <f t="shared" si="362"/>
        <v>0</v>
      </c>
      <c r="N2428" s="70">
        <f t="shared" si="362"/>
        <v>0</v>
      </c>
      <c r="O2428" s="70">
        <f t="shared" si="362"/>
        <v>0</v>
      </c>
      <c r="P2428" s="23">
        <f t="shared" si="362"/>
        <v>0</v>
      </c>
      <c r="Q2428" s="23">
        <f>SUM(L2428:P2428)</f>
        <v>0</v>
      </c>
      <c r="R2428" s="23">
        <f aca="true" t="shared" si="363" ref="R2428:U2429">+R2444</f>
        <v>43300</v>
      </c>
      <c r="S2428" s="70">
        <f t="shared" si="363"/>
        <v>0</v>
      </c>
      <c r="T2428" s="70">
        <f t="shared" si="363"/>
        <v>0</v>
      </c>
      <c r="U2428" s="70">
        <f t="shared" si="363"/>
        <v>0</v>
      </c>
      <c r="V2428" s="23">
        <f>SUM(R2428:U2428)</f>
        <v>43300</v>
      </c>
      <c r="W2428" s="23">
        <f>+V2428+Q2428</f>
        <v>43300</v>
      </c>
      <c r="X2428" s="23">
        <f>(Q2428/W2428)*100</f>
        <v>0</v>
      </c>
      <c r="Y2428" s="23">
        <f>(V2428/W2428)*100</f>
        <v>100</v>
      </c>
      <c r="Z2428" s="4"/>
    </row>
    <row r="2429" spans="1:26" ht="23.25">
      <c r="A2429" s="4"/>
      <c r="B2429" s="56"/>
      <c r="C2429" s="56"/>
      <c r="D2429" s="56"/>
      <c r="E2429" s="56"/>
      <c r="F2429" s="56"/>
      <c r="G2429" s="56"/>
      <c r="H2429" s="56"/>
      <c r="I2429" s="61"/>
      <c r="J2429" s="52" t="s">
        <v>51</v>
      </c>
      <c r="K2429" s="53"/>
      <c r="L2429" s="70">
        <f t="shared" si="362"/>
        <v>0</v>
      </c>
      <c r="M2429" s="23">
        <f t="shared" si="362"/>
        <v>0</v>
      </c>
      <c r="N2429" s="70">
        <f t="shared" si="362"/>
        <v>0</v>
      </c>
      <c r="O2429" s="70">
        <f t="shared" si="362"/>
        <v>0</v>
      </c>
      <c r="P2429" s="23">
        <f t="shared" si="362"/>
        <v>0</v>
      </c>
      <c r="Q2429" s="23">
        <f>SUM(L2429:P2429)</f>
        <v>0</v>
      </c>
      <c r="R2429" s="23">
        <f t="shared" si="363"/>
        <v>51300.1</v>
      </c>
      <c r="S2429" s="70">
        <f t="shared" si="363"/>
        <v>0</v>
      </c>
      <c r="T2429" s="70">
        <f t="shared" si="363"/>
        <v>0</v>
      </c>
      <c r="U2429" s="70">
        <f t="shared" si="363"/>
        <v>0</v>
      </c>
      <c r="V2429" s="23">
        <f>SUM(R2429:U2429)</f>
        <v>51300.1</v>
      </c>
      <c r="W2429" s="23">
        <f>+V2429+Q2429</f>
        <v>51300.1</v>
      </c>
      <c r="X2429" s="23">
        <f>(Q2429/W2429)*100</f>
        <v>0</v>
      </c>
      <c r="Y2429" s="23">
        <f>(V2429/W2429)*100</f>
        <v>100</v>
      </c>
      <c r="Z2429" s="4"/>
    </row>
    <row r="2430" spans="1:26" ht="23.25">
      <c r="A2430" s="4"/>
      <c r="B2430" s="62"/>
      <c r="C2430" s="62"/>
      <c r="D2430" s="62"/>
      <c r="E2430" s="62"/>
      <c r="F2430" s="62"/>
      <c r="G2430" s="62"/>
      <c r="H2430" s="62"/>
      <c r="I2430" s="63"/>
      <c r="J2430" s="59"/>
      <c r="K2430" s="60"/>
      <c r="L2430" s="73"/>
      <c r="M2430" s="71"/>
      <c r="N2430" s="73"/>
      <c r="O2430" s="73"/>
      <c r="P2430" s="71"/>
      <c r="Q2430" s="71"/>
      <c r="R2430" s="71"/>
      <c r="S2430" s="73"/>
      <c r="T2430" s="73"/>
      <c r="U2430" s="73"/>
      <c r="V2430" s="71"/>
      <c r="W2430" s="71"/>
      <c r="X2430" s="71"/>
      <c r="Y2430" s="71"/>
      <c r="Z2430" s="4"/>
    </row>
    <row r="2431" spans="1:26" ht="23.2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</row>
    <row r="2432" spans="1:26" ht="23.2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6"/>
      <c r="W2432" s="6"/>
      <c r="X2432" s="6"/>
      <c r="Y2432" s="6" t="s">
        <v>428</v>
      </c>
      <c r="Z2432" s="4"/>
    </row>
    <row r="2433" spans="1:26" ht="23.25">
      <c r="A2433" s="4"/>
      <c r="B2433" s="64" t="s">
        <v>37</v>
      </c>
      <c r="C2433" s="65"/>
      <c r="D2433" s="65"/>
      <c r="E2433" s="65"/>
      <c r="F2433" s="65"/>
      <c r="G2433" s="65"/>
      <c r="H2433" s="66"/>
      <c r="I2433" s="10"/>
      <c r="J2433" s="11"/>
      <c r="K2433" s="12"/>
      <c r="L2433" s="13" t="s">
        <v>1</v>
      </c>
      <c r="M2433" s="13"/>
      <c r="N2433" s="13"/>
      <c r="O2433" s="13"/>
      <c r="P2433" s="13"/>
      <c r="Q2433" s="13"/>
      <c r="R2433" s="14" t="s">
        <v>2</v>
      </c>
      <c r="S2433" s="13"/>
      <c r="T2433" s="13"/>
      <c r="U2433" s="13"/>
      <c r="V2433" s="15"/>
      <c r="W2433" s="13" t="s">
        <v>39</v>
      </c>
      <c r="X2433" s="13"/>
      <c r="Y2433" s="16"/>
      <c r="Z2433" s="4"/>
    </row>
    <row r="2434" spans="1:26" ht="23.25">
      <c r="A2434" s="4"/>
      <c r="B2434" s="17" t="s">
        <v>38</v>
      </c>
      <c r="C2434" s="18"/>
      <c r="D2434" s="18"/>
      <c r="E2434" s="18"/>
      <c r="F2434" s="18"/>
      <c r="G2434" s="18"/>
      <c r="H2434" s="67"/>
      <c r="I2434" s="19"/>
      <c r="J2434" s="20"/>
      <c r="K2434" s="21"/>
      <c r="L2434" s="22"/>
      <c r="M2434" s="23"/>
      <c r="N2434" s="24"/>
      <c r="O2434" s="25" t="s">
        <v>3</v>
      </c>
      <c r="P2434" s="26"/>
      <c r="Q2434" s="27"/>
      <c r="R2434" s="28" t="s">
        <v>3</v>
      </c>
      <c r="S2434" s="24"/>
      <c r="T2434" s="22"/>
      <c r="U2434" s="29"/>
      <c r="V2434" s="27"/>
      <c r="W2434" s="27"/>
      <c r="X2434" s="30" t="s">
        <v>4</v>
      </c>
      <c r="Y2434" s="31"/>
      <c r="Z2434" s="4"/>
    </row>
    <row r="2435" spans="1:26" ht="23.25">
      <c r="A2435" s="4"/>
      <c r="B2435" s="19"/>
      <c r="C2435" s="32"/>
      <c r="D2435" s="32"/>
      <c r="E2435" s="32"/>
      <c r="F2435" s="33"/>
      <c r="G2435" s="32"/>
      <c r="H2435" s="19"/>
      <c r="I2435" s="19"/>
      <c r="J2435" s="5" t="s">
        <v>5</v>
      </c>
      <c r="K2435" s="21"/>
      <c r="L2435" s="34" t="s">
        <v>6</v>
      </c>
      <c r="M2435" s="35" t="s">
        <v>7</v>
      </c>
      <c r="N2435" s="36" t="s">
        <v>6</v>
      </c>
      <c r="O2435" s="34" t="s">
        <v>8</v>
      </c>
      <c r="P2435" s="26" t="s">
        <v>9</v>
      </c>
      <c r="Q2435" s="23"/>
      <c r="R2435" s="37" t="s">
        <v>8</v>
      </c>
      <c r="S2435" s="35" t="s">
        <v>10</v>
      </c>
      <c r="T2435" s="34" t="s">
        <v>11</v>
      </c>
      <c r="U2435" s="29" t="s">
        <v>12</v>
      </c>
      <c r="V2435" s="27"/>
      <c r="W2435" s="27"/>
      <c r="X2435" s="27"/>
      <c r="Y2435" s="35"/>
      <c r="Z2435" s="4"/>
    </row>
    <row r="2436" spans="1:26" ht="23.25">
      <c r="A2436" s="4"/>
      <c r="B2436" s="38" t="s">
        <v>30</v>
      </c>
      <c r="C2436" s="38" t="s">
        <v>31</v>
      </c>
      <c r="D2436" s="38" t="s">
        <v>32</v>
      </c>
      <c r="E2436" s="38" t="s">
        <v>33</v>
      </c>
      <c r="F2436" s="38" t="s">
        <v>34</v>
      </c>
      <c r="G2436" s="38" t="s">
        <v>35</v>
      </c>
      <c r="H2436" s="38" t="s">
        <v>36</v>
      </c>
      <c r="I2436" s="19"/>
      <c r="J2436" s="39"/>
      <c r="K2436" s="21"/>
      <c r="L2436" s="34" t="s">
        <v>13</v>
      </c>
      <c r="M2436" s="35" t="s">
        <v>14</v>
      </c>
      <c r="N2436" s="36" t="s">
        <v>15</v>
      </c>
      <c r="O2436" s="34" t="s">
        <v>16</v>
      </c>
      <c r="P2436" s="26" t="s">
        <v>17</v>
      </c>
      <c r="Q2436" s="35" t="s">
        <v>18</v>
      </c>
      <c r="R2436" s="37" t="s">
        <v>16</v>
      </c>
      <c r="S2436" s="35" t="s">
        <v>19</v>
      </c>
      <c r="T2436" s="34" t="s">
        <v>20</v>
      </c>
      <c r="U2436" s="29" t="s">
        <v>21</v>
      </c>
      <c r="V2436" s="26" t="s">
        <v>18</v>
      </c>
      <c r="W2436" s="26" t="s">
        <v>22</v>
      </c>
      <c r="X2436" s="26" t="s">
        <v>23</v>
      </c>
      <c r="Y2436" s="35" t="s">
        <v>24</v>
      </c>
      <c r="Z2436" s="4"/>
    </row>
    <row r="2437" spans="1:26" ht="23.25">
      <c r="A2437" s="4"/>
      <c r="B2437" s="40"/>
      <c r="C2437" s="40"/>
      <c r="D2437" s="40"/>
      <c r="E2437" s="40"/>
      <c r="F2437" s="40"/>
      <c r="G2437" s="40"/>
      <c r="H2437" s="40"/>
      <c r="I2437" s="40"/>
      <c r="J2437" s="41"/>
      <c r="K2437" s="42"/>
      <c r="L2437" s="43"/>
      <c r="M2437" s="44"/>
      <c r="N2437" s="45"/>
      <c r="O2437" s="46" t="s">
        <v>25</v>
      </c>
      <c r="P2437" s="47"/>
      <c r="Q2437" s="48"/>
      <c r="R2437" s="49" t="s">
        <v>25</v>
      </c>
      <c r="S2437" s="44" t="s">
        <v>26</v>
      </c>
      <c r="T2437" s="43"/>
      <c r="U2437" s="50" t="s">
        <v>27</v>
      </c>
      <c r="V2437" s="48"/>
      <c r="W2437" s="48"/>
      <c r="X2437" s="48"/>
      <c r="Y2437" s="49"/>
      <c r="Z2437" s="4"/>
    </row>
    <row r="2438" spans="1:26" ht="23.25">
      <c r="A2438" s="4"/>
      <c r="B2438" s="51"/>
      <c r="C2438" s="51"/>
      <c r="D2438" s="51"/>
      <c r="E2438" s="51"/>
      <c r="F2438" s="51"/>
      <c r="G2438" s="51"/>
      <c r="H2438" s="51"/>
      <c r="I2438" s="61"/>
      <c r="J2438" s="52"/>
      <c r="K2438" s="53"/>
      <c r="L2438" s="22"/>
      <c r="M2438" s="23"/>
      <c r="N2438" s="24"/>
      <c r="O2438" s="3"/>
      <c r="P2438" s="27"/>
      <c r="Q2438" s="27"/>
      <c r="R2438" s="23"/>
      <c r="S2438" s="24"/>
      <c r="T2438" s="22"/>
      <c r="U2438" s="72"/>
      <c r="V2438" s="27"/>
      <c r="W2438" s="27"/>
      <c r="X2438" s="27"/>
      <c r="Y2438" s="23"/>
      <c r="Z2438" s="4"/>
    </row>
    <row r="2439" spans="1:26" ht="23.25">
      <c r="A2439" s="4"/>
      <c r="B2439" s="75" t="s">
        <v>334</v>
      </c>
      <c r="C2439" s="75" t="s">
        <v>313</v>
      </c>
      <c r="D2439" s="76" t="s">
        <v>367</v>
      </c>
      <c r="E2439" s="51"/>
      <c r="F2439" s="51"/>
      <c r="G2439" s="51"/>
      <c r="H2439" s="51"/>
      <c r="I2439" s="61"/>
      <c r="J2439" s="54" t="s">
        <v>52</v>
      </c>
      <c r="K2439" s="55"/>
      <c r="L2439" s="70">
        <f>+L2446</f>
        <v>0</v>
      </c>
      <c r="M2439" s="70">
        <f>+M2446</f>
        <v>0</v>
      </c>
      <c r="N2439" s="70">
        <f>+N2446</f>
        <v>0</v>
      </c>
      <c r="O2439" s="70">
        <f>+O2446</f>
        <v>0</v>
      </c>
      <c r="P2439" s="70">
        <f>+P2446</f>
        <v>0</v>
      </c>
      <c r="Q2439" s="70">
        <f>SUM(L2439:P2439)</f>
        <v>0</v>
      </c>
      <c r="R2439" s="70">
        <f>+R2446</f>
        <v>50789.200000000004</v>
      </c>
      <c r="S2439" s="70">
        <f>+S2446</f>
        <v>0</v>
      </c>
      <c r="T2439" s="70">
        <f>+T2446</f>
        <v>0</v>
      </c>
      <c r="U2439" s="74">
        <f>+U2446</f>
        <v>0</v>
      </c>
      <c r="V2439" s="23">
        <f>SUM(R2439:U2439)</f>
        <v>50789.200000000004</v>
      </c>
      <c r="W2439" s="23">
        <f>+V2439+Q2439</f>
        <v>50789.200000000004</v>
      </c>
      <c r="X2439" s="23">
        <f>(Q2439/W2439)*100</f>
        <v>0</v>
      </c>
      <c r="Y2439" s="23">
        <f>(V2439/W2439)*100</f>
        <v>100</v>
      </c>
      <c r="Z2439" s="4"/>
    </row>
    <row r="2440" spans="1:26" ht="23.25">
      <c r="A2440" s="4"/>
      <c r="B2440" s="51"/>
      <c r="C2440" s="51"/>
      <c r="D2440" s="51"/>
      <c r="E2440" s="51"/>
      <c r="F2440" s="51"/>
      <c r="G2440" s="51"/>
      <c r="H2440" s="51"/>
      <c r="I2440" s="61"/>
      <c r="J2440" s="54" t="s">
        <v>53</v>
      </c>
      <c r="K2440" s="55"/>
      <c r="L2440" s="70"/>
      <c r="M2440" s="70"/>
      <c r="N2440" s="70"/>
      <c r="O2440" s="70"/>
      <c r="P2440" s="70"/>
      <c r="Q2440" s="70"/>
      <c r="R2440" s="70">
        <f>(R2439/R2428)*100</f>
        <v>117.29607390300232</v>
      </c>
      <c r="S2440" s="70"/>
      <c r="T2440" s="70"/>
      <c r="U2440" s="70"/>
      <c r="V2440" s="23">
        <f>(V2439/V2428)*100</f>
        <v>117.29607390300232</v>
      </c>
      <c r="W2440" s="23">
        <f>(W2439/W2428)*100</f>
        <v>117.29607390300232</v>
      </c>
      <c r="X2440" s="23"/>
      <c r="Y2440" s="23"/>
      <c r="Z2440" s="4"/>
    </row>
    <row r="2441" spans="1:26" ht="23.25">
      <c r="A2441" s="4"/>
      <c r="B2441" s="51"/>
      <c r="C2441" s="51"/>
      <c r="D2441" s="51"/>
      <c r="E2441" s="51"/>
      <c r="F2441" s="51"/>
      <c r="G2441" s="51"/>
      <c r="H2441" s="51"/>
      <c r="I2441" s="61"/>
      <c r="J2441" s="52" t="s">
        <v>54</v>
      </c>
      <c r="K2441" s="53"/>
      <c r="L2441" s="70"/>
      <c r="M2441" s="70"/>
      <c r="N2441" s="70"/>
      <c r="O2441" s="70"/>
      <c r="P2441" s="70"/>
      <c r="Q2441" s="23"/>
      <c r="R2441" s="70">
        <f>(R2439/R2429)*100</f>
        <v>99.00409550858576</v>
      </c>
      <c r="S2441" s="70"/>
      <c r="T2441" s="70"/>
      <c r="U2441" s="70"/>
      <c r="V2441" s="23">
        <f>(V2439/V2429)*100</f>
        <v>99.00409550858576</v>
      </c>
      <c r="W2441" s="23">
        <f>(W2439/W2429)*100</f>
        <v>99.00409550858576</v>
      </c>
      <c r="X2441" s="23"/>
      <c r="Y2441" s="23"/>
      <c r="Z2441" s="4"/>
    </row>
    <row r="2442" spans="1:26" ht="23.25">
      <c r="A2442" s="4"/>
      <c r="B2442" s="51"/>
      <c r="C2442" s="51"/>
      <c r="D2442" s="51"/>
      <c r="E2442" s="51"/>
      <c r="F2442" s="51"/>
      <c r="G2442" s="51"/>
      <c r="H2442" s="51"/>
      <c r="I2442" s="61"/>
      <c r="J2442" s="52"/>
      <c r="K2442" s="53"/>
      <c r="L2442" s="70"/>
      <c r="M2442" s="23"/>
      <c r="N2442" s="70"/>
      <c r="O2442" s="70"/>
      <c r="P2442" s="23"/>
      <c r="Q2442" s="23"/>
      <c r="R2442" s="23"/>
      <c r="S2442" s="70"/>
      <c r="T2442" s="70"/>
      <c r="U2442" s="70"/>
      <c r="V2442" s="23"/>
      <c r="W2442" s="23"/>
      <c r="X2442" s="23"/>
      <c r="Y2442" s="23"/>
      <c r="Z2442" s="4"/>
    </row>
    <row r="2443" spans="1:26" ht="23.25">
      <c r="A2443" s="4"/>
      <c r="B2443" s="51"/>
      <c r="C2443" s="51"/>
      <c r="D2443" s="51"/>
      <c r="E2443" s="75" t="s">
        <v>57</v>
      </c>
      <c r="F2443" s="51"/>
      <c r="G2443" s="51"/>
      <c r="H2443" s="51"/>
      <c r="I2443" s="61"/>
      <c r="J2443" s="52" t="s">
        <v>58</v>
      </c>
      <c r="K2443" s="53"/>
      <c r="L2443" s="70"/>
      <c r="M2443" s="23"/>
      <c r="N2443" s="70"/>
      <c r="O2443" s="70"/>
      <c r="P2443" s="23"/>
      <c r="Q2443" s="23"/>
      <c r="R2443" s="23"/>
      <c r="S2443" s="70"/>
      <c r="T2443" s="70"/>
      <c r="U2443" s="70"/>
      <c r="V2443" s="23"/>
      <c r="W2443" s="23"/>
      <c r="X2443" s="23"/>
      <c r="Y2443" s="23"/>
      <c r="Z2443" s="4"/>
    </row>
    <row r="2444" spans="1:26" ht="23.25">
      <c r="A2444" s="4"/>
      <c r="B2444" s="51"/>
      <c r="C2444" s="51"/>
      <c r="D2444" s="51"/>
      <c r="E2444" s="51"/>
      <c r="F2444" s="51"/>
      <c r="G2444" s="51"/>
      <c r="H2444" s="51"/>
      <c r="I2444" s="61"/>
      <c r="J2444" s="52" t="s">
        <v>50</v>
      </c>
      <c r="K2444" s="53"/>
      <c r="L2444" s="70">
        <f aca="true" t="shared" si="364" ref="L2444:P2446">+L2451+L2495+L2541</f>
        <v>0</v>
      </c>
      <c r="M2444" s="23">
        <f t="shared" si="364"/>
        <v>0</v>
      </c>
      <c r="N2444" s="70">
        <f t="shared" si="364"/>
        <v>0</v>
      </c>
      <c r="O2444" s="70">
        <f t="shared" si="364"/>
        <v>0</v>
      </c>
      <c r="P2444" s="23">
        <f t="shared" si="364"/>
        <v>0</v>
      </c>
      <c r="Q2444" s="23">
        <f>SUM(L2444:P2444)</f>
        <v>0</v>
      </c>
      <c r="R2444" s="23">
        <f aca="true" t="shared" si="365" ref="R2444:U2446">+R2451+R2495+R2541</f>
        <v>43300</v>
      </c>
      <c r="S2444" s="70">
        <f t="shared" si="365"/>
        <v>0</v>
      </c>
      <c r="T2444" s="70">
        <f t="shared" si="365"/>
        <v>0</v>
      </c>
      <c r="U2444" s="70">
        <f t="shared" si="365"/>
        <v>0</v>
      </c>
      <c r="V2444" s="23">
        <f>SUM(R2444:U2444)</f>
        <v>43300</v>
      </c>
      <c r="W2444" s="23">
        <f>+V2444+Q2444</f>
        <v>43300</v>
      </c>
      <c r="X2444" s="23">
        <f>(Q2444/W2444)*100</f>
        <v>0</v>
      </c>
      <c r="Y2444" s="23">
        <f>(V2444/W2444)*100</f>
        <v>100</v>
      </c>
      <c r="Z2444" s="4"/>
    </row>
    <row r="2445" spans="1:26" ht="23.25">
      <c r="A2445" s="4"/>
      <c r="B2445" s="51"/>
      <c r="C2445" s="51"/>
      <c r="D2445" s="51"/>
      <c r="E2445" s="51"/>
      <c r="F2445" s="51"/>
      <c r="G2445" s="51"/>
      <c r="H2445" s="51"/>
      <c r="I2445" s="61"/>
      <c r="J2445" s="52" t="s">
        <v>51</v>
      </c>
      <c r="K2445" s="53"/>
      <c r="L2445" s="70">
        <f t="shared" si="364"/>
        <v>0</v>
      </c>
      <c r="M2445" s="23">
        <f t="shared" si="364"/>
        <v>0</v>
      </c>
      <c r="N2445" s="70">
        <f t="shared" si="364"/>
        <v>0</v>
      </c>
      <c r="O2445" s="70">
        <f t="shared" si="364"/>
        <v>0</v>
      </c>
      <c r="P2445" s="23">
        <f t="shared" si="364"/>
        <v>0</v>
      </c>
      <c r="Q2445" s="23">
        <f>SUM(L2445:P2445)</f>
        <v>0</v>
      </c>
      <c r="R2445" s="23">
        <f t="shared" si="365"/>
        <v>51300.1</v>
      </c>
      <c r="S2445" s="70">
        <f t="shared" si="365"/>
        <v>0</v>
      </c>
      <c r="T2445" s="70">
        <f t="shared" si="365"/>
        <v>0</v>
      </c>
      <c r="U2445" s="70">
        <f t="shared" si="365"/>
        <v>0</v>
      </c>
      <c r="V2445" s="23">
        <f>SUM(R2445:U2445)</f>
        <v>51300.1</v>
      </c>
      <c r="W2445" s="23">
        <f>+V2445+Q2445</f>
        <v>51300.1</v>
      </c>
      <c r="X2445" s="23">
        <f>(Q2445/W2445)*100</f>
        <v>0</v>
      </c>
      <c r="Y2445" s="23">
        <f>(V2445/W2445)*100</f>
        <v>100</v>
      </c>
      <c r="Z2445" s="4"/>
    </row>
    <row r="2446" spans="1:26" ht="23.25">
      <c r="A2446" s="4"/>
      <c r="B2446" s="51"/>
      <c r="C2446" s="51"/>
      <c r="D2446" s="51"/>
      <c r="E2446" s="51"/>
      <c r="F2446" s="51"/>
      <c r="G2446" s="51"/>
      <c r="H2446" s="51"/>
      <c r="I2446" s="61"/>
      <c r="J2446" s="52" t="s">
        <v>52</v>
      </c>
      <c r="K2446" s="53"/>
      <c r="L2446" s="70">
        <f t="shared" si="364"/>
        <v>0</v>
      </c>
      <c r="M2446" s="23">
        <f t="shared" si="364"/>
        <v>0</v>
      </c>
      <c r="N2446" s="70">
        <f t="shared" si="364"/>
        <v>0</v>
      </c>
      <c r="O2446" s="70">
        <f t="shared" si="364"/>
        <v>0</v>
      </c>
      <c r="P2446" s="23">
        <f t="shared" si="364"/>
        <v>0</v>
      </c>
      <c r="Q2446" s="23">
        <f>SUM(L2446:P2446)</f>
        <v>0</v>
      </c>
      <c r="R2446" s="23">
        <f t="shared" si="365"/>
        <v>50789.200000000004</v>
      </c>
      <c r="S2446" s="70">
        <f t="shared" si="365"/>
        <v>0</v>
      </c>
      <c r="T2446" s="70">
        <f t="shared" si="365"/>
        <v>0</v>
      </c>
      <c r="U2446" s="70">
        <f t="shared" si="365"/>
        <v>0</v>
      </c>
      <c r="V2446" s="23">
        <f>SUM(R2446:U2446)</f>
        <v>50789.200000000004</v>
      </c>
      <c r="W2446" s="23">
        <f>+V2446+Q2446</f>
        <v>50789.200000000004</v>
      </c>
      <c r="X2446" s="23">
        <f>(Q2446/W2446)*100</f>
        <v>0</v>
      </c>
      <c r="Y2446" s="23">
        <f>(V2446/W2446)*100</f>
        <v>100</v>
      </c>
      <c r="Z2446" s="4"/>
    </row>
    <row r="2447" spans="1:26" ht="23.25">
      <c r="A2447" s="4"/>
      <c r="B2447" s="51"/>
      <c r="C2447" s="51"/>
      <c r="D2447" s="51"/>
      <c r="E2447" s="51"/>
      <c r="F2447" s="51"/>
      <c r="G2447" s="51"/>
      <c r="H2447" s="51"/>
      <c r="I2447" s="61"/>
      <c r="J2447" s="52" t="s">
        <v>53</v>
      </c>
      <c r="K2447" s="53"/>
      <c r="L2447" s="70"/>
      <c r="M2447" s="23"/>
      <c r="N2447" s="70"/>
      <c r="O2447" s="70"/>
      <c r="P2447" s="23"/>
      <c r="Q2447" s="23"/>
      <c r="R2447" s="23">
        <f>(R2446/R2444)*100</f>
        <v>117.29607390300232</v>
      </c>
      <c r="S2447" s="70"/>
      <c r="T2447" s="70"/>
      <c r="U2447" s="70"/>
      <c r="V2447" s="23">
        <f>(V2446/V2444)*100</f>
        <v>117.29607390300232</v>
      </c>
      <c r="W2447" s="23">
        <f>(W2446/W2444)*100</f>
        <v>117.29607390300232</v>
      </c>
      <c r="X2447" s="23"/>
      <c r="Y2447" s="23"/>
      <c r="Z2447" s="4"/>
    </row>
    <row r="2448" spans="1:26" ht="23.25">
      <c r="A2448" s="4"/>
      <c r="B2448" s="51"/>
      <c r="C2448" s="51"/>
      <c r="D2448" s="51"/>
      <c r="E2448" s="51"/>
      <c r="F2448" s="51"/>
      <c r="G2448" s="51"/>
      <c r="H2448" s="51"/>
      <c r="I2448" s="61"/>
      <c r="J2448" s="52" t="s">
        <v>54</v>
      </c>
      <c r="K2448" s="53"/>
      <c r="L2448" s="70"/>
      <c r="M2448" s="23"/>
      <c r="N2448" s="70"/>
      <c r="O2448" s="70"/>
      <c r="P2448" s="23"/>
      <c r="Q2448" s="23"/>
      <c r="R2448" s="23">
        <f>(R2446/R2445)*100</f>
        <v>99.00409550858576</v>
      </c>
      <c r="S2448" s="70"/>
      <c r="T2448" s="70"/>
      <c r="U2448" s="70"/>
      <c r="V2448" s="23">
        <f>(V2446/V2445)*100</f>
        <v>99.00409550858576</v>
      </c>
      <c r="W2448" s="23">
        <f>(W2446/W2445)*100</f>
        <v>99.00409550858576</v>
      </c>
      <c r="X2448" s="23"/>
      <c r="Y2448" s="23"/>
      <c r="Z2448" s="4"/>
    </row>
    <row r="2449" spans="1:26" ht="23.25">
      <c r="A2449" s="4"/>
      <c r="B2449" s="51"/>
      <c r="C2449" s="51"/>
      <c r="D2449" s="51"/>
      <c r="E2449" s="51"/>
      <c r="F2449" s="51"/>
      <c r="G2449" s="51"/>
      <c r="H2449" s="51"/>
      <c r="I2449" s="61"/>
      <c r="J2449" s="52"/>
      <c r="K2449" s="53"/>
      <c r="L2449" s="70"/>
      <c r="M2449" s="23"/>
      <c r="N2449" s="70"/>
      <c r="O2449" s="70"/>
      <c r="P2449" s="23"/>
      <c r="Q2449" s="23"/>
      <c r="R2449" s="23"/>
      <c r="S2449" s="70"/>
      <c r="T2449" s="70"/>
      <c r="U2449" s="70"/>
      <c r="V2449" s="23"/>
      <c r="W2449" s="23"/>
      <c r="X2449" s="23"/>
      <c r="Y2449" s="23"/>
      <c r="Z2449" s="4"/>
    </row>
    <row r="2450" spans="1:26" ht="23.25">
      <c r="A2450" s="4"/>
      <c r="B2450" s="51"/>
      <c r="C2450" s="51"/>
      <c r="D2450" s="51"/>
      <c r="E2450" s="51"/>
      <c r="F2450" s="75" t="s">
        <v>338</v>
      </c>
      <c r="G2450" s="51"/>
      <c r="H2450" s="51"/>
      <c r="I2450" s="61"/>
      <c r="J2450" s="52" t="s">
        <v>339</v>
      </c>
      <c r="K2450" s="53"/>
      <c r="L2450" s="70"/>
      <c r="M2450" s="23"/>
      <c r="N2450" s="70"/>
      <c r="O2450" s="70"/>
      <c r="P2450" s="23"/>
      <c r="Q2450" s="23"/>
      <c r="R2450" s="23"/>
      <c r="S2450" s="70"/>
      <c r="T2450" s="70"/>
      <c r="U2450" s="70"/>
      <c r="V2450" s="23"/>
      <c r="W2450" s="23"/>
      <c r="X2450" s="23"/>
      <c r="Y2450" s="23"/>
      <c r="Z2450" s="4"/>
    </row>
    <row r="2451" spans="1:26" ht="23.25">
      <c r="A2451" s="4"/>
      <c r="B2451" s="51"/>
      <c r="C2451" s="51"/>
      <c r="D2451" s="51"/>
      <c r="E2451" s="51"/>
      <c r="F2451" s="51"/>
      <c r="G2451" s="51"/>
      <c r="H2451" s="51"/>
      <c r="I2451" s="61"/>
      <c r="J2451" s="52" t="s">
        <v>50</v>
      </c>
      <c r="K2451" s="53"/>
      <c r="L2451" s="70">
        <f aca="true" t="shared" si="366" ref="L2451:P2453">+L2458+L2472</f>
        <v>0</v>
      </c>
      <c r="M2451" s="23">
        <f t="shared" si="366"/>
        <v>0</v>
      </c>
      <c r="N2451" s="70">
        <f t="shared" si="366"/>
        <v>0</v>
      </c>
      <c r="O2451" s="70">
        <f t="shared" si="366"/>
        <v>0</v>
      </c>
      <c r="P2451" s="23">
        <f t="shared" si="366"/>
        <v>0</v>
      </c>
      <c r="Q2451" s="23">
        <f>SUM(L2451:P2451)</f>
        <v>0</v>
      </c>
      <c r="R2451" s="23">
        <f aca="true" t="shared" si="367" ref="R2451:U2453">+R2458+R2472</f>
        <v>38000</v>
      </c>
      <c r="S2451" s="70">
        <f t="shared" si="367"/>
        <v>0</v>
      </c>
      <c r="T2451" s="70">
        <f t="shared" si="367"/>
        <v>0</v>
      </c>
      <c r="U2451" s="70">
        <f t="shared" si="367"/>
        <v>0</v>
      </c>
      <c r="V2451" s="23">
        <f>SUM(R2451:U2451)</f>
        <v>38000</v>
      </c>
      <c r="W2451" s="23">
        <f>+V2451+Q2451</f>
        <v>38000</v>
      </c>
      <c r="X2451" s="23">
        <f>(Q2451/W2451)*100</f>
        <v>0</v>
      </c>
      <c r="Y2451" s="23">
        <f>(V2451/W2451)*100</f>
        <v>100</v>
      </c>
      <c r="Z2451" s="4"/>
    </row>
    <row r="2452" spans="1:26" ht="23.25">
      <c r="A2452" s="4"/>
      <c r="B2452" s="51"/>
      <c r="C2452" s="51"/>
      <c r="D2452" s="51"/>
      <c r="E2452" s="51"/>
      <c r="F2452" s="51"/>
      <c r="G2452" s="51"/>
      <c r="H2452" s="51"/>
      <c r="I2452" s="61"/>
      <c r="J2452" s="52" t="s">
        <v>51</v>
      </c>
      <c r="K2452" s="53"/>
      <c r="L2452" s="70">
        <f t="shared" si="366"/>
        <v>0</v>
      </c>
      <c r="M2452" s="23">
        <f t="shared" si="366"/>
        <v>0</v>
      </c>
      <c r="N2452" s="70">
        <f t="shared" si="366"/>
        <v>0</v>
      </c>
      <c r="O2452" s="70">
        <f t="shared" si="366"/>
        <v>0</v>
      </c>
      <c r="P2452" s="23">
        <f t="shared" si="366"/>
        <v>0</v>
      </c>
      <c r="Q2452" s="23">
        <f>SUM(L2452:P2452)</f>
        <v>0</v>
      </c>
      <c r="R2452" s="23">
        <f t="shared" si="367"/>
        <v>45587.7</v>
      </c>
      <c r="S2452" s="70">
        <f t="shared" si="367"/>
        <v>0</v>
      </c>
      <c r="T2452" s="70">
        <f t="shared" si="367"/>
        <v>0</v>
      </c>
      <c r="U2452" s="70">
        <f t="shared" si="367"/>
        <v>0</v>
      </c>
      <c r="V2452" s="23">
        <f>SUM(R2452:U2452)</f>
        <v>45587.7</v>
      </c>
      <c r="W2452" s="23">
        <f>+V2452+Q2452</f>
        <v>45587.7</v>
      </c>
      <c r="X2452" s="23">
        <f>(Q2452/W2452)*100</f>
        <v>0</v>
      </c>
      <c r="Y2452" s="23">
        <f>(V2452/W2452)*100</f>
        <v>100</v>
      </c>
      <c r="Z2452" s="4"/>
    </row>
    <row r="2453" spans="1:26" ht="23.25">
      <c r="A2453" s="4"/>
      <c r="B2453" s="56"/>
      <c r="C2453" s="57"/>
      <c r="D2453" s="57"/>
      <c r="E2453" s="57"/>
      <c r="F2453" s="57"/>
      <c r="G2453" s="57"/>
      <c r="H2453" s="57"/>
      <c r="I2453" s="52"/>
      <c r="J2453" s="52" t="s">
        <v>52</v>
      </c>
      <c r="K2453" s="53"/>
      <c r="L2453" s="21">
        <f t="shared" si="366"/>
        <v>0</v>
      </c>
      <c r="M2453" s="21">
        <f t="shared" si="366"/>
        <v>0</v>
      </c>
      <c r="N2453" s="21">
        <f t="shared" si="366"/>
        <v>0</v>
      </c>
      <c r="O2453" s="21">
        <f t="shared" si="366"/>
        <v>0</v>
      </c>
      <c r="P2453" s="21">
        <f t="shared" si="366"/>
        <v>0</v>
      </c>
      <c r="Q2453" s="21">
        <f>SUM(L2453:P2453)</f>
        <v>0</v>
      </c>
      <c r="R2453" s="21">
        <f t="shared" si="367"/>
        <v>45115.1</v>
      </c>
      <c r="S2453" s="21">
        <f t="shared" si="367"/>
        <v>0</v>
      </c>
      <c r="T2453" s="21">
        <f t="shared" si="367"/>
        <v>0</v>
      </c>
      <c r="U2453" s="21">
        <f t="shared" si="367"/>
        <v>0</v>
      </c>
      <c r="V2453" s="21">
        <f>SUM(R2453:U2453)</f>
        <v>45115.1</v>
      </c>
      <c r="W2453" s="21">
        <f>+V2453+Q2453</f>
        <v>45115.1</v>
      </c>
      <c r="X2453" s="21">
        <f>(Q2453/W2453)*100</f>
        <v>0</v>
      </c>
      <c r="Y2453" s="21">
        <f>(V2453/W2453)*100</f>
        <v>100</v>
      </c>
      <c r="Z2453" s="4"/>
    </row>
    <row r="2454" spans="1:26" ht="23.25">
      <c r="A2454" s="4"/>
      <c r="B2454" s="51"/>
      <c r="C2454" s="51"/>
      <c r="D2454" s="51"/>
      <c r="E2454" s="51"/>
      <c r="F2454" s="51"/>
      <c r="G2454" s="51"/>
      <c r="H2454" s="51"/>
      <c r="I2454" s="61"/>
      <c r="J2454" s="52" t="s">
        <v>53</v>
      </c>
      <c r="K2454" s="53"/>
      <c r="L2454" s="70"/>
      <c r="M2454" s="23"/>
      <c r="N2454" s="70"/>
      <c r="O2454" s="70"/>
      <c r="P2454" s="23"/>
      <c r="Q2454" s="23"/>
      <c r="R2454" s="23">
        <f>(R2453/R2451)*100</f>
        <v>118.72394736842105</v>
      </c>
      <c r="S2454" s="70"/>
      <c r="T2454" s="70"/>
      <c r="U2454" s="70"/>
      <c r="V2454" s="23">
        <f>(V2453/V2451)*100</f>
        <v>118.72394736842105</v>
      </c>
      <c r="W2454" s="23">
        <f>(W2453/W2451)*100</f>
        <v>118.72394736842105</v>
      </c>
      <c r="X2454" s="23"/>
      <c r="Y2454" s="23"/>
      <c r="Z2454" s="4"/>
    </row>
    <row r="2455" spans="1:26" ht="23.25">
      <c r="A2455" s="4"/>
      <c r="B2455" s="51"/>
      <c r="C2455" s="51"/>
      <c r="D2455" s="51"/>
      <c r="E2455" s="51"/>
      <c r="F2455" s="51"/>
      <c r="G2455" s="51"/>
      <c r="H2455" s="51"/>
      <c r="I2455" s="61"/>
      <c r="J2455" s="52" t="s">
        <v>54</v>
      </c>
      <c r="K2455" s="53"/>
      <c r="L2455" s="70"/>
      <c r="M2455" s="23"/>
      <c r="N2455" s="70"/>
      <c r="O2455" s="70"/>
      <c r="P2455" s="23"/>
      <c r="Q2455" s="23"/>
      <c r="R2455" s="23">
        <f>(R2453/R2452)*100</f>
        <v>98.96331685959152</v>
      </c>
      <c r="S2455" s="70"/>
      <c r="T2455" s="70"/>
      <c r="U2455" s="70"/>
      <c r="V2455" s="23">
        <f>(V2453/V2452)*100</f>
        <v>98.96331685959152</v>
      </c>
      <c r="W2455" s="23">
        <f>(W2453/W2452)*100</f>
        <v>98.96331685959152</v>
      </c>
      <c r="X2455" s="23"/>
      <c r="Y2455" s="23"/>
      <c r="Z2455" s="4"/>
    </row>
    <row r="2456" spans="1:26" ht="23.25">
      <c r="A2456" s="4"/>
      <c r="B2456" s="51"/>
      <c r="C2456" s="51"/>
      <c r="D2456" s="51"/>
      <c r="E2456" s="51"/>
      <c r="F2456" s="51"/>
      <c r="G2456" s="51"/>
      <c r="H2456" s="51"/>
      <c r="I2456" s="61"/>
      <c r="J2456" s="52"/>
      <c r="K2456" s="53"/>
      <c r="L2456" s="70"/>
      <c r="M2456" s="23"/>
      <c r="N2456" s="70"/>
      <c r="O2456" s="70"/>
      <c r="P2456" s="23"/>
      <c r="Q2456" s="23"/>
      <c r="R2456" s="23"/>
      <c r="S2456" s="70"/>
      <c r="T2456" s="70"/>
      <c r="U2456" s="70"/>
      <c r="V2456" s="23"/>
      <c r="W2456" s="23"/>
      <c r="X2456" s="23"/>
      <c r="Y2456" s="23"/>
      <c r="Z2456" s="4"/>
    </row>
    <row r="2457" spans="1:26" ht="23.25">
      <c r="A2457" s="4"/>
      <c r="B2457" s="51"/>
      <c r="C2457" s="51"/>
      <c r="D2457" s="51"/>
      <c r="E2457" s="51"/>
      <c r="F2457" s="51"/>
      <c r="G2457" s="75" t="s">
        <v>346</v>
      </c>
      <c r="H2457" s="51"/>
      <c r="I2457" s="61"/>
      <c r="J2457" s="52" t="s">
        <v>347</v>
      </c>
      <c r="K2457" s="53"/>
      <c r="L2457" s="70"/>
      <c r="M2457" s="23"/>
      <c r="N2457" s="70"/>
      <c r="O2457" s="70"/>
      <c r="P2457" s="23"/>
      <c r="Q2457" s="23"/>
      <c r="R2457" s="23"/>
      <c r="S2457" s="70"/>
      <c r="T2457" s="70"/>
      <c r="U2457" s="70"/>
      <c r="V2457" s="23"/>
      <c r="W2457" s="23"/>
      <c r="X2457" s="23"/>
      <c r="Y2457" s="23"/>
      <c r="Z2457" s="4"/>
    </row>
    <row r="2458" spans="1:26" ht="23.25">
      <c r="A2458" s="4"/>
      <c r="B2458" s="51"/>
      <c r="C2458" s="51"/>
      <c r="D2458" s="51"/>
      <c r="E2458" s="51"/>
      <c r="F2458" s="51"/>
      <c r="G2458" s="51"/>
      <c r="H2458" s="51"/>
      <c r="I2458" s="61"/>
      <c r="J2458" s="52" t="s">
        <v>50</v>
      </c>
      <c r="K2458" s="53"/>
      <c r="L2458" s="70">
        <f aca="true" t="shared" si="368" ref="L2458:P2459">+L2465</f>
        <v>0</v>
      </c>
      <c r="M2458" s="23">
        <f t="shared" si="368"/>
        <v>0</v>
      </c>
      <c r="N2458" s="70">
        <f t="shared" si="368"/>
        <v>0</v>
      </c>
      <c r="O2458" s="70">
        <f t="shared" si="368"/>
        <v>0</v>
      </c>
      <c r="P2458" s="23">
        <f t="shared" si="368"/>
        <v>0</v>
      </c>
      <c r="Q2458" s="23">
        <f>SUM(L2458:P2458)</f>
        <v>0</v>
      </c>
      <c r="R2458" s="23">
        <f aca="true" t="shared" si="369" ref="R2458:U2459">+R2465</f>
        <v>38000</v>
      </c>
      <c r="S2458" s="70">
        <f t="shared" si="369"/>
        <v>0</v>
      </c>
      <c r="T2458" s="70">
        <f t="shared" si="369"/>
        <v>0</v>
      </c>
      <c r="U2458" s="70">
        <f t="shared" si="369"/>
        <v>0</v>
      </c>
      <c r="V2458" s="23">
        <f>SUM(R2458:U2458)</f>
        <v>38000</v>
      </c>
      <c r="W2458" s="23">
        <f>+V2458+Q2458</f>
        <v>38000</v>
      </c>
      <c r="X2458" s="23">
        <f>(Q2458/W2458)*100</f>
        <v>0</v>
      </c>
      <c r="Y2458" s="23">
        <f>(V2458/W2458)*100</f>
        <v>100</v>
      </c>
      <c r="Z2458" s="4"/>
    </row>
    <row r="2459" spans="1:26" ht="23.25">
      <c r="A2459" s="4"/>
      <c r="B2459" s="51"/>
      <c r="C2459" s="51"/>
      <c r="D2459" s="51"/>
      <c r="E2459" s="51"/>
      <c r="F2459" s="51"/>
      <c r="G2459" s="51"/>
      <c r="H2459" s="51"/>
      <c r="I2459" s="61"/>
      <c r="J2459" s="52" t="s">
        <v>51</v>
      </c>
      <c r="K2459" s="53"/>
      <c r="L2459" s="70">
        <f t="shared" si="368"/>
        <v>0</v>
      </c>
      <c r="M2459" s="23">
        <f t="shared" si="368"/>
        <v>0</v>
      </c>
      <c r="N2459" s="70">
        <f t="shared" si="368"/>
        <v>0</v>
      </c>
      <c r="O2459" s="70">
        <f t="shared" si="368"/>
        <v>0</v>
      </c>
      <c r="P2459" s="23">
        <f t="shared" si="368"/>
        <v>0</v>
      </c>
      <c r="Q2459" s="23">
        <f>SUM(L2459:P2459)</f>
        <v>0</v>
      </c>
      <c r="R2459" s="23">
        <f t="shared" si="369"/>
        <v>41000</v>
      </c>
      <c r="S2459" s="70">
        <f t="shared" si="369"/>
        <v>0</v>
      </c>
      <c r="T2459" s="70">
        <f t="shared" si="369"/>
        <v>0</v>
      </c>
      <c r="U2459" s="70">
        <f t="shared" si="369"/>
        <v>0</v>
      </c>
      <c r="V2459" s="23">
        <f>SUM(R2459:U2459)</f>
        <v>41000</v>
      </c>
      <c r="W2459" s="23">
        <f>+V2459+Q2459</f>
        <v>41000</v>
      </c>
      <c r="X2459" s="23">
        <f>(Q2459/W2459)*100</f>
        <v>0</v>
      </c>
      <c r="Y2459" s="23">
        <f>(V2459/W2459)*100</f>
        <v>100</v>
      </c>
      <c r="Z2459" s="4"/>
    </row>
    <row r="2460" spans="1:26" ht="23.25">
      <c r="A2460" s="4"/>
      <c r="B2460" s="51"/>
      <c r="C2460" s="51"/>
      <c r="D2460" s="51"/>
      <c r="E2460" s="51"/>
      <c r="F2460" s="51"/>
      <c r="G2460" s="51"/>
      <c r="H2460" s="51"/>
      <c r="I2460" s="61"/>
      <c r="J2460" s="52" t="s">
        <v>52</v>
      </c>
      <c r="K2460" s="53"/>
      <c r="L2460" s="70">
        <f>+L2467</f>
        <v>0</v>
      </c>
      <c r="M2460" s="23">
        <f>+M2467</f>
        <v>0</v>
      </c>
      <c r="N2460" s="70">
        <f>+N2467</f>
        <v>0</v>
      </c>
      <c r="O2460" s="70">
        <f>+O2467</f>
        <v>0</v>
      </c>
      <c r="P2460" s="23">
        <f>+P2467</f>
        <v>0</v>
      </c>
      <c r="Q2460" s="23">
        <f>SUM(L2460:P2460)</f>
        <v>0</v>
      </c>
      <c r="R2460" s="23">
        <f>+R2467</f>
        <v>40990.2</v>
      </c>
      <c r="S2460" s="70">
        <f>+S2467</f>
        <v>0</v>
      </c>
      <c r="T2460" s="70">
        <f>+T2467</f>
        <v>0</v>
      </c>
      <c r="U2460" s="70">
        <f>+U2467</f>
        <v>0</v>
      </c>
      <c r="V2460" s="23">
        <f>SUM(R2460:U2460)</f>
        <v>40990.2</v>
      </c>
      <c r="W2460" s="23">
        <f>+V2460+Q2460</f>
        <v>40990.2</v>
      </c>
      <c r="X2460" s="23">
        <f>(Q2460/W2460)*100</f>
        <v>0</v>
      </c>
      <c r="Y2460" s="23">
        <f>(V2460/W2460)*100</f>
        <v>100</v>
      </c>
      <c r="Z2460" s="4"/>
    </row>
    <row r="2461" spans="1:26" ht="23.25">
      <c r="A2461" s="4"/>
      <c r="B2461" s="51"/>
      <c r="C2461" s="51"/>
      <c r="D2461" s="51"/>
      <c r="E2461" s="51"/>
      <c r="F2461" s="51"/>
      <c r="G2461" s="51"/>
      <c r="H2461" s="51"/>
      <c r="I2461" s="61"/>
      <c r="J2461" s="52" t="s">
        <v>53</v>
      </c>
      <c r="K2461" s="53"/>
      <c r="L2461" s="70"/>
      <c r="M2461" s="23"/>
      <c r="N2461" s="70"/>
      <c r="O2461" s="70"/>
      <c r="P2461" s="23"/>
      <c r="Q2461" s="23"/>
      <c r="R2461" s="23">
        <f>(R2460/R2458)*100</f>
        <v>107.86894736842105</v>
      </c>
      <c r="S2461" s="70"/>
      <c r="T2461" s="70"/>
      <c r="U2461" s="70"/>
      <c r="V2461" s="23">
        <f>(V2460/V2458)*100</f>
        <v>107.86894736842105</v>
      </c>
      <c r="W2461" s="23">
        <f>(W2460/W2458)*100</f>
        <v>107.86894736842105</v>
      </c>
      <c r="X2461" s="23"/>
      <c r="Y2461" s="23"/>
      <c r="Z2461" s="4"/>
    </row>
    <row r="2462" spans="1:26" ht="23.25">
      <c r="A2462" s="4"/>
      <c r="B2462" s="56"/>
      <c r="C2462" s="57"/>
      <c r="D2462" s="57"/>
      <c r="E2462" s="57"/>
      <c r="F2462" s="57"/>
      <c r="G2462" s="57"/>
      <c r="H2462" s="57"/>
      <c r="I2462" s="52"/>
      <c r="J2462" s="52" t="s">
        <v>54</v>
      </c>
      <c r="K2462" s="53"/>
      <c r="L2462" s="21"/>
      <c r="M2462" s="21"/>
      <c r="N2462" s="21"/>
      <c r="O2462" s="21"/>
      <c r="P2462" s="21"/>
      <c r="Q2462" s="21"/>
      <c r="R2462" s="21">
        <f>(R2460/R2459)*100</f>
        <v>99.9760975609756</v>
      </c>
      <c r="S2462" s="21"/>
      <c r="T2462" s="21"/>
      <c r="U2462" s="21"/>
      <c r="V2462" s="21">
        <f>(V2460/V2459)*100</f>
        <v>99.9760975609756</v>
      </c>
      <c r="W2462" s="21">
        <f>(W2460/W2459)*100</f>
        <v>99.9760975609756</v>
      </c>
      <c r="X2462" s="21"/>
      <c r="Y2462" s="21"/>
      <c r="Z2462" s="4"/>
    </row>
    <row r="2463" spans="1:26" ht="23.25">
      <c r="A2463" s="4"/>
      <c r="B2463" s="51"/>
      <c r="C2463" s="51"/>
      <c r="D2463" s="51"/>
      <c r="E2463" s="51"/>
      <c r="F2463" s="51"/>
      <c r="G2463" s="51"/>
      <c r="H2463" s="51"/>
      <c r="I2463" s="61"/>
      <c r="J2463" s="52"/>
      <c r="K2463" s="53"/>
      <c r="L2463" s="70"/>
      <c r="M2463" s="23"/>
      <c r="N2463" s="70"/>
      <c r="O2463" s="70"/>
      <c r="P2463" s="23"/>
      <c r="Q2463" s="23"/>
      <c r="R2463" s="23"/>
      <c r="S2463" s="70"/>
      <c r="T2463" s="70"/>
      <c r="U2463" s="70"/>
      <c r="V2463" s="23"/>
      <c r="W2463" s="23"/>
      <c r="X2463" s="23"/>
      <c r="Y2463" s="23"/>
      <c r="Z2463" s="4"/>
    </row>
    <row r="2464" spans="1:26" ht="23.25">
      <c r="A2464" s="4"/>
      <c r="B2464" s="51"/>
      <c r="C2464" s="51"/>
      <c r="D2464" s="51"/>
      <c r="E2464" s="51"/>
      <c r="F2464" s="51"/>
      <c r="G2464" s="51"/>
      <c r="H2464" s="75" t="s">
        <v>369</v>
      </c>
      <c r="I2464" s="61"/>
      <c r="J2464" s="52" t="s">
        <v>370</v>
      </c>
      <c r="K2464" s="53"/>
      <c r="L2464" s="70"/>
      <c r="M2464" s="23"/>
      <c r="N2464" s="70"/>
      <c r="O2464" s="70"/>
      <c r="P2464" s="23"/>
      <c r="Q2464" s="23"/>
      <c r="R2464" s="23"/>
      <c r="S2464" s="70"/>
      <c r="T2464" s="70"/>
      <c r="U2464" s="70"/>
      <c r="V2464" s="23"/>
      <c r="W2464" s="23"/>
      <c r="X2464" s="23"/>
      <c r="Y2464" s="23"/>
      <c r="Z2464" s="4"/>
    </row>
    <row r="2465" spans="1:26" ht="23.25">
      <c r="A2465" s="4"/>
      <c r="B2465" s="51"/>
      <c r="C2465" s="51"/>
      <c r="D2465" s="51"/>
      <c r="E2465" s="51"/>
      <c r="F2465" s="51"/>
      <c r="G2465" s="51"/>
      <c r="H2465" s="51"/>
      <c r="I2465" s="61"/>
      <c r="J2465" s="52" t="s">
        <v>50</v>
      </c>
      <c r="K2465" s="53"/>
      <c r="L2465" s="70"/>
      <c r="M2465" s="23"/>
      <c r="N2465" s="70"/>
      <c r="O2465" s="70"/>
      <c r="P2465" s="23"/>
      <c r="Q2465" s="23">
        <f>SUM(L2465:P2465)</f>
        <v>0</v>
      </c>
      <c r="R2465" s="23">
        <v>38000</v>
      </c>
      <c r="S2465" s="70"/>
      <c r="T2465" s="70"/>
      <c r="U2465" s="70"/>
      <c r="V2465" s="23">
        <f>SUM(R2465:U2465)</f>
        <v>38000</v>
      </c>
      <c r="W2465" s="23">
        <f>+V2465+Q2465</f>
        <v>38000</v>
      </c>
      <c r="X2465" s="23">
        <f>(Q2465/W2465)*100</f>
        <v>0</v>
      </c>
      <c r="Y2465" s="23">
        <f>(V2465/W2465)*100</f>
        <v>100</v>
      </c>
      <c r="Z2465" s="4"/>
    </row>
    <row r="2466" spans="1:26" ht="23.25">
      <c r="A2466" s="4"/>
      <c r="B2466" s="51"/>
      <c r="C2466" s="51"/>
      <c r="D2466" s="51"/>
      <c r="E2466" s="51"/>
      <c r="F2466" s="51"/>
      <c r="G2466" s="51"/>
      <c r="H2466" s="51"/>
      <c r="I2466" s="61"/>
      <c r="J2466" s="52" t="s">
        <v>51</v>
      </c>
      <c r="K2466" s="53"/>
      <c r="L2466" s="70"/>
      <c r="M2466" s="23"/>
      <c r="N2466" s="70"/>
      <c r="O2466" s="70"/>
      <c r="P2466" s="23"/>
      <c r="Q2466" s="23">
        <f>SUM(L2466:P2466)</f>
        <v>0</v>
      </c>
      <c r="R2466" s="23">
        <v>41000</v>
      </c>
      <c r="S2466" s="70"/>
      <c r="T2466" s="70"/>
      <c r="U2466" s="70"/>
      <c r="V2466" s="23">
        <f>SUM(R2466:U2466)</f>
        <v>41000</v>
      </c>
      <c r="W2466" s="23">
        <f>+V2466+Q2466</f>
        <v>41000</v>
      </c>
      <c r="X2466" s="23">
        <f>(Q2466/W2466)*100</f>
        <v>0</v>
      </c>
      <c r="Y2466" s="23">
        <f>(V2466/W2466)*100</f>
        <v>100</v>
      </c>
      <c r="Z2466" s="4"/>
    </row>
    <row r="2467" spans="1:26" ht="23.25">
      <c r="A2467" s="4"/>
      <c r="B2467" s="56"/>
      <c r="C2467" s="56"/>
      <c r="D2467" s="56"/>
      <c r="E2467" s="56"/>
      <c r="F2467" s="56"/>
      <c r="G2467" s="56"/>
      <c r="H2467" s="56"/>
      <c r="I2467" s="61"/>
      <c r="J2467" s="52" t="s">
        <v>52</v>
      </c>
      <c r="K2467" s="53"/>
      <c r="L2467" s="70"/>
      <c r="M2467" s="23"/>
      <c r="N2467" s="70"/>
      <c r="O2467" s="70"/>
      <c r="P2467" s="23"/>
      <c r="Q2467" s="23">
        <f>SUM(L2467:P2467)</f>
        <v>0</v>
      </c>
      <c r="R2467" s="23">
        <v>40990.2</v>
      </c>
      <c r="S2467" s="70"/>
      <c r="T2467" s="70"/>
      <c r="U2467" s="70"/>
      <c r="V2467" s="23">
        <f>SUM(R2467:U2467)</f>
        <v>40990.2</v>
      </c>
      <c r="W2467" s="23">
        <f>+V2467+Q2467</f>
        <v>40990.2</v>
      </c>
      <c r="X2467" s="23">
        <f>(Q2467/W2467)*100</f>
        <v>0</v>
      </c>
      <c r="Y2467" s="23">
        <f>(V2467/W2467)*100</f>
        <v>100</v>
      </c>
      <c r="Z2467" s="4"/>
    </row>
    <row r="2468" spans="1:26" ht="23.25">
      <c r="A2468" s="4"/>
      <c r="B2468" s="56"/>
      <c r="C2468" s="57"/>
      <c r="D2468" s="57"/>
      <c r="E2468" s="57"/>
      <c r="F2468" s="57"/>
      <c r="G2468" s="57"/>
      <c r="H2468" s="57"/>
      <c r="I2468" s="52"/>
      <c r="J2468" s="52" t="s">
        <v>53</v>
      </c>
      <c r="K2468" s="53"/>
      <c r="L2468" s="21"/>
      <c r="M2468" s="21"/>
      <c r="N2468" s="21"/>
      <c r="O2468" s="21"/>
      <c r="P2468" s="21"/>
      <c r="Q2468" s="21"/>
      <c r="R2468" s="21">
        <f>(R2467/R2465)*100</f>
        <v>107.86894736842105</v>
      </c>
      <c r="S2468" s="21"/>
      <c r="T2468" s="21"/>
      <c r="U2468" s="21"/>
      <c r="V2468" s="21">
        <f>(V2467/V2465)*100</f>
        <v>107.86894736842105</v>
      </c>
      <c r="W2468" s="21">
        <f>(W2467/W2465)*100</f>
        <v>107.86894736842105</v>
      </c>
      <c r="X2468" s="21"/>
      <c r="Y2468" s="21"/>
      <c r="Z2468" s="4"/>
    </row>
    <row r="2469" spans="1:26" ht="23.25">
      <c r="A2469" s="4"/>
      <c r="B2469" s="56"/>
      <c r="C2469" s="56"/>
      <c r="D2469" s="56"/>
      <c r="E2469" s="56"/>
      <c r="F2469" s="56"/>
      <c r="G2469" s="56"/>
      <c r="H2469" s="56"/>
      <c r="I2469" s="61"/>
      <c r="J2469" s="52" t="s">
        <v>54</v>
      </c>
      <c r="K2469" s="53"/>
      <c r="L2469" s="70"/>
      <c r="M2469" s="23"/>
      <c r="N2469" s="70"/>
      <c r="O2469" s="70"/>
      <c r="P2469" s="23"/>
      <c r="Q2469" s="23"/>
      <c r="R2469" s="23">
        <f>(R2467/R2466)*100</f>
        <v>99.9760975609756</v>
      </c>
      <c r="S2469" s="70"/>
      <c r="T2469" s="70"/>
      <c r="U2469" s="70"/>
      <c r="V2469" s="23">
        <f>(V2467/V2466)*100</f>
        <v>99.9760975609756</v>
      </c>
      <c r="W2469" s="23">
        <f>(W2467/W2466)*100</f>
        <v>99.9760975609756</v>
      </c>
      <c r="X2469" s="23"/>
      <c r="Y2469" s="23"/>
      <c r="Z2469" s="4"/>
    </row>
    <row r="2470" spans="1:26" ht="23.25">
      <c r="A2470" s="4"/>
      <c r="B2470" s="56"/>
      <c r="C2470" s="56"/>
      <c r="D2470" s="56"/>
      <c r="E2470" s="56"/>
      <c r="F2470" s="56"/>
      <c r="G2470" s="56"/>
      <c r="H2470" s="56"/>
      <c r="I2470" s="61"/>
      <c r="J2470" s="52"/>
      <c r="K2470" s="53"/>
      <c r="L2470" s="70"/>
      <c r="M2470" s="23"/>
      <c r="N2470" s="70"/>
      <c r="O2470" s="70"/>
      <c r="P2470" s="23"/>
      <c r="Q2470" s="23"/>
      <c r="R2470" s="23"/>
      <c r="S2470" s="70"/>
      <c r="T2470" s="70"/>
      <c r="U2470" s="70"/>
      <c r="V2470" s="23"/>
      <c r="W2470" s="23"/>
      <c r="X2470" s="23"/>
      <c r="Y2470" s="23"/>
      <c r="Z2470" s="4"/>
    </row>
    <row r="2471" spans="1:26" ht="23.25">
      <c r="A2471" s="4"/>
      <c r="B2471" s="56"/>
      <c r="C2471" s="56"/>
      <c r="D2471" s="56"/>
      <c r="E2471" s="56"/>
      <c r="F2471" s="56"/>
      <c r="G2471" s="76" t="s">
        <v>348</v>
      </c>
      <c r="H2471" s="56"/>
      <c r="I2471" s="61"/>
      <c r="J2471" s="52" t="s">
        <v>371</v>
      </c>
      <c r="K2471" s="53"/>
      <c r="L2471" s="70"/>
      <c r="M2471" s="23"/>
      <c r="N2471" s="70"/>
      <c r="O2471" s="70"/>
      <c r="P2471" s="23"/>
      <c r="Q2471" s="23"/>
      <c r="R2471" s="23"/>
      <c r="S2471" s="70"/>
      <c r="T2471" s="70"/>
      <c r="U2471" s="70"/>
      <c r="V2471" s="23"/>
      <c r="W2471" s="23"/>
      <c r="X2471" s="23"/>
      <c r="Y2471" s="23"/>
      <c r="Z2471" s="4"/>
    </row>
    <row r="2472" spans="1:26" ht="23.25">
      <c r="A2472" s="4"/>
      <c r="B2472" s="56"/>
      <c r="C2472" s="56"/>
      <c r="D2472" s="56"/>
      <c r="E2472" s="56"/>
      <c r="F2472" s="56"/>
      <c r="G2472" s="56"/>
      <c r="H2472" s="56"/>
      <c r="I2472" s="61"/>
      <c r="J2472" s="52" t="s">
        <v>50</v>
      </c>
      <c r="K2472" s="53"/>
      <c r="L2472" s="70">
        <f aca="true" t="shared" si="370" ref="L2472:P2474">+L2488</f>
        <v>0</v>
      </c>
      <c r="M2472" s="23">
        <f t="shared" si="370"/>
        <v>0</v>
      </c>
      <c r="N2472" s="70">
        <f t="shared" si="370"/>
        <v>0</v>
      </c>
      <c r="O2472" s="70">
        <f t="shared" si="370"/>
        <v>0</v>
      </c>
      <c r="P2472" s="23">
        <f t="shared" si="370"/>
        <v>0</v>
      </c>
      <c r="Q2472" s="23">
        <f>SUM(L2472:P2472)</f>
        <v>0</v>
      </c>
      <c r="R2472" s="23">
        <f aca="true" t="shared" si="371" ref="R2472:U2474">+R2488</f>
        <v>0</v>
      </c>
      <c r="S2472" s="70">
        <f t="shared" si="371"/>
        <v>0</v>
      </c>
      <c r="T2472" s="70">
        <f t="shared" si="371"/>
        <v>0</v>
      </c>
      <c r="U2472" s="70">
        <f t="shared" si="371"/>
        <v>0</v>
      </c>
      <c r="V2472" s="23">
        <f>SUM(R2472:U2472)</f>
        <v>0</v>
      </c>
      <c r="W2472" s="23">
        <f>+V2472+Q2472</f>
        <v>0</v>
      </c>
      <c r="X2472" s="23"/>
      <c r="Y2472" s="23"/>
      <c r="Z2472" s="4"/>
    </row>
    <row r="2473" spans="1:26" ht="23.25">
      <c r="A2473" s="4"/>
      <c r="B2473" s="56"/>
      <c r="C2473" s="56"/>
      <c r="D2473" s="56"/>
      <c r="E2473" s="56"/>
      <c r="F2473" s="56"/>
      <c r="G2473" s="56"/>
      <c r="H2473" s="56"/>
      <c r="I2473" s="61"/>
      <c r="J2473" s="52" t="s">
        <v>51</v>
      </c>
      <c r="K2473" s="53"/>
      <c r="L2473" s="70">
        <f t="shared" si="370"/>
        <v>0</v>
      </c>
      <c r="M2473" s="23">
        <f t="shared" si="370"/>
        <v>0</v>
      </c>
      <c r="N2473" s="70">
        <f t="shared" si="370"/>
        <v>0</v>
      </c>
      <c r="O2473" s="70">
        <f t="shared" si="370"/>
        <v>0</v>
      </c>
      <c r="P2473" s="23">
        <f t="shared" si="370"/>
        <v>0</v>
      </c>
      <c r="Q2473" s="23">
        <f>SUM(L2473:P2473)</f>
        <v>0</v>
      </c>
      <c r="R2473" s="23">
        <f t="shared" si="371"/>
        <v>4587.7</v>
      </c>
      <c r="S2473" s="70">
        <f t="shared" si="371"/>
        <v>0</v>
      </c>
      <c r="T2473" s="70">
        <f t="shared" si="371"/>
        <v>0</v>
      </c>
      <c r="U2473" s="70">
        <f t="shared" si="371"/>
        <v>0</v>
      </c>
      <c r="V2473" s="23">
        <f>SUM(R2473:U2473)</f>
        <v>4587.7</v>
      </c>
      <c r="W2473" s="23">
        <f>+V2473+Q2473</f>
        <v>4587.7</v>
      </c>
      <c r="X2473" s="23">
        <f>(Q2473/W2473)*100</f>
        <v>0</v>
      </c>
      <c r="Y2473" s="23">
        <f>(V2473/W2473)*100</f>
        <v>100</v>
      </c>
      <c r="Z2473" s="4"/>
    </row>
    <row r="2474" spans="1:26" ht="23.25">
      <c r="A2474" s="4"/>
      <c r="B2474" s="56"/>
      <c r="C2474" s="56"/>
      <c r="D2474" s="56"/>
      <c r="E2474" s="56"/>
      <c r="F2474" s="56"/>
      <c r="G2474" s="56"/>
      <c r="H2474" s="56"/>
      <c r="I2474" s="61"/>
      <c r="J2474" s="52" t="s">
        <v>52</v>
      </c>
      <c r="K2474" s="53"/>
      <c r="L2474" s="70">
        <f t="shared" si="370"/>
        <v>0</v>
      </c>
      <c r="M2474" s="23">
        <f t="shared" si="370"/>
        <v>0</v>
      </c>
      <c r="N2474" s="70">
        <f t="shared" si="370"/>
        <v>0</v>
      </c>
      <c r="O2474" s="70">
        <f t="shared" si="370"/>
        <v>0</v>
      </c>
      <c r="P2474" s="23">
        <f t="shared" si="370"/>
        <v>0</v>
      </c>
      <c r="Q2474" s="23">
        <f>SUM(L2474:P2474)</f>
        <v>0</v>
      </c>
      <c r="R2474" s="23">
        <f t="shared" si="371"/>
        <v>4124.9</v>
      </c>
      <c r="S2474" s="70">
        <f t="shared" si="371"/>
        <v>0</v>
      </c>
      <c r="T2474" s="70">
        <f t="shared" si="371"/>
        <v>0</v>
      </c>
      <c r="U2474" s="70">
        <f t="shared" si="371"/>
        <v>0</v>
      </c>
      <c r="V2474" s="23">
        <f>SUM(R2474:U2474)</f>
        <v>4124.9</v>
      </c>
      <c r="W2474" s="23">
        <f>+V2474+Q2474</f>
        <v>4124.9</v>
      </c>
      <c r="X2474" s="23">
        <f>(Q2474/W2474)*100</f>
        <v>0</v>
      </c>
      <c r="Y2474" s="23">
        <f>(V2474/W2474)*100</f>
        <v>100</v>
      </c>
      <c r="Z2474" s="4"/>
    </row>
    <row r="2475" spans="1:26" ht="23.25">
      <c r="A2475" s="4"/>
      <c r="B2475" s="62"/>
      <c r="C2475" s="62"/>
      <c r="D2475" s="62"/>
      <c r="E2475" s="62"/>
      <c r="F2475" s="62"/>
      <c r="G2475" s="62"/>
      <c r="H2475" s="62"/>
      <c r="I2475" s="63"/>
      <c r="J2475" s="59"/>
      <c r="K2475" s="60"/>
      <c r="L2475" s="73"/>
      <c r="M2475" s="71"/>
      <c r="N2475" s="73"/>
      <c r="O2475" s="73"/>
      <c r="P2475" s="71"/>
      <c r="Q2475" s="71"/>
      <c r="R2475" s="71"/>
      <c r="S2475" s="73"/>
      <c r="T2475" s="73"/>
      <c r="U2475" s="73"/>
      <c r="V2475" s="71"/>
      <c r="W2475" s="71"/>
      <c r="X2475" s="71"/>
      <c r="Y2475" s="71"/>
      <c r="Z2475" s="4"/>
    </row>
    <row r="2476" spans="1:26" ht="23.2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</row>
    <row r="2477" spans="1:26" ht="23.2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6"/>
      <c r="W2477" s="6"/>
      <c r="X2477" s="6"/>
      <c r="Y2477" s="6" t="s">
        <v>429</v>
      </c>
      <c r="Z2477" s="4"/>
    </row>
    <row r="2478" spans="1:26" ht="23.25">
      <c r="A2478" s="4"/>
      <c r="B2478" s="64" t="s">
        <v>37</v>
      </c>
      <c r="C2478" s="65"/>
      <c r="D2478" s="65"/>
      <c r="E2478" s="65"/>
      <c r="F2478" s="65"/>
      <c r="G2478" s="65"/>
      <c r="H2478" s="66"/>
      <c r="I2478" s="10"/>
      <c r="J2478" s="11"/>
      <c r="K2478" s="12"/>
      <c r="L2478" s="13" t="s">
        <v>1</v>
      </c>
      <c r="M2478" s="13"/>
      <c r="N2478" s="13"/>
      <c r="O2478" s="13"/>
      <c r="P2478" s="13"/>
      <c r="Q2478" s="13"/>
      <c r="R2478" s="14" t="s">
        <v>2</v>
      </c>
      <c r="S2478" s="13"/>
      <c r="T2478" s="13"/>
      <c r="U2478" s="13"/>
      <c r="V2478" s="15"/>
      <c r="W2478" s="13" t="s">
        <v>39</v>
      </c>
      <c r="X2478" s="13"/>
      <c r="Y2478" s="16"/>
      <c r="Z2478" s="4"/>
    </row>
    <row r="2479" spans="1:26" ht="23.25">
      <c r="A2479" s="4"/>
      <c r="B2479" s="17" t="s">
        <v>38</v>
      </c>
      <c r="C2479" s="18"/>
      <c r="D2479" s="18"/>
      <c r="E2479" s="18"/>
      <c r="F2479" s="18"/>
      <c r="G2479" s="18"/>
      <c r="H2479" s="67"/>
      <c r="I2479" s="19"/>
      <c r="J2479" s="20"/>
      <c r="K2479" s="21"/>
      <c r="L2479" s="22"/>
      <c r="M2479" s="23"/>
      <c r="N2479" s="24"/>
      <c r="O2479" s="25" t="s">
        <v>3</v>
      </c>
      <c r="P2479" s="26"/>
      <c r="Q2479" s="27"/>
      <c r="R2479" s="28" t="s">
        <v>3</v>
      </c>
      <c r="S2479" s="24"/>
      <c r="T2479" s="22"/>
      <c r="U2479" s="29"/>
      <c r="V2479" s="27"/>
      <c r="W2479" s="27"/>
      <c r="X2479" s="30" t="s">
        <v>4</v>
      </c>
      <c r="Y2479" s="31"/>
      <c r="Z2479" s="4"/>
    </row>
    <row r="2480" spans="1:26" ht="23.25">
      <c r="A2480" s="4"/>
      <c r="B2480" s="19"/>
      <c r="C2480" s="32"/>
      <c r="D2480" s="32"/>
      <c r="E2480" s="32"/>
      <c r="F2480" s="33"/>
      <c r="G2480" s="32"/>
      <c r="H2480" s="19"/>
      <c r="I2480" s="19"/>
      <c r="J2480" s="5" t="s">
        <v>5</v>
      </c>
      <c r="K2480" s="21"/>
      <c r="L2480" s="34" t="s">
        <v>6</v>
      </c>
      <c r="M2480" s="35" t="s">
        <v>7</v>
      </c>
      <c r="N2480" s="36" t="s">
        <v>6</v>
      </c>
      <c r="O2480" s="34" t="s">
        <v>8</v>
      </c>
      <c r="P2480" s="26" t="s">
        <v>9</v>
      </c>
      <c r="Q2480" s="23"/>
      <c r="R2480" s="37" t="s">
        <v>8</v>
      </c>
      <c r="S2480" s="35" t="s">
        <v>10</v>
      </c>
      <c r="T2480" s="34" t="s">
        <v>11</v>
      </c>
      <c r="U2480" s="29" t="s">
        <v>12</v>
      </c>
      <c r="V2480" s="27"/>
      <c r="W2480" s="27"/>
      <c r="X2480" s="27"/>
      <c r="Y2480" s="35"/>
      <c r="Z2480" s="4"/>
    </row>
    <row r="2481" spans="1:26" ht="23.25">
      <c r="A2481" s="4"/>
      <c r="B2481" s="38" t="s">
        <v>30</v>
      </c>
      <c r="C2481" s="38" t="s">
        <v>31</v>
      </c>
      <c r="D2481" s="38" t="s">
        <v>32</v>
      </c>
      <c r="E2481" s="38" t="s">
        <v>33</v>
      </c>
      <c r="F2481" s="38" t="s">
        <v>34</v>
      </c>
      <c r="G2481" s="38" t="s">
        <v>35</v>
      </c>
      <c r="H2481" s="38" t="s">
        <v>36</v>
      </c>
      <c r="I2481" s="19"/>
      <c r="J2481" s="39"/>
      <c r="K2481" s="21"/>
      <c r="L2481" s="34" t="s">
        <v>13</v>
      </c>
      <c r="M2481" s="35" t="s">
        <v>14</v>
      </c>
      <c r="N2481" s="36" t="s">
        <v>15</v>
      </c>
      <c r="O2481" s="34" t="s">
        <v>16</v>
      </c>
      <c r="P2481" s="26" t="s">
        <v>17</v>
      </c>
      <c r="Q2481" s="35" t="s">
        <v>18</v>
      </c>
      <c r="R2481" s="37" t="s">
        <v>16</v>
      </c>
      <c r="S2481" s="35" t="s">
        <v>19</v>
      </c>
      <c r="T2481" s="34" t="s">
        <v>20</v>
      </c>
      <c r="U2481" s="29" t="s">
        <v>21</v>
      </c>
      <c r="V2481" s="26" t="s">
        <v>18</v>
      </c>
      <c r="W2481" s="26" t="s">
        <v>22</v>
      </c>
      <c r="X2481" s="26" t="s">
        <v>23</v>
      </c>
      <c r="Y2481" s="35" t="s">
        <v>24</v>
      </c>
      <c r="Z2481" s="4"/>
    </row>
    <row r="2482" spans="1:26" ht="23.25">
      <c r="A2482" s="4"/>
      <c r="B2482" s="40"/>
      <c r="C2482" s="40"/>
      <c r="D2482" s="40"/>
      <c r="E2482" s="40"/>
      <c r="F2482" s="40"/>
      <c r="G2482" s="40"/>
      <c r="H2482" s="40"/>
      <c r="I2482" s="40"/>
      <c r="J2482" s="41"/>
      <c r="K2482" s="42"/>
      <c r="L2482" s="43"/>
      <c r="M2482" s="44"/>
      <c r="N2482" s="45"/>
      <c r="O2482" s="46" t="s">
        <v>25</v>
      </c>
      <c r="P2482" s="47"/>
      <c r="Q2482" s="48"/>
      <c r="R2482" s="49" t="s">
        <v>25</v>
      </c>
      <c r="S2482" s="44" t="s">
        <v>26</v>
      </c>
      <c r="T2482" s="43"/>
      <c r="U2482" s="50" t="s">
        <v>27</v>
      </c>
      <c r="V2482" s="48"/>
      <c r="W2482" s="48"/>
      <c r="X2482" s="48"/>
      <c r="Y2482" s="49"/>
      <c r="Z2482" s="4"/>
    </row>
    <row r="2483" spans="1:26" ht="23.25">
      <c r="A2483" s="4"/>
      <c r="B2483" s="51"/>
      <c r="C2483" s="51"/>
      <c r="D2483" s="51"/>
      <c r="E2483" s="51"/>
      <c r="F2483" s="51"/>
      <c r="G2483" s="51"/>
      <c r="H2483" s="51"/>
      <c r="I2483" s="61"/>
      <c r="J2483" s="52"/>
      <c r="K2483" s="53"/>
      <c r="L2483" s="22"/>
      <c r="M2483" s="23"/>
      <c r="N2483" s="24"/>
      <c r="O2483" s="3"/>
      <c r="P2483" s="27"/>
      <c r="Q2483" s="27"/>
      <c r="R2483" s="23"/>
      <c r="S2483" s="24"/>
      <c r="T2483" s="22"/>
      <c r="U2483" s="72"/>
      <c r="V2483" s="27"/>
      <c r="W2483" s="27"/>
      <c r="X2483" s="27"/>
      <c r="Y2483" s="23"/>
      <c r="Z2483" s="4"/>
    </row>
    <row r="2484" spans="1:26" ht="23.25">
      <c r="A2484" s="4"/>
      <c r="B2484" s="75" t="s">
        <v>334</v>
      </c>
      <c r="C2484" s="75" t="s">
        <v>313</v>
      </c>
      <c r="D2484" s="76" t="s">
        <v>367</v>
      </c>
      <c r="E2484" s="75" t="s">
        <v>57</v>
      </c>
      <c r="F2484" s="75" t="s">
        <v>338</v>
      </c>
      <c r="G2484" s="76" t="s">
        <v>348</v>
      </c>
      <c r="H2484" s="51"/>
      <c r="I2484" s="61"/>
      <c r="J2484" s="54" t="s">
        <v>53</v>
      </c>
      <c r="K2484" s="55"/>
      <c r="L2484" s="70"/>
      <c r="M2484" s="70"/>
      <c r="N2484" s="70"/>
      <c r="O2484" s="70"/>
      <c r="P2484" s="70"/>
      <c r="Q2484" s="70"/>
      <c r="R2484" s="70"/>
      <c r="S2484" s="70"/>
      <c r="T2484" s="70"/>
      <c r="U2484" s="74"/>
      <c r="V2484" s="23"/>
      <c r="W2484" s="23"/>
      <c r="X2484" s="23"/>
      <c r="Y2484" s="23"/>
      <c r="Z2484" s="4"/>
    </row>
    <row r="2485" spans="1:26" ht="23.25">
      <c r="A2485" s="4"/>
      <c r="B2485" s="51"/>
      <c r="C2485" s="51"/>
      <c r="D2485" s="51"/>
      <c r="E2485" s="51"/>
      <c r="F2485" s="51"/>
      <c r="G2485" s="51"/>
      <c r="H2485" s="51"/>
      <c r="I2485" s="61"/>
      <c r="J2485" s="54" t="s">
        <v>54</v>
      </c>
      <c r="K2485" s="55"/>
      <c r="L2485" s="70"/>
      <c r="M2485" s="70"/>
      <c r="N2485" s="70"/>
      <c r="O2485" s="70"/>
      <c r="P2485" s="70"/>
      <c r="Q2485" s="70"/>
      <c r="R2485" s="70">
        <f>(R2474/R2473)*100</f>
        <v>89.91215641824878</v>
      </c>
      <c r="S2485" s="70"/>
      <c r="T2485" s="70"/>
      <c r="U2485" s="70"/>
      <c r="V2485" s="23">
        <f>(V2474/V2473)*100</f>
        <v>89.91215641824878</v>
      </c>
      <c r="W2485" s="23">
        <f>(W2474/W2473)*100</f>
        <v>89.91215641824878</v>
      </c>
      <c r="X2485" s="23"/>
      <c r="Y2485" s="23"/>
      <c r="Z2485" s="4"/>
    </row>
    <row r="2486" spans="1:26" ht="23.25">
      <c r="A2486" s="4"/>
      <c r="B2486" s="51"/>
      <c r="C2486" s="51"/>
      <c r="D2486" s="51"/>
      <c r="E2486" s="51"/>
      <c r="F2486" s="51"/>
      <c r="G2486" s="51"/>
      <c r="H2486" s="51"/>
      <c r="I2486" s="61"/>
      <c r="J2486" s="52"/>
      <c r="K2486" s="53"/>
      <c r="L2486" s="70"/>
      <c r="M2486" s="70"/>
      <c r="N2486" s="70"/>
      <c r="O2486" s="70"/>
      <c r="P2486" s="70"/>
      <c r="Q2486" s="23"/>
      <c r="R2486" s="70"/>
      <c r="S2486" s="70"/>
      <c r="T2486" s="70"/>
      <c r="U2486" s="70"/>
      <c r="V2486" s="23"/>
      <c r="W2486" s="23"/>
      <c r="X2486" s="23"/>
      <c r="Y2486" s="23"/>
      <c r="Z2486" s="4"/>
    </row>
    <row r="2487" spans="1:26" ht="23.25">
      <c r="A2487" s="4"/>
      <c r="B2487" s="51"/>
      <c r="C2487" s="51"/>
      <c r="D2487" s="51"/>
      <c r="E2487" s="51"/>
      <c r="F2487" s="51"/>
      <c r="G2487" s="51"/>
      <c r="H2487" s="75" t="s">
        <v>369</v>
      </c>
      <c r="I2487" s="61"/>
      <c r="J2487" s="52" t="s">
        <v>370</v>
      </c>
      <c r="K2487" s="53"/>
      <c r="L2487" s="70"/>
      <c r="M2487" s="23"/>
      <c r="N2487" s="70"/>
      <c r="O2487" s="70"/>
      <c r="P2487" s="23"/>
      <c r="Q2487" s="23"/>
      <c r="R2487" s="23"/>
      <c r="S2487" s="70"/>
      <c r="T2487" s="70"/>
      <c r="U2487" s="70"/>
      <c r="V2487" s="23"/>
      <c r="W2487" s="23"/>
      <c r="X2487" s="23"/>
      <c r="Y2487" s="23"/>
      <c r="Z2487" s="4"/>
    </row>
    <row r="2488" spans="1:26" ht="23.25">
      <c r="A2488" s="4"/>
      <c r="B2488" s="51"/>
      <c r="C2488" s="51"/>
      <c r="D2488" s="51"/>
      <c r="E2488" s="51"/>
      <c r="F2488" s="51"/>
      <c r="G2488" s="51"/>
      <c r="H2488" s="51"/>
      <c r="I2488" s="61"/>
      <c r="J2488" s="52" t="s">
        <v>50</v>
      </c>
      <c r="K2488" s="53"/>
      <c r="L2488" s="70"/>
      <c r="M2488" s="23"/>
      <c r="N2488" s="70"/>
      <c r="O2488" s="70"/>
      <c r="P2488" s="23"/>
      <c r="Q2488" s="23">
        <f>SUM(L2488:P2488)</f>
        <v>0</v>
      </c>
      <c r="R2488" s="23">
        <v>0</v>
      </c>
      <c r="S2488" s="70"/>
      <c r="T2488" s="70"/>
      <c r="U2488" s="70"/>
      <c r="V2488" s="23">
        <f>SUM(R2488:U2488)</f>
        <v>0</v>
      </c>
      <c r="W2488" s="23">
        <f>+V2488+Q2488</f>
        <v>0</v>
      </c>
      <c r="X2488" s="23"/>
      <c r="Y2488" s="23"/>
      <c r="Z2488" s="4"/>
    </row>
    <row r="2489" spans="1:26" ht="23.25">
      <c r="A2489" s="4"/>
      <c r="B2489" s="51"/>
      <c r="C2489" s="51"/>
      <c r="D2489" s="51"/>
      <c r="E2489" s="51"/>
      <c r="F2489" s="51"/>
      <c r="G2489" s="51"/>
      <c r="H2489" s="51"/>
      <c r="I2489" s="61"/>
      <c r="J2489" s="52" t="s">
        <v>51</v>
      </c>
      <c r="K2489" s="53"/>
      <c r="L2489" s="70"/>
      <c r="M2489" s="23"/>
      <c r="N2489" s="70"/>
      <c r="O2489" s="70"/>
      <c r="P2489" s="23"/>
      <c r="Q2489" s="23">
        <f>SUM(L2489:P2489)</f>
        <v>0</v>
      </c>
      <c r="R2489" s="23">
        <v>4587.7</v>
      </c>
      <c r="S2489" s="70"/>
      <c r="T2489" s="70"/>
      <c r="U2489" s="70"/>
      <c r="V2489" s="23">
        <f>SUM(R2489:U2489)</f>
        <v>4587.7</v>
      </c>
      <c r="W2489" s="23">
        <f>+V2489+Q2489</f>
        <v>4587.7</v>
      </c>
      <c r="X2489" s="23">
        <f>(Q2489/W2489)*100</f>
        <v>0</v>
      </c>
      <c r="Y2489" s="23">
        <f>(V2489/W2489)*100</f>
        <v>100</v>
      </c>
      <c r="Z2489" s="4"/>
    </row>
    <row r="2490" spans="1:26" ht="23.25">
      <c r="A2490" s="4"/>
      <c r="B2490" s="51"/>
      <c r="C2490" s="51"/>
      <c r="D2490" s="51"/>
      <c r="E2490" s="51"/>
      <c r="F2490" s="51"/>
      <c r="G2490" s="51"/>
      <c r="H2490" s="51"/>
      <c r="I2490" s="61"/>
      <c r="J2490" s="52" t="s">
        <v>52</v>
      </c>
      <c r="K2490" s="53"/>
      <c r="L2490" s="70"/>
      <c r="M2490" s="23"/>
      <c r="N2490" s="70"/>
      <c r="O2490" s="70"/>
      <c r="P2490" s="23"/>
      <c r="Q2490" s="23">
        <f>SUM(L2490:P2490)</f>
        <v>0</v>
      </c>
      <c r="R2490" s="23">
        <v>4124.9</v>
      </c>
      <c r="S2490" s="70"/>
      <c r="T2490" s="70"/>
      <c r="U2490" s="70"/>
      <c r="V2490" s="23">
        <f>SUM(R2490:U2490)</f>
        <v>4124.9</v>
      </c>
      <c r="W2490" s="23">
        <f>+V2490+Q2490</f>
        <v>4124.9</v>
      </c>
      <c r="X2490" s="23">
        <f>(Q2490/W2490)*100</f>
        <v>0</v>
      </c>
      <c r="Y2490" s="23">
        <f>(V2490/W2490)*100</f>
        <v>100</v>
      </c>
      <c r="Z2490" s="4"/>
    </row>
    <row r="2491" spans="1:26" ht="23.25">
      <c r="A2491" s="4"/>
      <c r="B2491" s="51"/>
      <c r="C2491" s="51"/>
      <c r="D2491" s="51"/>
      <c r="E2491" s="51"/>
      <c r="F2491" s="51"/>
      <c r="G2491" s="51"/>
      <c r="H2491" s="51"/>
      <c r="I2491" s="61"/>
      <c r="J2491" s="52" t="s">
        <v>53</v>
      </c>
      <c r="K2491" s="53"/>
      <c r="L2491" s="70"/>
      <c r="M2491" s="23"/>
      <c r="N2491" s="70"/>
      <c r="O2491" s="70"/>
      <c r="P2491" s="23"/>
      <c r="Q2491" s="23"/>
      <c r="R2491" s="23"/>
      <c r="S2491" s="70"/>
      <c r="T2491" s="70"/>
      <c r="U2491" s="70"/>
      <c r="V2491" s="23"/>
      <c r="W2491" s="23"/>
      <c r="X2491" s="23"/>
      <c r="Y2491" s="23"/>
      <c r="Z2491" s="4"/>
    </row>
    <row r="2492" spans="1:26" ht="23.25">
      <c r="A2492" s="4"/>
      <c r="B2492" s="51"/>
      <c r="C2492" s="51"/>
      <c r="D2492" s="51"/>
      <c r="E2492" s="51"/>
      <c r="F2492" s="51"/>
      <c r="G2492" s="51"/>
      <c r="H2492" s="51"/>
      <c r="I2492" s="61"/>
      <c r="J2492" s="52" t="s">
        <v>54</v>
      </c>
      <c r="K2492" s="53"/>
      <c r="L2492" s="70"/>
      <c r="M2492" s="23"/>
      <c r="N2492" s="70"/>
      <c r="O2492" s="70"/>
      <c r="P2492" s="23"/>
      <c r="Q2492" s="23"/>
      <c r="R2492" s="23">
        <f>(R2490/R2489)*100</f>
        <v>89.91215641824878</v>
      </c>
      <c r="S2492" s="70"/>
      <c r="T2492" s="70"/>
      <c r="U2492" s="70"/>
      <c r="V2492" s="23">
        <f>(V2490/V2489)*100</f>
        <v>89.91215641824878</v>
      </c>
      <c r="W2492" s="23">
        <f>(W2490/W2489)*100</f>
        <v>89.91215641824878</v>
      </c>
      <c r="X2492" s="23"/>
      <c r="Y2492" s="23"/>
      <c r="Z2492" s="4"/>
    </row>
    <row r="2493" spans="1:26" ht="23.25">
      <c r="A2493" s="4"/>
      <c r="B2493" s="51"/>
      <c r="C2493" s="51"/>
      <c r="D2493" s="51"/>
      <c r="E2493" s="51"/>
      <c r="F2493" s="51"/>
      <c r="G2493" s="51"/>
      <c r="H2493" s="51"/>
      <c r="I2493" s="61"/>
      <c r="J2493" s="52"/>
      <c r="K2493" s="53"/>
      <c r="L2493" s="70"/>
      <c r="M2493" s="23"/>
      <c r="N2493" s="70"/>
      <c r="O2493" s="70"/>
      <c r="P2493" s="23"/>
      <c r="Q2493" s="23"/>
      <c r="R2493" s="23"/>
      <c r="S2493" s="70"/>
      <c r="T2493" s="70"/>
      <c r="U2493" s="70"/>
      <c r="V2493" s="23"/>
      <c r="W2493" s="23"/>
      <c r="X2493" s="23"/>
      <c r="Y2493" s="23"/>
      <c r="Z2493" s="4"/>
    </row>
    <row r="2494" spans="1:26" ht="23.25">
      <c r="A2494" s="4"/>
      <c r="B2494" s="51"/>
      <c r="C2494" s="51"/>
      <c r="D2494" s="51"/>
      <c r="E2494" s="51"/>
      <c r="F2494" s="75" t="s">
        <v>357</v>
      </c>
      <c r="G2494" s="51"/>
      <c r="H2494" s="51"/>
      <c r="I2494" s="61"/>
      <c r="J2494" s="52" t="s">
        <v>358</v>
      </c>
      <c r="K2494" s="53"/>
      <c r="L2494" s="70"/>
      <c r="M2494" s="23"/>
      <c r="N2494" s="70"/>
      <c r="O2494" s="70"/>
      <c r="P2494" s="23"/>
      <c r="Q2494" s="23"/>
      <c r="R2494" s="23"/>
      <c r="S2494" s="70"/>
      <c r="T2494" s="70"/>
      <c r="U2494" s="70"/>
      <c r="V2494" s="23"/>
      <c r="W2494" s="23"/>
      <c r="X2494" s="23"/>
      <c r="Y2494" s="23"/>
      <c r="Z2494" s="4"/>
    </row>
    <row r="2495" spans="1:26" ht="23.25">
      <c r="A2495" s="4"/>
      <c r="B2495" s="51"/>
      <c r="C2495" s="51"/>
      <c r="D2495" s="51"/>
      <c r="E2495" s="51"/>
      <c r="F2495" s="51"/>
      <c r="G2495" s="51"/>
      <c r="H2495" s="51"/>
      <c r="I2495" s="61"/>
      <c r="J2495" s="52" t="s">
        <v>50</v>
      </c>
      <c r="K2495" s="53"/>
      <c r="L2495" s="70">
        <f aca="true" t="shared" si="372" ref="L2495:P2497">+L2503+L2517</f>
        <v>0</v>
      </c>
      <c r="M2495" s="23">
        <f t="shared" si="372"/>
        <v>0</v>
      </c>
      <c r="N2495" s="70">
        <f t="shared" si="372"/>
        <v>0</v>
      </c>
      <c r="O2495" s="70">
        <f t="shared" si="372"/>
        <v>0</v>
      </c>
      <c r="P2495" s="23">
        <f t="shared" si="372"/>
        <v>0</v>
      </c>
      <c r="Q2495" s="23">
        <f>SUM(L2495:P2495)</f>
        <v>0</v>
      </c>
      <c r="R2495" s="23">
        <f aca="true" t="shared" si="373" ref="R2495:U2497">+R2503+R2517</f>
        <v>5300</v>
      </c>
      <c r="S2495" s="70">
        <f t="shared" si="373"/>
        <v>0</v>
      </c>
      <c r="T2495" s="70">
        <f t="shared" si="373"/>
        <v>0</v>
      </c>
      <c r="U2495" s="70">
        <f t="shared" si="373"/>
        <v>0</v>
      </c>
      <c r="V2495" s="23">
        <f>SUM(R2495:U2495)</f>
        <v>5300</v>
      </c>
      <c r="W2495" s="23">
        <f>+V2495+Q2495</f>
        <v>5300</v>
      </c>
      <c r="X2495" s="23">
        <f>(Q2495/W2495)*100</f>
        <v>0</v>
      </c>
      <c r="Y2495" s="23">
        <f>(V2495/W2495)*100</f>
        <v>100</v>
      </c>
      <c r="Z2495" s="4"/>
    </row>
    <row r="2496" spans="1:26" ht="23.25">
      <c r="A2496" s="4"/>
      <c r="B2496" s="51"/>
      <c r="C2496" s="51"/>
      <c r="D2496" s="51"/>
      <c r="E2496" s="51"/>
      <c r="F2496" s="51"/>
      <c r="G2496" s="51"/>
      <c r="H2496" s="51"/>
      <c r="I2496" s="61"/>
      <c r="J2496" s="52" t="s">
        <v>51</v>
      </c>
      <c r="K2496" s="53"/>
      <c r="L2496" s="70">
        <f t="shared" si="372"/>
        <v>0</v>
      </c>
      <c r="M2496" s="23">
        <f t="shared" si="372"/>
        <v>0</v>
      </c>
      <c r="N2496" s="70">
        <f t="shared" si="372"/>
        <v>0</v>
      </c>
      <c r="O2496" s="70">
        <f t="shared" si="372"/>
        <v>0</v>
      </c>
      <c r="P2496" s="23">
        <f t="shared" si="372"/>
        <v>0</v>
      </c>
      <c r="Q2496" s="23">
        <f>SUM(L2496:P2496)</f>
        <v>0</v>
      </c>
      <c r="R2496" s="23">
        <f t="shared" si="373"/>
        <v>4584.400000000001</v>
      </c>
      <c r="S2496" s="70">
        <f t="shared" si="373"/>
        <v>0</v>
      </c>
      <c r="T2496" s="70">
        <f t="shared" si="373"/>
        <v>0</v>
      </c>
      <c r="U2496" s="70">
        <f t="shared" si="373"/>
        <v>0</v>
      </c>
      <c r="V2496" s="23">
        <f>SUM(R2496:U2496)</f>
        <v>4584.400000000001</v>
      </c>
      <c r="W2496" s="23">
        <f>+V2496+Q2496</f>
        <v>4584.400000000001</v>
      </c>
      <c r="X2496" s="23">
        <f>(Q2496/W2496)*100</f>
        <v>0</v>
      </c>
      <c r="Y2496" s="23">
        <f>(V2496/W2496)*100</f>
        <v>100</v>
      </c>
      <c r="Z2496" s="4"/>
    </row>
    <row r="2497" spans="1:26" ht="23.25">
      <c r="A2497" s="4"/>
      <c r="B2497" s="51"/>
      <c r="C2497" s="51"/>
      <c r="D2497" s="51"/>
      <c r="E2497" s="51"/>
      <c r="F2497" s="51"/>
      <c r="G2497" s="51"/>
      <c r="H2497" s="51"/>
      <c r="I2497" s="61"/>
      <c r="J2497" s="52" t="s">
        <v>52</v>
      </c>
      <c r="K2497" s="53"/>
      <c r="L2497" s="70">
        <f t="shared" si="372"/>
        <v>0</v>
      </c>
      <c r="M2497" s="23">
        <f t="shared" si="372"/>
        <v>0</v>
      </c>
      <c r="N2497" s="70">
        <f t="shared" si="372"/>
        <v>0</v>
      </c>
      <c r="O2497" s="70">
        <f t="shared" si="372"/>
        <v>0</v>
      </c>
      <c r="P2497" s="23">
        <f t="shared" si="372"/>
        <v>0</v>
      </c>
      <c r="Q2497" s="23">
        <f>SUM(L2497:P2497)</f>
        <v>0</v>
      </c>
      <c r="R2497" s="23">
        <f t="shared" si="373"/>
        <v>4546.200000000001</v>
      </c>
      <c r="S2497" s="70">
        <f t="shared" si="373"/>
        <v>0</v>
      </c>
      <c r="T2497" s="70">
        <f t="shared" si="373"/>
        <v>0</v>
      </c>
      <c r="U2497" s="70">
        <f t="shared" si="373"/>
        <v>0</v>
      </c>
      <c r="V2497" s="23">
        <f>SUM(R2497:U2497)</f>
        <v>4546.200000000001</v>
      </c>
      <c r="W2497" s="23">
        <f>+V2497+Q2497</f>
        <v>4546.200000000001</v>
      </c>
      <c r="X2497" s="23">
        <f>(Q2497/W2497)*100</f>
        <v>0</v>
      </c>
      <c r="Y2497" s="23">
        <f>(V2497/W2497)*100</f>
        <v>100</v>
      </c>
      <c r="Z2497" s="4"/>
    </row>
    <row r="2498" spans="1:26" ht="23.25">
      <c r="A2498" s="4"/>
      <c r="B2498" s="56"/>
      <c r="C2498" s="57"/>
      <c r="D2498" s="57"/>
      <c r="E2498" s="57"/>
      <c r="F2498" s="57"/>
      <c r="G2498" s="57"/>
      <c r="H2498" s="57"/>
      <c r="I2498" s="52"/>
      <c r="J2498" s="52" t="s">
        <v>53</v>
      </c>
      <c r="K2498" s="53"/>
      <c r="L2498" s="21"/>
      <c r="M2498" s="21"/>
      <c r="N2498" s="21"/>
      <c r="O2498" s="21"/>
      <c r="P2498" s="21"/>
      <c r="Q2498" s="21"/>
      <c r="R2498" s="21">
        <f>(R2497/R2495)*100</f>
        <v>85.77735849056604</v>
      </c>
      <c r="S2498" s="21"/>
      <c r="T2498" s="21"/>
      <c r="U2498" s="21"/>
      <c r="V2498" s="21">
        <f>(V2497/V2495)*100</f>
        <v>85.77735849056604</v>
      </c>
      <c r="W2498" s="21">
        <f>(W2497/W2495)*100</f>
        <v>85.77735849056604</v>
      </c>
      <c r="X2498" s="21"/>
      <c r="Y2498" s="21"/>
      <c r="Z2498" s="4"/>
    </row>
    <row r="2499" spans="1:26" ht="23.25">
      <c r="A2499" s="4"/>
      <c r="B2499" s="51"/>
      <c r="C2499" s="51"/>
      <c r="D2499" s="51"/>
      <c r="E2499" s="51"/>
      <c r="F2499" s="51"/>
      <c r="G2499" s="51"/>
      <c r="H2499" s="51"/>
      <c r="I2499" s="61"/>
      <c r="J2499" s="52" t="s">
        <v>54</v>
      </c>
      <c r="K2499" s="53"/>
      <c r="L2499" s="70"/>
      <c r="M2499" s="23"/>
      <c r="N2499" s="70"/>
      <c r="O2499" s="70"/>
      <c r="P2499" s="23"/>
      <c r="Q2499" s="23"/>
      <c r="R2499" s="23">
        <f>(R2497/R2496)*100</f>
        <v>99.16673937701772</v>
      </c>
      <c r="S2499" s="70"/>
      <c r="T2499" s="70"/>
      <c r="U2499" s="70"/>
      <c r="V2499" s="23">
        <f>(V2497/V2496)*100</f>
        <v>99.16673937701772</v>
      </c>
      <c r="W2499" s="23">
        <f>(W2497/W2496)*100</f>
        <v>99.16673937701772</v>
      </c>
      <c r="X2499" s="23"/>
      <c r="Y2499" s="23"/>
      <c r="Z2499" s="4"/>
    </row>
    <row r="2500" spans="1:26" ht="23.25">
      <c r="A2500" s="4"/>
      <c r="B2500" s="51"/>
      <c r="C2500" s="51"/>
      <c r="D2500" s="51"/>
      <c r="E2500" s="51"/>
      <c r="F2500" s="51"/>
      <c r="G2500" s="51"/>
      <c r="H2500" s="51"/>
      <c r="I2500" s="61"/>
      <c r="J2500" s="52"/>
      <c r="K2500" s="53"/>
      <c r="L2500" s="70"/>
      <c r="M2500" s="23"/>
      <c r="N2500" s="70"/>
      <c r="O2500" s="70"/>
      <c r="P2500" s="23"/>
      <c r="Q2500" s="23"/>
      <c r="R2500" s="23"/>
      <c r="S2500" s="70"/>
      <c r="T2500" s="70"/>
      <c r="U2500" s="70"/>
      <c r="V2500" s="23"/>
      <c r="W2500" s="23"/>
      <c r="X2500" s="23"/>
      <c r="Y2500" s="23"/>
      <c r="Z2500" s="4"/>
    </row>
    <row r="2501" spans="1:26" ht="23.25">
      <c r="A2501" s="4"/>
      <c r="B2501" s="51"/>
      <c r="C2501" s="51"/>
      <c r="D2501" s="51"/>
      <c r="E2501" s="51"/>
      <c r="F2501" s="51"/>
      <c r="G2501" s="75" t="s">
        <v>62</v>
      </c>
      <c r="H2501" s="51"/>
      <c r="I2501" s="61"/>
      <c r="J2501" s="52" t="s">
        <v>63</v>
      </c>
      <c r="K2501" s="53"/>
      <c r="L2501" s="70"/>
      <c r="M2501" s="23"/>
      <c r="N2501" s="70"/>
      <c r="O2501" s="70"/>
      <c r="P2501" s="23"/>
      <c r="Q2501" s="23"/>
      <c r="R2501" s="23"/>
      <c r="S2501" s="70"/>
      <c r="T2501" s="70"/>
      <c r="U2501" s="70"/>
      <c r="V2501" s="23"/>
      <c r="W2501" s="23"/>
      <c r="X2501" s="23"/>
      <c r="Y2501" s="23"/>
      <c r="Z2501" s="4"/>
    </row>
    <row r="2502" spans="1:26" ht="23.25">
      <c r="A2502" s="4"/>
      <c r="B2502" s="51"/>
      <c r="C2502" s="51"/>
      <c r="D2502" s="51"/>
      <c r="E2502" s="51"/>
      <c r="F2502" s="51"/>
      <c r="G2502" s="51"/>
      <c r="H2502" s="51"/>
      <c r="I2502" s="61"/>
      <c r="J2502" s="52" t="s">
        <v>64</v>
      </c>
      <c r="K2502" s="53"/>
      <c r="L2502" s="70"/>
      <c r="M2502" s="23"/>
      <c r="N2502" s="70"/>
      <c r="O2502" s="70"/>
      <c r="P2502" s="23"/>
      <c r="Q2502" s="23"/>
      <c r="R2502" s="23"/>
      <c r="S2502" s="70"/>
      <c r="T2502" s="70"/>
      <c r="U2502" s="70"/>
      <c r="V2502" s="23"/>
      <c r="W2502" s="23"/>
      <c r="X2502" s="23"/>
      <c r="Y2502" s="23"/>
      <c r="Z2502" s="4"/>
    </row>
    <row r="2503" spans="1:26" ht="23.25">
      <c r="A2503" s="4"/>
      <c r="B2503" s="51"/>
      <c r="C2503" s="51"/>
      <c r="D2503" s="51"/>
      <c r="E2503" s="51"/>
      <c r="F2503" s="51"/>
      <c r="G2503" s="51"/>
      <c r="H2503" s="51"/>
      <c r="I2503" s="61"/>
      <c r="J2503" s="52" t="s">
        <v>50</v>
      </c>
      <c r="K2503" s="53"/>
      <c r="L2503" s="70">
        <f aca="true" t="shared" si="374" ref="L2503:P2504">+L2510</f>
        <v>0</v>
      </c>
      <c r="M2503" s="23">
        <f t="shared" si="374"/>
        <v>0</v>
      </c>
      <c r="N2503" s="70">
        <f t="shared" si="374"/>
        <v>0</v>
      </c>
      <c r="O2503" s="70">
        <f t="shared" si="374"/>
        <v>0</v>
      </c>
      <c r="P2503" s="23">
        <f t="shared" si="374"/>
        <v>0</v>
      </c>
      <c r="Q2503" s="23">
        <f>SUM(L2503:P2503)</f>
        <v>0</v>
      </c>
      <c r="R2503" s="23">
        <f aca="true" t="shared" si="375" ref="R2503:U2504">+R2510</f>
        <v>5300</v>
      </c>
      <c r="S2503" s="70">
        <f t="shared" si="375"/>
        <v>0</v>
      </c>
      <c r="T2503" s="70">
        <f t="shared" si="375"/>
        <v>0</v>
      </c>
      <c r="U2503" s="70">
        <f t="shared" si="375"/>
        <v>0</v>
      </c>
      <c r="V2503" s="23">
        <f>SUM(R2503:U2503)</f>
        <v>5300</v>
      </c>
      <c r="W2503" s="23">
        <f>+V2503+Q2503</f>
        <v>5300</v>
      </c>
      <c r="X2503" s="23">
        <f>(Q2503/W2503)*100</f>
        <v>0</v>
      </c>
      <c r="Y2503" s="23">
        <f>(V2503/W2503)*100</f>
        <v>100</v>
      </c>
      <c r="Z2503" s="4"/>
    </row>
    <row r="2504" spans="1:26" ht="23.25">
      <c r="A2504" s="4"/>
      <c r="B2504" s="51"/>
      <c r="C2504" s="51"/>
      <c r="D2504" s="51"/>
      <c r="E2504" s="51"/>
      <c r="F2504" s="51"/>
      <c r="G2504" s="51"/>
      <c r="H2504" s="51"/>
      <c r="I2504" s="61"/>
      <c r="J2504" s="52" t="s">
        <v>51</v>
      </c>
      <c r="K2504" s="53"/>
      <c r="L2504" s="70">
        <f t="shared" si="374"/>
        <v>0</v>
      </c>
      <c r="M2504" s="23">
        <f t="shared" si="374"/>
        <v>0</v>
      </c>
      <c r="N2504" s="70">
        <f t="shared" si="374"/>
        <v>0</v>
      </c>
      <c r="O2504" s="70">
        <f t="shared" si="374"/>
        <v>0</v>
      </c>
      <c r="P2504" s="23">
        <f t="shared" si="374"/>
        <v>0</v>
      </c>
      <c r="Q2504" s="23">
        <f>SUM(L2504:P2504)</f>
        <v>0</v>
      </c>
      <c r="R2504" s="23">
        <f t="shared" si="375"/>
        <v>4172.1</v>
      </c>
      <c r="S2504" s="70">
        <f t="shared" si="375"/>
        <v>0</v>
      </c>
      <c r="T2504" s="70">
        <f t="shared" si="375"/>
        <v>0</v>
      </c>
      <c r="U2504" s="70">
        <f t="shared" si="375"/>
        <v>0</v>
      </c>
      <c r="V2504" s="23">
        <f>SUM(R2504:U2504)</f>
        <v>4172.1</v>
      </c>
      <c r="W2504" s="23">
        <f>+V2504+Q2504</f>
        <v>4172.1</v>
      </c>
      <c r="X2504" s="23">
        <f>(Q2504/W2504)*100</f>
        <v>0</v>
      </c>
      <c r="Y2504" s="23">
        <f>(V2504/W2504)*100</f>
        <v>100</v>
      </c>
      <c r="Z2504" s="4"/>
    </row>
    <row r="2505" spans="1:26" ht="23.25">
      <c r="A2505" s="4"/>
      <c r="B2505" s="51"/>
      <c r="C2505" s="51"/>
      <c r="D2505" s="51"/>
      <c r="E2505" s="51"/>
      <c r="F2505" s="51"/>
      <c r="G2505" s="51"/>
      <c r="H2505" s="51"/>
      <c r="I2505" s="61"/>
      <c r="J2505" s="52" t="s">
        <v>52</v>
      </c>
      <c r="K2505" s="53"/>
      <c r="L2505" s="70">
        <f>+L2512</f>
        <v>0</v>
      </c>
      <c r="M2505" s="23">
        <f>+M2512</f>
        <v>0</v>
      </c>
      <c r="N2505" s="70">
        <f>+N2512</f>
        <v>0</v>
      </c>
      <c r="O2505" s="70">
        <f>+O2512</f>
        <v>0</v>
      </c>
      <c r="P2505" s="23">
        <f>+P2512</f>
        <v>0</v>
      </c>
      <c r="Q2505" s="23">
        <f>SUM(L2505:P2505)</f>
        <v>0</v>
      </c>
      <c r="R2505" s="23">
        <f>+R2512</f>
        <v>4172.1</v>
      </c>
      <c r="S2505" s="70">
        <f>+S2512</f>
        <v>0</v>
      </c>
      <c r="T2505" s="70">
        <f>+T2512</f>
        <v>0</v>
      </c>
      <c r="U2505" s="70">
        <f>+U2512</f>
        <v>0</v>
      </c>
      <c r="V2505" s="23">
        <f>SUM(R2505:U2505)</f>
        <v>4172.1</v>
      </c>
      <c r="W2505" s="23">
        <f>+V2505+Q2505</f>
        <v>4172.1</v>
      </c>
      <c r="X2505" s="23">
        <f>(Q2505/W2505)*100</f>
        <v>0</v>
      </c>
      <c r="Y2505" s="23">
        <f>(V2505/W2505)*100</f>
        <v>100</v>
      </c>
      <c r="Z2505" s="4"/>
    </row>
    <row r="2506" spans="1:26" ht="23.25">
      <c r="A2506" s="4"/>
      <c r="B2506" s="51"/>
      <c r="C2506" s="51"/>
      <c r="D2506" s="51"/>
      <c r="E2506" s="51"/>
      <c r="F2506" s="51"/>
      <c r="G2506" s="51"/>
      <c r="H2506" s="51"/>
      <c r="I2506" s="61"/>
      <c r="J2506" s="52" t="s">
        <v>53</v>
      </c>
      <c r="K2506" s="53"/>
      <c r="L2506" s="70"/>
      <c r="M2506" s="23"/>
      <c r="N2506" s="70"/>
      <c r="O2506" s="70"/>
      <c r="P2506" s="23"/>
      <c r="Q2506" s="23"/>
      <c r="R2506" s="23">
        <f>(R2505/R2503)*100</f>
        <v>78.71886792452831</v>
      </c>
      <c r="S2506" s="70"/>
      <c r="T2506" s="70"/>
      <c r="U2506" s="70"/>
      <c r="V2506" s="23">
        <f>(V2505/V2503)*100</f>
        <v>78.71886792452831</v>
      </c>
      <c r="W2506" s="23">
        <f>(W2505/W2503)*100</f>
        <v>78.71886792452831</v>
      </c>
      <c r="X2506" s="23"/>
      <c r="Y2506" s="23"/>
      <c r="Z2506" s="4"/>
    </row>
    <row r="2507" spans="1:26" ht="23.25">
      <c r="A2507" s="4"/>
      <c r="B2507" s="56"/>
      <c r="C2507" s="57"/>
      <c r="D2507" s="57"/>
      <c r="E2507" s="57"/>
      <c r="F2507" s="57"/>
      <c r="G2507" s="57"/>
      <c r="H2507" s="57"/>
      <c r="I2507" s="52"/>
      <c r="J2507" s="52" t="s">
        <v>54</v>
      </c>
      <c r="K2507" s="53"/>
      <c r="L2507" s="21"/>
      <c r="M2507" s="21"/>
      <c r="N2507" s="21"/>
      <c r="O2507" s="21"/>
      <c r="P2507" s="21"/>
      <c r="Q2507" s="21"/>
      <c r="R2507" s="21">
        <f>(R2505/R2504)*100</f>
        <v>100</v>
      </c>
      <c r="S2507" s="21"/>
      <c r="T2507" s="21"/>
      <c r="U2507" s="21"/>
      <c r="V2507" s="21">
        <f>(V2505/V2504)*100</f>
        <v>100</v>
      </c>
      <c r="W2507" s="21">
        <f>(W2505/W2504)*100</f>
        <v>100</v>
      </c>
      <c r="X2507" s="21"/>
      <c r="Y2507" s="21"/>
      <c r="Z2507" s="4"/>
    </row>
    <row r="2508" spans="1:26" ht="23.25">
      <c r="A2508" s="4"/>
      <c r="B2508" s="51"/>
      <c r="C2508" s="51"/>
      <c r="D2508" s="51"/>
      <c r="E2508" s="51"/>
      <c r="F2508" s="51"/>
      <c r="G2508" s="51"/>
      <c r="H2508" s="51"/>
      <c r="I2508" s="61"/>
      <c r="J2508" s="52"/>
      <c r="K2508" s="53"/>
      <c r="L2508" s="70"/>
      <c r="M2508" s="23"/>
      <c r="N2508" s="70"/>
      <c r="O2508" s="70"/>
      <c r="P2508" s="23"/>
      <c r="Q2508" s="23"/>
      <c r="R2508" s="23"/>
      <c r="S2508" s="70"/>
      <c r="T2508" s="70"/>
      <c r="U2508" s="70"/>
      <c r="V2508" s="23"/>
      <c r="W2508" s="23"/>
      <c r="X2508" s="23"/>
      <c r="Y2508" s="23"/>
      <c r="Z2508" s="4"/>
    </row>
    <row r="2509" spans="1:26" ht="23.25">
      <c r="A2509" s="4"/>
      <c r="B2509" s="51"/>
      <c r="C2509" s="51"/>
      <c r="D2509" s="51"/>
      <c r="E2509" s="51"/>
      <c r="F2509" s="51"/>
      <c r="G2509" s="51"/>
      <c r="H2509" s="75" t="s">
        <v>369</v>
      </c>
      <c r="I2509" s="61"/>
      <c r="J2509" s="52" t="s">
        <v>370</v>
      </c>
      <c r="K2509" s="53"/>
      <c r="L2509" s="70"/>
      <c r="M2509" s="23"/>
      <c r="N2509" s="70"/>
      <c r="O2509" s="70"/>
      <c r="P2509" s="23"/>
      <c r="Q2509" s="23"/>
      <c r="R2509" s="23"/>
      <c r="S2509" s="70"/>
      <c r="T2509" s="70"/>
      <c r="U2509" s="70"/>
      <c r="V2509" s="23"/>
      <c r="W2509" s="23"/>
      <c r="X2509" s="23"/>
      <c r="Y2509" s="23"/>
      <c r="Z2509" s="4"/>
    </row>
    <row r="2510" spans="1:26" ht="23.25">
      <c r="A2510" s="4"/>
      <c r="B2510" s="51"/>
      <c r="C2510" s="51"/>
      <c r="D2510" s="51"/>
      <c r="E2510" s="51"/>
      <c r="F2510" s="51"/>
      <c r="G2510" s="51"/>
      <c r="H2510" s="51"/>
      <c r="I2510" s="61"/>
      <c r="J2510" s="52" t="s">
        <v>50</v>
      </c>
      <c r="K2510" s="53"/>
      <c r="L2510" s="70"/>
      <c r="M2510" s="23"/>
      <c r="N2510" s="70"/>
      <c r="O2510" s="70"/>
      <c r="P2510" s="23"/>
      <c r="Q2510" s="23">
        <f>SUM(L2510:P2510)</f>
        <v>0</v>
      </c>
      <c r="R2510" s="23">
        <v>5300</v>
      </c>
      <c r="S2510" s="70"/>
      <c r="T2510" s="70"/>
      <c r="U2510" s="70"/>
      <c r="V2510" s="23">
        <f>SUM(R2510:U2510)</f>
        <v>5300</v>
      </c>
      <c r="W2510" s="23">
        <f>+V2510+Q2510</f>
        <v>5300</v>
      </c>
      <c r="X2510" s="23">
        <f>(Q2510/W2510)*100</f>
        <v>0</v>
      </c>
      <c r="Y2510" s="23">
        <f>(V2510/W2510)*100</f>
        <v>100</v>
      </c>
      <c r="Z2510" s="4"/>
    </row>
    <row r="2511" spans="1:26" ht="23.25">
      <c r="A2511" s="4"/>
      <c r="B2511" s="51"/>
      <c r="C2511" s="51"/>
      <c r="D2511" s="51"/>
      <c r="E2511" s="51"/>
      <c r="F2511" s="51"/>
      <c r="G2511" s="51"/>
      <c r="H2511" s="51"/>
      <c r="I2511" s="61"/>
      <c r="J2511" s="52" t="s">
        <v>51</v>
      </c>
      <c r="K2511" s="53"/>
      <c r="L2511" s="70"/>
      <c r="M2511" s="23"/>
      <c r="N2511" s="70"/>
      <c r="O2511" s="70"/>
      <c r="P2511" s="23"/>
      <c r="Q2511" s="23">
        <f>SUM(L2511:P2511)</f>
        <v>0</v>
      </c>
      <c r="R2511" s="23">
        <v>4172.1</v>
      </c>
      <c r="S2511" s="70"/>
      <c r="T2511" s="70"/>
      <c r="U2511" s="70"/>
      <c r="V2511" s="23">
        <f>SUM(R2511:U2511)</f>
        <v>4172.1</v>
      </c>
      <c r="W2511" s="23">
        <f>+V2511+Q2511</f>
        <v>4172.1</v>
      </c>
      <c r="X2511" s="23">
        <f>(Q2511/W2511)*100</f>
        <v>0</v>
      </c>
      <c r="Y2511" s="23">
        <f>(V2511/W2511)*100</f>
        <v>100</v>
      </c>
      <c r="Z2511" s="4"/>
    </row>
    <row r="2512" spans="1:26" ht="23.25">
      <c r="A2512" s="4"/>
      <c r="B2512" s="56"/>
      <c r="C2512" s="56"/>
      <c r="D2512" s="56"/>
      <c r="E2512" s="56"/>
      <c r="F2512" s="56"/>
      <c r="G2512" s="56"/>
      <c r="H2512" s="56"/>
      <c r="I2512" s="61"/>
      <c r="J2512" s="52" t="s">
        <v>52</v>
      </c>
      <c r="K2512" s="53"/>
      <c r="L2512" s="70"/>
      <c r="M2512" s="23"/>
      <c r="N2512" s="70"/>
      <c r="O2512" s="70"/>
      <c r="P2512" s="23"/>
      <c r="Q2512" s="23">
        <f>SUM(L2512:P2512)</f>
        <v>0</v>
      </c>
      <c r="R2512" s="23">
        <v>4172.1</v>
      </c>
      <c r="S2512" s="70"/>
      <c r="T2512" s="70"/>
      <c r="U2512" s="70"/>
      <c r="V2512" s="23">
        <f>SUM(R2512:U2512)</f>
        <v>4172.1</v>
      </c>
      <c r="W2512" s="23">
        <f>+V2512+Q2512</f>
        <v>4172.1</v>
      </c>
      <c r="X2512" s="23">
        <f>(Q2512/W2512)*100</f>
        <v>0</v>
      </c>
      <c r="Y2512" s="23">
        <f>(V2512/W2512)*100</f>
        <v>100</v>
      </c>
      <c r="Z2512" s="4"/>
    </row>
    <row r="2513" spans="1:26" ht="23.25">
      <c r="A2513" s="4"/>
      <c r="B2513" s="56"/>
      <c r="C2513" s="57"/>
      <c r="D2513" s="57"/>
      <c r="E2513" s="57"/>
      <c r="F2513" s="57"/>
      <c r="G2513" s="57"/>
      <c r="H2513" s="57"/>
      <c r="I2513" s="52"/>
      <c r="J2513" s="52" t="s">
        <v>53</v>
      </c>
      <c r="K2513" s="53"/>
      <c r="L2513" s="21"/>
      <c r="M2513" s="21"/>
      <c r="N2513" s="21"/>
      <c r="O2513" s="21"/>
      <c r="P2513" s="21"/>
      <c r="Q2513" s="21"/>
      <c r="R2513" s="21">
        <f>(R2512/R2510)*100</f>
        <v>78.71886792452831</v>
      </c>
      <c r="S2513" s="21"/>
      <c r="T2513" s="21"/>
      <c r="U2513" s="21"/>
      <c r="V2513" s="21">
        <f>(V2512/V2510)*100</f>
        <v>78.71886792452831</v>
      </c>
      <c r="W2513" s="21">
        <f>(W2512/W2510)*100</f>
        <v>78.71886792452831</v>
      </c>
      <c r="X2513" s="21"/>
      <c r="Y2513" s="21"/>
      <c r="Z2513" s="4"/>
    </row>
    <row r="2514" spans="1:26" ht="23.25">
      <c r="A2514" s="4"/>
      <c r="B2514" s="56"/>
      <c r="C2514" s="56"/>
      <c r="D2514" s="56"/>
      <c r="E2514" s="56"/>
      <c r="F2514" s="56"/>
      <c r="G2514" s="56"/>
      <c r="H2514" s="56"/>
      <c r="I2514" s="61"/>
      <c r="J2514" s="52" t="s">
        <v>54</v>
      </c>
      <c r="K2514" s="53"/>
      <c r="L2514" s="70"/>
      <c r="M2514" s="23"/>
      <c r="N2514" s="70"/>
      <c r="O2514" s="70"/>
      <c r="P2514" s="23"/>
      <c r="Q2514" s="23"/>
      <c r="R2514" s="23">
        <f>(R2512/R2511)*100</f>
        <v>100</v>
      </c>
      <c r="S2514" s="70"/>
      <c r="T2514" s="70"/>
      <c r="U2514" s="70"/>
      <c r="V2514" s="23">
        <f>(V2512/V2511)*100</f>
        <v>100</v>
      </c>
      <c r="W2514" s="23">
        <f>(W2512/W2511)*100</f>
        <v>100</v>
      </c>
      <c r="X2514" s="23"/>
      <c r="Y2514" s="23"/>
      <c r="Z2514" s="4"/>
    </row>
    <row r="2515" spans="1:26" ht="23.25">
      <c r="A2515" s="4"/>
      <c r="B2515" s="56"/>
      <c r="C2515" s="56"/>
      <c r="D2515" s="56"/>
      <c r="E2515" s="56"/>
      <c r="F2515" s="56"/>
      <c r="G2515" s="56"/>
      <c r="H2515" s="56"/>
      <c r="I2515" s="61"/>
      <c r="J2515" s="52"/>
      <c r="K2515" s="53"/>
      <c r="L2515" s="70"/>
      <c r="M2515" s="23"/>
      <c r="N2515" s="70"/>
      <c r="O2515" s="70"/>
      <c r="P2515" s="23"/>
      <c r="Q2515" s="23"/>
      <c r="R2515" s="23"/>
      <c r="S2515" s="70"/>
      <c r="T2515" s="70"/>
      <c r="U2515" s="70"/>
      <c r="V2515" s="23"/>
      <c r="W2515" s="23"/>
      <c r="X2515" s="23"/>
      <c r="Y2515" s="23"/>
      <c r="Z2515" s="4"/>
    </row>
    <row r="2516" spans="1:26" ht="23.25">
      <c r="A2516" s="4"/>
      <c r="B2516" s="56"/>
      <c r="C2516" s="56"/>
      <c r="D2516" s="56"/>
      <c r="E2516" s="56"/>
      <c r="F2516" s="56"/>
      <c r="G2516" s="76" t="s">
        <v>348</v>
      </c>
      <c r="H2516" s="56"/>
      <c r="I2516" s="61"/>
      <c r="J2516" s="52" t="s">
        <v>371</v>
      </c>
      <c r="K2516" s="53"/>
      <c r="L2516" s="70"/>
      <c r="M2516" s="23"/>
      <c r="N2516" s="70"/>
      <c r="O2516" s="70"/>
      <c r="P2516" s="23"/>
      <c r="Q2516" s="23"/>
      <c r="R2516" s="23"/>
      <c r="S2516" s="70"/>
      <c r="T2516" s="70"/>
      <c r="U2516" s="70"/>
      <c r="V2516" s="23"/>
      <c r="W2516" s="23"/>
      <c r="X2516" s="23"/>
      <c r="Y2516" s="23"/>
      <c r="Z2516" s="4"/>
    </row>
    <row r="2517" spans="1:26" ht="23.25">
      <c r="A2517" s="4"/>
      <c r="B2517" s="56"/>
      <c r="C2517" s="56"/>
      <c r="D2517" s="56"/>
      <c r="E2517" s="56"/>
      <c r="F2517" s="56"/>
      <c r="G2517" s="56"/>
      <c r="H2517" s="56"/>
      <c r="I2517" s="61"/>
      <c r="J2517" s="52" t="s">
        <v>50</v>
      </c>
      <c r="K2517" s="53"/>
      <c r="L2517" s="70">
        <f aca="true" t="shared" si="376" ref="L2517:P2519">+L2533</f>
        <v>0</v>
      </c>
      <c r="M2517" s="23">
        <f t="shared" si="376"/>
        <v>0</v>
      </c>
      <c r="N2517" s="70">
        <f t="shared" si="376"/>
        <v>0</v>
      </c>
      <c r="O2517" s="70">
        <f t="shared" si="376"/>
        <v>0</v>
      </c>
      <c r="P2517" s="23">
        <f t="shared" si="376"/>
        <v>0</v>
      </c>
      <c r="Q2517" s="23">
        <f>SUM(L2517:P2517)</f>
        <v>0</v>
      </c>
      <c r="R2517" s="23">
        <f aca="true" t="shared" si="377" ref="R2517:U2519">+R2533</f>
        <v>0</v>
      </c>
      <c r="S2517" s="70">
        <f t="shared" si="377"/>
        <v>0</v>
      </c>
      <c r="T2517" s="70">
        <f t="shared" si="377"/>
        <v>0</v>
      </c>
      <c r="U2517" s="70">
        <f t="shared" si="377"/>
        <v>0</v>
      </c>
      <c r="V2517" s="23">
        <f>SUM(R2517:U2517)</f>
        <v>0</v>
      </c>
      <c r="W2517" s="23">
        <f>+V2517+Q2517</f>
        <v>0</v>
      </c>
      <c r="X2517" s="23"/>
      <c r="Y2517" s="23"/>
      <c r="Z2517" s="4"/>
    </row>
    <row r="2518" spans="1:26" ht="23.25">
      <c r="A2518" s="4"/>
      <c r="B2518" s="56"/>
      <c r="C2518" s="56"/>
      <c r="D2518" s="56"/>
      <c r="E2518" s="56"/>
      <c r="F2518" s="56"/>
      <c r="G2518" s="56"/>
      <c r="H2518" s="56"/>
      <c r="I2518" s="61"/>
      <c r="J2518" s="52" t="s">
        <v>51</v>
      </c>
      <c r="K2518" s="53"/>
      <c r="L2518" s="70">
        <f t="shared" si="376"/>
        <v>0</v>
      </c>
      <c r="M2518" s="23">
        <f t="shared" si="376"/>
        <v>0</v>
      </c>
      <c r="N2518" s="70">
        <f t="shared" si="376"/>
        <v>0</v>
      </c>
      <c r="O2518" s="70">
        <f t="shared" si="376"/>
        <v>0</v>
      </c>
      <c r="P2518" s="23">
        <f t="shared" si="376"/>
        <v>0</v>
      </c>
      <c r="Q2518" s="23">
        <f>SUM(L2518:P2518)</f>
        <v>0</v>
      </c>
      <c r="R2518" s="23">
        <f t="shared" si="377"/>
        <v>412.3</v>
      </c>
      <c r="S2518" s="70">
        <f t="shared" si="377"/>
        <v>0</v>
      </c>
      <c r="T2518" s="70">
        <f t="shared" si="377"/>
        <v>0</v>
      </c>
      <c r="U2518" s="70">
        <f t="shared" si="377"/>
        <v>0</v>
      </c>
      <c r="V2518" s="23">
        <f>SUM(R2518:U2518)</f>
        <v>412.3</v>
      </c>
      <c r="W2518" s="23">
        <f>+V2518+Q2518</f>
        <v>412.3</v>
      </c>
      <c r="X2518" s="23">
        <f>(Q2518/W2518)*100</f>
        <v>0</v>
      </c>
      <c r="Y2518" s="23">
        <f>(V2518/W2518)*100</f>
        <v>100</v>
      </c>
      <c r="Z2518" s="4"/>
    </row>
    <row r="2519" spans="1:26" ht="23.25">
      <c r="A2519" s="4"/>
      <c r="B2519" s="56"/>
      <c r="C2519" s="56"/>
      <c r="D2519" s="56"/>
      <c r="E2519" s="56"/>
      <c r="F2519" s="56"/>
      <c r="G2519" s="56"/>
      <c r="H2519" s="56"/>
      <c r="I2519" s="61"/>
      <c r="J2519" s="52" t="s">
        <v>52</v>
      </c>
      <c r="K2519" s="53"/>
      <c r="L2519" s="70">
        <f t="shared" si="376"/>
        <v>0</v>
      </c>
      <c r="M2519" s="23">
        <f t="shared" si="376"/>
        <v>0</v>
      </c>
      <c r="N2519" s="70">
        <f t="shared" si="376"/>
        <v>0</v>
      </c>
      <c r="O2519" s="70">
        <f t="shared" si="376"/>
        <v>0</v>
      </c>
      <c r="P2519" s="23">
        <f t="shared" si="376"/>
        <v>0</v>
      </c>
      <c r="Q2519" s="23">
        <f>SUM(L2519:P2519)</f>
        <v>0</v>
      </c>
      <c r="R2519" s="23">
        <f t="shared" si="377"/>
        <v>374.1</v>
      </c>
      <c r="S2519" s="70">
        <f t="shared" si="377"/>
        <v>0</v>
      </c>
      <c r="T2519" s="70">
        <f t="shared" si="377"/>
        <v>0</v>
      </c>
      <c r="U2519" s="70">
        <f t="shared" si="377"/>
        <v>0</v>
      </c>
      <c r="V2519" s="23">
        <f>SUM(R2519:U2519)</f>
        <v>374.1</v>
      </c>
      <c r="W2519" s="23">
        <f>+V2519+Q2519</f>
        <v>374.1</v>
      </c>
      <c r="X2519" s="23">
        <f>(Q2519/W2519)*100</f>
        <v>0</v>
      </c>
      <c r="Y2519" s="23">
        <f>(V2519/W2519)*100</f>
        <v>100</v>
      </c>
      <c r="Z2519" s="4"/>
    </row>
    <row r="2520" spans="1:26" ht="23.25">
      <c r="A2520" s="4"/>
      <c r="B2520" s="62"/>
      <c r="C2520" s="62"/>
      <c r="D2520" s="62"/>
      <c r="E2520" s="62"/>
      <c r="F2520" s="62"/>
      <c r="G2520" s="62"/>
      <c r="H2520" s="62"/>
      <c r="I2520" s="63"/>
      <c r="J2520" s="59"/>
      <c r="K2520" s="60"/>
      <c r="L2520" s="73"/>
      <c r="M2520" s="71"/>
      <c r="N2520" s="73"/>
      <c r="O2520" s="73"/>
      <c r="P2520" s="71"/>
      <c r="Q2520" s="71"/>
      <c r="R2520" s="71"/>
      <c r="S2520" s="73"/>
      <c r="T2520" s="73"/>
      <c r="U2520" s="73"/>
      <c r="V2520" s="71"/>
      <c r="W2520" s="71"/>
      <c r="X2520" s="71"/>
      <c r="Y2520" s="71"/>
      <c r="Z2520" s="4"/>
    </row>
    <row r="2521" spans="1:26" ht="23.2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</row>
    <row r="2522" spans="1:26" ht="23.2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6"/>
      <c r="W2522" s="6"/>
      <c r="X2522" s="6"/>
      <c r="Y2522" s="6" t="s">
        <v>430</v>
      </c>
      <c r="Z2522" s="4"/>
    </row>
    <row r="2523" spans="1:26" ht="23.25">
      <c r="A2523" s="4"/>
      <c r="B2523" s="64" t="s">
        <v>37</v>
      </c>
      <c r="C2523" s="65"/>
      <c r="D2523" s="65"/>
      <c r="E2523" s="65"/>
      <c r="F2523" s="65"/>
      <c r="G2523" s="65"/>
      <c r="H2523" s="66"/>
      <c r="I2523" s="10"/>
      <c r="J2523" s="11"/>
      <c r="K2523" s="12"/>
      <c r="L2523" s="13" t="s">
        <v>1</v>
      </c>
      <c r="M2523" s="13"/>
      <c r="N2523" s="13"/>
      <c r="O2523" s="13"/>
      <c r="P2523" s="13"/>
      <c r="Q2523" s="13"/>
      <c r="R2523" s="14" t="s">
        <v>2</v>
      </c>
      <c r="S2523" s="13"/>
      <c r="T2523" s="13"/>
      <c r="U2523" s="13"/>
      <c r="V2523" s="15"/>
      <c r="W2523" s="13" t="s">
        <v>39</v>
      </c>
      <c r="X2523" s="13"/>
      <c r="Y2523" s="16"/>
      <c r="Z2523" s="4"/>
    </row>
    <row r="2524" spans="1:26" ht="23.25">
      <c r="A2524" s="4"/>
      <c r="B2524" s="17" t="s">
        <v>38</v>
      </c>
      <c r="C2524" s="18"/>
      <c r="D2524" s="18"/>
      <c r="E2524" s="18"/>
      <c r="F2524" s="18"/>
      <c r="G2524" s="18"/>
      <c r="H2524" s="67"/>
      <c r="I2524" s="19"/>
      <c r="J2524" s="20"/>
      <c r="K2524" s="21"/>
      <c r="L2524" s="22"/>
      <c r="M2524" s="23"/>
      <c r="N2524" s="24"/>
      <c r="O2524" s="25" t="s">
        <v>3</v>
      </c>
      <c r="P2524" s="26"/>
      <c r="Q2524" s="27"/>
      <c r="R2524" s="28" t="s">
        <v>3</v>
      </c>
      <c r="S2524" s="24"/>
      <c r="T2524" s="22"/>
      <c r="U2524" s="29"/>
      <c r="V2524" s="27"/>
      <c r="W2524" s="27"/>
      <c r="X2524" s="30" t="s">
        <v>4</v>
      </c>
      <c r="Y2524" s="31"/>
      <c r="Z2524" s="4"/>
    </row>
    <row r="2525" spans="1:26" ht="23.25">
      <c r="A2525" s="4"/>
      <c r="B2525" s="19"/>
      <c r="C2525" s="32"/>
      <c r="D2525" s="32"/>
      <c r="E2525" s="32"/>
      <c r="F2525" s="33"/>
      <c r="G2525" s="32"/>
      <c r="H2525" s="19"/>
      <c r="I2525" s="19"/>
      <c r="J2525" s="5" t="s">
        <v>5</v>
      </c>
      <c r="K2525" s="21"/>
      <c r="L2525" s="34" t="s">
        <v>6</v>
      </c>
      <c r="M2525" s="35" t="s">
        <v>7</v>
      </c>
      <c r="N2525" s="36" t="s">
        <v>6</v>
      </c>
      <c r="O2525" s="34" t="s">
        <v>8</v>
      </c>
      <c r="P2525" s="26" t="s">
        <v>9</v>
      </c>
      <c r="Q2525" s="23"/>
      <c r="R2525" s="37" t="s">
        <v>8</v>
      </c>
      <c r="S2525" s="35" t="s">
        <v>10</v>
      </c>
      <c r="T2525" s="34" t="s">
        <v>11</v>
      </c>
      <c r="U2525" s="29" t="s">
        <v>12</v>
      </c>
      <c r="V2525" s="27"/>
      <c r="W2525" s="27"/>
      <c r="X2525" s="27"/>
      <c r="Y2525" s="35"/>
      <c r="Z2525" s="4"/>
    </row>
    <row r="2526" spans="1:26" ht="23.25">
      <c r="A2526" s="4"/>
      <c r="B2526" s="38" t="s">
        <v>30</v>
      </c>
      <c r="C2526" s="38" t="s">
        <v>31</v>
      </c>
      <c r="D2526" s="38" t="s">
        <v>32</v>
      </c>
      <c r="E2526" s="38" t="s">
        <v>33</v>
      </c>
      <c r="F2526" s="38" t="s">
        <v>34</v>
      </c>
      <c r="G2526" s="38" t="s">
        <v>35</v>
      </c>
      <c r="H2526" s="38" t="s">
        <v>36</v>
      </c>
      <c r="I2526" s="19"/>
      <c r="J2526" s="39"/>
      <c r="K2526" s="21"/>
      <c r="L2526" s="34" t="s">
        <v>13</v>
      </c>
      <c r="M2526" s="35" t="s">
        <v>14</v>
      </c>
      <c r="N2526" s="36" t="s">
        <v>15</v>
      </c>
      <c r="O2526" s="34" t="s">
        <v>16</v>
      </c>
      <c r="P2526" s="26" t="s">
        <v>17</v>
      </c>
      <c r="Q2526" s="35" t="s">
        <v>18</v>
      </c>
      <c r="R2526" s="37" t="s">
        <v>16</v>
      </c>
      <c r="S2526" s="35" t="s">
        <v>19</v>
      </c>
      <c r="T2526" s="34" t="s">
        <v>20</v>
      </c>
      <c r="U2526" s="29" t="s">
        <v>21</v>
      </c>
      <c r="V2526" s="26" t="s">
        <v>18</v>
      </c>
      <c r="W2526" s="26" t="s">
        <v>22</v>
      </c>
      <c r="X2526" s="26" t="s">
        <v>23</v>
      </c>
      <c r="Y2526" s="35" t="s">
        <v>24</v>
      </c>
      <c r="Z2526" s="4"/>
    </row>
    <row r="2527" spans="1:26" ht="23.25">
      <c r="A2527" s="4"/>
      <c r="B2527" s="40"/>
      <c r="C2527" s="40"/>
      <c r="D2527" s="40"/>
      <c r="E2527" s="40"/>
      <c r="F2527" s="40"/>
      <c r="G2527" s="40"/>
      <c r="H2527" s="40"/>
      <c r="I2527" s="40"/>
      <c r="J2527" s="41"/>
      <c r="K2527" s="42"/>
      <c r="L2527" s="43"/>
      <c r="M2527" s="44"/>
      <c r="N2527" s="45"/>
      <c r="O2527" s="46" t="s">
        <v>25</v>
      </c>
      <c r="P2527" s="47"/>
      <c r="Q2527" s="48"/>
      <c r="R2527" s="49" t="s">
        <v>25</v>
      </c>
      <c r="S2527" s="44" t="s">
        <v>26</v>
      </c>
      <c r="T2527" s="43"/>
      <c r="U2527" s="50" t="s">
        <v>27</v>
      </c>
      <c r="V2527" s="48"/>
      <c r="W2527" s="48"/>
      <c r="X2527" s="48"/>
      <c r="Y2527" s="49"/>
      <c r="Z2527" s="4"/>
    </row>
    <row r="2528" spans="1:26" ht="23.25">
      <c r="A2528" s="4"/>
      <c r="B2528" s="51"/>
      <c r="C2528" s="51"/>
      <c r="D2528" s="51"/>
      <c r="E2528" s="51"/>
      <c r="F2528" s="51"/>
      <c r="G2528" s="51"/>
      <c r="H2528" s="51"/>
      <c r="I2528" s="61"/>
      <c r="J2528" s="52"/>
      <c r="K2528" s="53"/>
      <c r="L2528" s="22"/>
      <c r="M2528" s="23"/>
      <c r="N2528" s="24"/>
      <c r="O2528" s="3"/>
      <c r="P2528" s="27"/>
      <c r="Q2528" s="27"/>
      <c r="R2528" s="23"/>
      <c r="S2528" s="24"/>
      <c r="T2528" s="22"/>
      <c r="U2528" s="72"/>
      <c r="V2528" s="27"/>
      <c r="W2528" s="27"/>
      <c r="X2528" s="27"/>
      <c r="Y2528" s="23"/>
      <c r="Z2528" s="4"/>
    </row>
    <row r="2529" spans="1:26" ht="23.25">
      <c r="A2529" s="4"/>
      <c r="B2529" s="75" t="s">
        <v>334</v>
      </c>
      <c r="C2529" s="75" t="s">
        <v>313</v>
      </c>
      <c r="D2529" s="76" t="s">
        <v>367</v>
      </c>
      <c r="E2529" s="75" t="s">
        <v>57</v>
      </c>
      <c r="F2529" s="75" t="s">
        <v>357</v>
      </c>
      <c r="G2529" s="76" t="s">
        <v>348</v>
      </c>
      <c r="H2529" s="51"/>
      <c r="I2529" s="61"/>
      <c r="J2529" s="54" t="s">
        <v>53</v>
      </c>
      <c r="K2529" s="55"/>
      <c r="L2529" s="70"/>
      <c r="M2529" s="70"/>
      <c r="N2529" s="70"/>
      <c r="O2529" s="70"/>
      <c r="P2529" s="70"/>
      <c r="Q2529" s="70"/>
      <c r="R2529" s="70"/>
      <c r="S2529" s="70"/>
      <c r="T2529" s="70"/>
      <c r="U2529" s="74"/>
      <c r="V2529" s="23"/>
      <c r="W2529" s="23"/>
      <c r="X2529" s="23"/>
      <c r="Y2529" s="23"/>
      <c r="Z2529" s="4"/>
    </row>
    <row r="2530" spans="1:26" ht="23.25">
      <c r="A2530" s="4"/>
      <c r="B2530" s="51"/>
      <c r="C2530" s="51"/>
      <c r="D2530" s="51"/>
      <c r="E2530" s="51"/>
      <c r="F2530" s="51"/>
      <c r="G2530" s="51"/>
      <c r="H2530" s="51"/>
      <c r="I2530" s="61"/>
      <c r="J2530" s="54" t="s">
        <v>54</v>
      </c>
      <c r="K2530" s="55"/>
      <c r="L2530" s="70"/>
      <c r="M2530" s="70"/>
      <c r="N2530" s="70"/>
      <c r="O2530" s="70"/>
      <c r="P2530" s="70"/>
      <c r="Q2530" s="70"/>
      <c r="R2530" s="70">
        <f>(R2519/R2518)*100</f>
        <v>90.73490177055542</v>
      </c>
      <c r="S2530" s="70"/>
      <c r="T2530" s="70"/>
      <c r="U2530" s="70"/>
      <c r="V2530" s="23">
        <f>(V2519/V2518)*100</f>
        <v>90.73490177055542</v>
      </c>
      <c r="W2530" s="23">
        <f>(W2519/W2518)*100</f>
        <v>90.73490177055542</v>
      </c>
      <c r="X2530" s="23"/>
      <c r="Y2530" s="23"/>
      <c r="Z2530" s="4"/>
    </row>
    <row r="2531" spans="1:26" ht="23.25">
      <c r="A2531" s="4"/>
      <c r="B2531" s="51"/>
      <c r="C2531" s="51"/>
      <c r="D2531" s="51"/>
      <c r="E2531" s="51"/>
      <c r="F2531" s="51"/>
      <c r="G2531" s="51"/>
      <c r="H2531" s="51"/>
      <c r="I2531" s="61"/>
      <c r="J2531" s="52"/>
      <c r="K2531" s="53"/>
      <c r="L2531" s="70"/>
      <c r="M2531" s="70"/>
      <c r="N2531" s="70"/>
      <c r="O2531" s="70"/>
      <c r="P2531" s="70"/>
      <c r="Q2531" s="23"/>
      <c r="R2531" s="70"/>
      <c r="S2531" s="70"/>
      <c r="T2531" s="70"/>
      <c r="U2531" s="70"/>
      <c r="V2531" s="23"/>
      <c r="W2531" s="23"/>
      <c r="X2531" s="23"/>
      <c r="Y2531" s="23"/>
      <c r="Z2531" s="4"/>
    </row>
    <row r="2532" spans="1:26" ht="23.25">
      <c r="A2532" s="4"/>
      <c r="B2532" s="51"/>
      <c r="C2532" s="51"/>
      <c r="D2532" s="51"/>
      <c r="E2532" s="51"/>
      <c r="F2532" s="51"/>
      <c r="G2532" s="51"/>
      <c r="H2532" s="75" t="s">
        <v>369</v>
      </c>
      <c r="I2532" s="61"/>
      <c r="J2532" s="52" t="s">
        <v>370</v>
      </c>
      <c r="K2532" s="53"/>
      <c r="L2532" s="70"/>
      <c r="M2532" s="23"/>
      <c r="N2532" s="70"/>
      <c r="O2532" s="70"/>
      <c r="P2532" s="23"/>
      <c r="Q2532" s="23"/>
      <c r="R2532" s="23"/>
      <c r="S2532" s="70"/>
      <c r="T2532" s="70"/>
      <c r="U2532" s="70"/>
      <c r="V2532" s="23"/>
      <c r="W2532" s="23"/>
      <c r="X2532" s="23"/>
      <c r="Y2532" s="23"/>
      <c r="Z2532" s="4"/>
    </row>
    <row r="2533" spans="1:26" ht="23.25">
      <c r="A2533" s="4"/>
      <c r="B2533" s="51"/>
      <c r="C2533" s="51"/>
      <c r="D2533" s="51"/>
      <c r="E2533" s="51"/>
      <c r="F2533" s="51"/>
      <c r="G2533" s="51"/>
      <c r="H2533" s="51"/>
      <c r="I2533" s="61"/>
      <c r="J2533" s="52" t="s">
        <v>50</v>
      </c>
      <c r="K2533" s="53"/>
      <c r="L2533" s="70"/>
      <c r="M2533" s="23"/>
      <c r="N2533" s="70"/>
      <c r="O2533" s="70"/>
      <c r="P2533" s="23"/>
      <c r="Q2533" s="23">
        <f>SUM(L2533:P2533)</f>
        <v>0</v>
      </c>
      <c r="R2533" s="23">
        <v>0</v>
      </c>
      <c r="S2533" s="70"/>
      <c r="T2533" s="70"/>
      <c r="U2533" s="70"/>
      <c r="V2533" s="23">
        <f>SUM(R2533:U2533)</f>
        <v>0</v>
      </c>
      <c r="W2533" s="23">
        <f>+V2533+Q2533</f>
        <v>0</v>
      </c>
      <c r="X2533" s="23"/>
      <c r="Y2533" s="23"/>
      <c r="Z2533" s="4"/>
    </row>
    <row r="2534" spans="1:26" ht="23.25">
      <c r="A2534" s="4"/>
      <c r="B2534" s="51"/>
      <c r="C2534" s="51"/>
      <c r="D2534" s="51"/>
      <c r="E2534" s="51"/>
      <c r="F2534" s="51"/>
      <c r="G2534" s="51"/>
      <c r="H2534" s="51"/>
      <c r="I2534" s="61"/>
      <c r="J2534" s="52" t="s">
        <v>51</v>
      </c>
      <c r="K2534" s="53"/>
      <c r="L2534" s="70"/>
      <c r="M2534" s="23"/>
      <c r="N2534" s="70"/>
      <c r="O2534" s="70"/>
      <c r="P2534" s="23"/>
      <c r="Q2534" s="23">
        <f>SUM(L2534:P2534)</f>
        <v>0</v>
      </c>
      <c r="R2534" s="23">
        <v>412.3</v>
      </c>
      <c r="S2534" s="70"/>
      <c r="T2534" s="70"/>
      <c r="U2534" s="70"/>
      <c r="V2534" s="23">
        <f>SUM(R2534:U2534)</f>
        <v>412.3</v>
      </c>
      <c r="W2534" s="23">
        <f>+V2534+Q2534</f>
        <v>412.3</v>
      </c>
      <c r="X2534" s="23">
        <f>(Q2534/W2534)*100</f>
        <v>0</v>
      </c>
      <c r="Y2534" s="23">
        <f>(V2534/W2534)*100</f>
        <v>100</v>
      </c>
      <c r="Z2534" s="4"/>
    </row>
    <row r="2535" spans="1:26" ht="23.25">
      <c r="A2535" s="4"/>
      <c r="B2535" s="51"/>
      <c r="C2535" s="51"/>
      <c r="D2535" s="51"/>
      <c r="E2535" s="51"/>
      <c r="F2535" s="51"/>
      <c r="G2535" s="51"/>
      <c r="H2535" s="51"/>
      <c r="I2535" s="61"/>
      <c r="J2535" s="52" t="s">
        <v>52</v>
      </c>
      <c r="K2535" s="53"/>
      <c r="L2535" s="70"/>
      <c r="M2535" s="23"/>
      <c r="N2535" s="70"/>
      <c r="O2535" s="70"/>
      <c r="P2535" s="23"/>
      <c r="Q2535" s="23">
        <f>SUM(L2535:P2535)</f>
        <v>0</v>
      </c>
      <c r="R2535" s="23">
        <v>374.1</v>
      </c>
      <c r="S2535" s="70"/>
      <c r="T2535" s="70"/>
      <c r="U2535" s="70"/>
      <c r="V2535" s="23">
        <f>SUM(R2535:U2535)</f>
        <v>374.1</v>
      </c>
      <c r="W2535" s="23">
        <f>+V2535+Q2535</f>
        <v>374.1</v>
      </c>
      <c r="X2535" s="23">
        <f>(Q2535/W2535)*100</f>
        <v>0</v>
      </c>
      <c r="Y2535" s="23">
        <f>(V2535/W2535)*100</f>
        <v>100</v>
      </c>
      <c r="Z2535" s="4"/>
    </row>
    <row r="2536" spans="1:26" ht="23.25">
      <c r="A2536" s="4"/>
      <c r="B2536" s="51"/>
      <c r="C2536" s="51"/>
      <c r="D2536" s="51"/>
      <c r="E2536" s="51"/>
      <c r="F2536" s="51"/>
      <c r="G2536" s="51"/>
      <c r="H2536" s="51"/>
      <c r="I2536" s="61"/>
      <c r="J2536" s="52" t="s">
        <v>53</v>
      </c>
      <c r="K2536" s="53"/>
      <c r="L2536" s="70"/>
      <c r="M2536" s="23"/>
      <c r="N2536" s="70"/>
      <c r="O2536" s="70"/>
      <c r="P2536" s="23"/>
      <c r="Q2536" s="23"/>
      <c r="R2536" s="23"/>
      <c r="S2536" s="70"/>
      <c r="T2536" s="70"/>
      <c r="U2536" s="70"/>
      <c r="V2536" s="23"/>
      <c r="W2536" s="23"/>
      <c r="X2536" s="23"/>
      <c r="Y2536" s="23"/>
      <c r="Z2536" s="4"/>
    </row>
    <row r="2537" spans="1:26" ht="23.25">
      <c r="A2537" s="4"/>
      <c r="B2537" s="51"/>
      <c r="C2537" s="51"/>
      <c r="D2537" s="51"/>
      <c r="E2537" s="51"/>
      <c r="F2537" s="51"/>
      <c r="G2537" s="51"/>
      <c r="H2537" s="51"/>
      <c r="I2537" s="61"/>
      <c r="J2537" s="52" t="s">
        <v>54</v>
      </c>
      <c r="K2537" s="53"/>
      <c r="L2537" s="70"/>
      <c r="M2537" s="23"/>
      <c r="N2537" s="70"/>
      <c r="O2537" s="70"/>
      <c r="P2537" s="23"/>
      <c r="Q2537" s="23"/>
      <c r="R2537" s="23">
        <f>(R2535/R2534)*100</f>
        <v>90.73490177055542</v>
      </c>
      <c r="S2537" s="70"/>
      <c r="T2537" s="70"/>
      <c r="U2537" s="70"/>
      <c r="V2537" s="23">
        <f>(V2535/V2534)*100</f>
        <v>90.73490177055542</v>
      </c>
      <c r="W2537" s="23">
        <f>(W2535/W2534)*100</f>
        <v>90.73490177055542</v>
      </c>
      <c r="X2537" s="23"/>
      <c r="Y2537" s="23"/>
      <c r="Z2537" s="4"/>
    </row>
    <row r="2538" spans="1:26" ht="23.25">
      <c r="A2538" s="4"/>
      <c r="B2538" s="51"/>
      <c r="C2538" s="51"/>
      <c r="D2538" s="51"/>
      <c r="E2538" s="51"/>
      <c r="F2538" s="51"/>
      <c r="G2538" s="51"/>
      <c r="H2538" s="51"/>
      <c r="I2538" s="61"/>
      <c r="J2538" s="52"/>
      <c r="K2538" s="53"/>
      <c r="L2538" s="70"/>
      <c r="M2538" s="23"/>
      <c r="N2538" s="70"/>
      <c r="O2538" s="70"/>
      <c r="P2538" s="23"/>
      <c r="Q2538" s="23"/>
      <c r="R2538" s="23"/>
      <c r="S2538" s="70"/>
      <c r="T2538" s="70"/>
      <c r="U2538" s="70"/>
      <c r="V2538" s="23"/>
      <c r="W2538" s="23"/>
      <c r="X2538" s="23"/>
      <c r="Y2538" s="23"/>
      <c r="Z2538" s="4"/>
    </row>
    <row r="2539" spans="1:26" ht="23.25">
      <c r="A2539" s="4"/>
      <c r="B2539" s="51"/>
      <c r="C2539" s="51"/>
      <c r="D2539" s="51"/>
      <c r="E2539" s="51"/>
      <c r="F2539" s="75" t="s">
        <v>68</v>
      </c>
      <c r="G2539" s="51"/>
      <c r="H2539" s="51"/>
      <c r="I2539" s="61"/>
      <c r="J2539" s="52" t="s">
        <v>365</v>
      </c>
      <c r="K2539" s="53"/>
      <c r="L2539" s="70"/>
      <c r="M2539" s="23"/>
      <c r="N2539" s="70"/>
      <c r="O2539" s="70"/>
      <c r="P2539" s="23"/>
      <c r="Q2539" s="23"/>
      <c r="R2539" s="23"/>
      <c r="S2539" s="70"/>
      <c r="T2539" s="70"/>
      <c r="U2539" s="70"/>
      <c r="V2539" s="23"/>
      <c r="W2539" s="23"/>
      <c r="X2539" s="23"/>
      <c r="Y2539" s="23"/>
      <c r="Z2539" s="4"/>
    </row>
    <row r="2540" spans="1:26" ht="23.25">
      <c r="A2540" s="4"/>
      <c r="B2540" s="51"/>
      <c r="C2540" s="51"/>
      <c r="D2540" s="51"/>
      <c r="E2540" s="51"/>
      <c r="F2540" s="51"/>
      <c r="G2540" s="51"/>
      <c r="H2540" s="51"/>
      <c r="I2540" s="61"/>
      <c r="J2540" s="52" t="s">
        <v>366</v>
      </c>
      <c r="K2540" s="53"/>
      <c r="L2540" s="70"/>
      <c r="M2540" s="23"/>
      <c r="N2540" s="70"/>
      <c r="O2540" s="70"/>
      <c r="P2540" s="23"/>
      <c r="Q2540" s="23"/>
      <c r="R2540" s="23"/>
      <c r="S2540" s="70"/>
      <c r="T2540" s="70"/>
      <c r="U2540" s="70"/>
      <c r="V2540" s="23"/>
      <c r="W2540" s="23"/>
      <c r="X2540" s="23"/>
      <c r="Y2540" s="23"/>
      <c r="Z2540" s="4"/>
    </row>
    <row r="2541" spans="1:26" ht="23.25">
      <c r="A2541" s="4"/>
      <c r="B2541" s="51"/>
      <c r="C2541" s="51"/>
      <c r="D2541" s="51"/>
      <c r="E2541" s="51"/>
      <c r="F2541" s="51"/>
      <c r="G2541" s="51"/>
      <c r="H2541" s="51"/>
      <c r="I2541" s="61"/>
      <c r="J2541" s="52" t="s">
        <v>50</v>
      </c>
      <c r="K2541" s="53"/>
      <c r="L2541" s="70">
        <f aca="true" t="shared" si="378" ref="L2541:P2543">+L2549</f>
        <v>0</v>
      </c>
      <c r="M2541" s="23">
        <f t="shared" si="378"/>
        <v>0</v>
      </c>
      <c r="N2541" s="70">
        <f t="shared" si="378"/>
        <v>0</v>
      </c>
      <c r="O2541" s="70">
        <f t="shared" si="378"/>
        <v>0</v>
      </c>
      <c r="P2541" s="23">
        <f t="shared" si="378"/>
        <v>0</v>
      </c>
      <c r="Q2541" s="23">
        <f>SUM(L2541:P2541)</f>
        <v>0</v>
      </c>
      <c r="R2541" s="23">
        <f aca="true" t="shared" si="379" ref="R2541:U2543">+R2549</f>
        <v>0</v>
      </c>
      <c r="S2541" s="70">
        <f t="shared" si="379"/>
        <v>0</v>
      </c>
      <c r="T2541" s="70">
        <f t="shared" si="379"/>
        <v>0</v>
      </c>
      <c r="U2541" s="70">
        <f t="shared" si="379"/>
        <v>0</v>
      </c>
      <c r="V2541" s="23">
        <f>SUM(R2541:U2541)</f>
        <v>0</v>
      </c>
      <c r="W2541" s="23">
        <f>+V2541+Q2541</f>
        <v>0</v>
      </c>
      <c r="X2541" s="23"/>
      <c r="Y2541" s="23"/>
      <c r="Z2541" s="4"/>
    </row>
    <row r="2542" spans="1:26" ht="23.25">
      <c r="A2542" s="4"/>
      <c r="B2542" s="51"/>
      <c r="C2542" s="51"/>
      <c r="D2542" s="51"/>
      <c r="E2542" s="51"/>
      <c r="F2542" s="51"/>
      <c r="G2542" s="51"/>
      <c r="H2542" s="51"/>
      <c r="I2542" s="61"/>
      <c r="J2542" s="52" t="s">
        <v>51</v>
      </c>
      <c r="K2542" s="53"/>
      <c r="L2542" s="70">
        <f t="shared" si="378"/>
        <v>0</v>
      </c>
      <c r="M2542" s="23">
        <f t="shared" si="378"/>
        <v>0</v>
      </c>
      <c r="N2542" s="70">
        <f t="shared" si="378"/>
        <v>0</v>
      </c>
      <c r="O2542" s="70">
        <f t="shared" si="378"/>
        <v>0</v>
      </c>
      <c r="P2542" s="23">
        <f t="shared" si="378"/>
        <v>0</v>
      </c>
      <c r="Q2542" s="23">
        <f>SUM(L2542:P2542)</f>
        <v>0</v>
      </c>
      <c r="R2542" s="23">
        <f t="shared" si="379"/>
        <v>1128</v>
      </c>
      <c r="S2542" s="70">
        <f t="shared" si="379"/>
        <v>0</v>
      </c>
      <c r="T2542" s="70">
        <f t="shared" si="379"/>
        <v>0</v>
      </c>
      <c r="U2542" s="70">
        <f t="shared" si="379"/>
        <v>0</v>
      </c>
      <c r="V2542" s="23">
        <f>SUM(R2542:U2542)</f>
        <v>1128</v>
      </c>
      <c r="W2542" s="23">
        <f>+V2542+Q2542</f>
        <v>1128</v>
      </c>
      <c r="X2542" s="23">
        <f>(Q2542/W2542)*100</f>
        <v>0</v>
      </c>
      <c r="Y2542" s="23">
        <f>(V2542/W2542)*100</f>
        <v>100</v>
      </c>
      <c r="Z2542" s="4"/>
    </row>
    <row r="2543" spans="1:26" ht="23.25">
      <c r="A2543" s="4"/>
      <c r="B2543" s="56"/>
      <c r="C2543" s="57"/>
      <c r="D2543" s="57"/>
      <c r="E2543" s="57"/>
      <c r="F2543" s="57"/>
      <c r="G2543" s="57"/>
      <c r="H2543" s="57"/>
      <c r="I2543" s="52"/>
      <c r="J2543" s="52" t="s">
        <v>52</v>
      </c>
      <c r="K2543" s="53"/>
      <c r="L2543" s="21">
        <f t="shared" si="378"/>
        <v>0</v>
      </c>
      <c r="M2543" s="21">
        <f t="shared" si="378"/>
        <v>0</v>
      </c>
      <c r="N2543" s="21">
        <f t="shared" si="378"/>
        <v>0</v>
      </c>
      <c r="O2543" s="21">
        <f t="shared" si="378"/>
        <v>0</v>
      </c>
      <c r="P2543" s="21">
        <f t="shared" si="378"/>
        <v>0</v>
      </c>
      <c r="Q2543" s="21">
        <f>SUM(L2543:P2543)</f>
        <v>0</v>
      </c>
      <c r="R2543" s="21">
        <f t="shared" si="379"/>
        <v>1127.9</v>
      </c>
      <c r="S2543" s="21">
        <f t="shared" si="379"/>
        <v>0</v>
      </c>
      <c r="T2543" s="21">
        <f t="shared" si="379"/>
        <v>0</v>
      </c>
      <c r="U2543" s="21">
        <f t="shared" si="379"/>
        <v>0</v>
      </c>
      <c r="V2543" s="21">
        <f>SUM(R2543:U2543)</f>
        <v>1127.9</v>
      </c>
      <c r="W2543" s="21">
        <f>+V2543+Q2543</f>
        <v>1127.9</v>
      </c>
      <c r="X2543" s="21">
        <f>(Q2543/W2543)*100</f>
        <v>0</v>
      </c>
      <c r="Y2543" s="21">
        <f>(V2543/W2543)*100</f>
        <v>100</v>
      </c>
      <c r="Z2543" s="4"/>
    </row>
    <row r="2544" spans="1:26" ht="23.25">
      <c r="A2544" s="4"/>
      <c r="B2544" s="51"/>
      <c r="C2544" s="51"/>
      <c r="D2544" s="51"/>
      <c r="E2544" s="51"/>
      <c r="F2544" s="51"/>
      <c r="G2544" s="51"/>
      <c r="H2544" s="51"/>
      <c r="I2544" s="61"/>
      <c r="J2544" s="52" t="s">
        <v>53</v>
      </c>
      <c r="K2544" s="53"/>
      <c r="L2544" s="70"/>
      <c r="M2544" s="23"/>
      <c r="N2544" s="70"/>
      <c r="O2544" s="70"/>
      <c r="P2544" s="23"/>
      <c r="Q2544" s="23"/>
      <c r="R2544" s="23"/>
      <c r="S2544" s="70"/>
      <c r="T2544" s="70"/>
      <c r="U2544" s="70"/>
      <c r="V2544" s="23"/>
      <c r="W2544" s="23"/>
      <c r="X2544" s="23"/>
      <c r="Y2544" s="23"/>
      <c r="Z2544" s="4"/>
    </row>
    <row r="2545" spans="1:26" ht="23.25">
      <c r="A2545" s="4"/>
      <c r="B2545" s="51"/>
      <c r="C2545" s="51"/>
      <c r="D2545" s="51"/>
      <c r="E2545" s="51"/>
      <c r="F2545" s="51"/>
      <c r="G2545" s="51"/>
      <c r="H2545" s="51"/>
      <c r="I2545" s="61"/>
      <c r="J2545" s="52" t="s">
        <v>54</v>
      </c>
      <c r="K2545" s="53"/>
      <c r="L2545" s="70"/>
      <c r="M2545" s="23"/>
      <c r="N2545" s="70"/>
      <c r="O2545" s="70"/>
      <c r="P2545" s="23"/>
      <c r="Q2545" s="23"/>
      <c r="R2545" s="23">
        <f>(R2543/R2542)*100</f>
        <v>99.99113475177306</v>
      </c>
      <c r="S2545" s="70"/>
      <c r="T2545" s="70"/>
      <c r="U2545" s="70"/>
      <c r="V2545" s="23">
        <f>(V2543/V2542)*100</f>
        <v>99.99113475177306</v>
      </c>
      <c r="W2545" s="23">
        <f>(W2543/W2542)*100</f>
        <v>99.99113475177306</v>
      </c>
      <c r="X2545" s="23"/>
      <c r="Y2545" s="23"/>
      <c r="Z2545" s="4"/>
    </row>
    <row r="2546" spans="1:26" ht="23.25">
      <c r="A2546" s="4"/>
      <c r="B2546" s="51"/>
      <c r="C2546" s="51"/>
      <c r="D2546" s="51"/>
      <c r="E2546" s="51"/>
      <c r="F2546" s="51"/>
      <c r="G2546" s="51"/>
      <c r="H2546" s="51"/>
      <c r="I2546" s="61"/>
      <c r="J2546" s="52"/>
      <c r="K2546" s="53"/>
      <c r="L2546" s="70"/>
      <c r="M2546" s="23"/>
      <c r="N2546" s="70"/>
      <c r="O2546" s="70"/>
      <c r="P2546" s="23"/>
      <c r="Q2546" s="23"/>
      <c r="R2546" s="23"/>
      <c r="S2546" s="70"/>
      <c r="T2546" s="70"/>
      <c r="U2546" s="70"/>
      <c r="V2546" s="23"/>
      <c r="W2546" s="23"/>
      <c r="X2546" s="23"/>
      <c r="Y2546" s="23"/>
      <c r="Z2546" s="4"/>
    </row>
    <row r="2547" spans="1:26" ht="23.25">
      <c r="A2547" s="4"/>
      <c r="B2547" s="51"/>
      <c r="C2547" s="51"/>
      <c r="D2547" s="51"/>
      <c r="E2547" s="51"/>
      <c r="F2547" s="51"/>
      <c r="G2547" s="75" t="s">
        <v>62</v>
      </c>
      <c r="H2547" s="51"/>
      <c r="I2547" s="61"/>
      <c r="J2547" s="52" t="s">
        <v>63</v>
      </c>
      <c r="K2547" s="53"/>
      <c r="L2547" s="70"/>
      <c r="M2547" s="23"/>
      <c r="N2547" s="70"/>
      <c r="O2547" s="70"/>
      <c r="P2547" s="23"/>
      <c r="Q2547" s="23"/>
      <c r="R2547" s="23"/>
      <c r="S2547" s="70"/>
      <c r="T2547" s="70"/>
      <c r="U2547" s="70"/>
      <c r="V2547" s="23"/>
      <c r="W2547" s="23"/>
      <c r="X2547" s="23"/>
      <c r="Y2547" s="23"/>
      <c r="Z2547" s="4"/>
    </row>
    <row r="2548" spans="1:26" ht="23.25">
      <c r="A2548" s="4"/>
      <c r="B2548" s="51"/>
      <c r="C2548" s="51"/>
      <c r="D2548" s="51"/>
      <c r="E2548" s="51"/>
      <c r="F2548" s="51"/>
      <c r="G2548" s="51"/>
      <c r="H2548" s="51"/>
      <c r="I2548" s="61"/>
      <c r="J2548" s="52" t="s">
        <v>64</v>
      </c>
      <c r="K2548" s="53"/>
      <c r="L2548" s="70"/>
      <c r="M2548" s="23"/>
      <c r="N2548" s="70"/>
      <c r="O2548" s="70"/>
      <c r="P2548" s="23"/>
      <c r="Q2548" s="23"/>
      <c r="R2548" s="23"/>
      <c r="S2548" s="70"/>
      <c r="T2548" s="70"/>
      <c r="U2548" s="70"/>
      <c r="V2548" s="23"/>
      <c r="W2548" s="23"/>
      <c r="X2548" s="23"/>
      <c r="Y2548" s="23"/>
      <c r="Z2548" s="4"/>
    </row>
    <row r="2549" spans="1:26" ht="23.25">
      <c r="A2549" s="4"/>
      <c r="B2549" s="51"/>
      <c r="C2549" s="51"/>
      <c r="D2549" s="51"/>
      <c r="E2549" s="51"/>
      <c r="F2549" s="51"/>
      <c r="G2549" s="51"/>
      <c r="H2549" s="51"/>
      <c r="I2549" s="61"/>
      <c r="J2549" s="52" t="s">
        <v>50</v>
      </c>
      <c r="K2549" s="53"/>
      <c r="L2549" s="70">
        <f>+L2556</f>
        <v>0</v>
      </c>
      <c r="M2549" s="23">
        <f>+M2556</f>
        <v>0</v>
      </c>
      <c r="N2549" s="70">
        <f>+N2556</f>
        <v>0</v>
      </c>
      <c r="O2549" s="70">
        <f>+O2556</f>
        <v>0</v>
      </c>
      <c r="P2549" s="23">
        <f>+P2556</f>
        <v>0</v>
      </c>
      <c r="Q2549" s="23">
        <f>SUM(L2549:P2549)</f>
        <v>0</v>
      </c>
      <c r="R2549" s="23">
        <f>+R2556</f>
        <v>0</v>
      </c>
      <c r="S2549" s="70">
        <f>+S2556</f>
        <v>0</v>
      </c>
      <c r="T2549" s="70">
        <f>+T2556</f>
        <v>0</v>
      </c>
      <c r="U2549" s="70">
        <f>+U2556</f>
        <v>0</v>
      </c>
      <c r="V2549" s="23">
        <f>SUM(R2549:U2549)</f>
        <v>0</v>
      </c>
      <c r="W2549" s="23">
        <f>+V2549+Q2549</f>
        <v>0</v>
      </c>
      <c r="X2549" s="23"/>
      <c r="Y2549" s="23"/>
      <c r="Z2549" s="4"/>
    </row>
    <row r="2550" spans="1:26" ht="23.25">
      <c r="A2550" s="4"/>
      <c r="B2550" s="51"/>
      <c r="C2550" s="51"/>
      <c r="D2550" s="51"/>
      <c r="E2550" s="51"/>
      <c r="F2550" s="51"/>
      <c r="G2550" s="51"/>
      <c r="H2550" s="51"/>
      <c r="I2550" s="61"/>
      <c r="J2550" s="52" t="s">
        <v>51</v>
      </c>
      <c r="K2550" s="53"/>
      <c r="L2550" s="70">
        <f aca="true" t="shared" si="380" ref="L2550:P2551">+L2557</f>
        <v>0</v>
      </c>
      <c r="M2550" s="23">
        <f t="shared" si="380"/>
        <v>0</v>
      </c>
      <c r="N2550" s="70">
        <f t="shared" si="380"/>
        <v>0</v>
      </c>
      <c r="O2550" s="70">
        <f t="shared" si="380"/>
        <v>0</v>
      </c>
      <c r="P2550" s="23">
        <f t="shared" si="380"/>
        <v>0</v>
      </c>
      <c r="Q2550" s="23">
        <f>SUM(L2550:P2550)</f>
        <v>0</v>
      </c>
      <c r="R2550" s="23">
        <f aca="true" t="shared" si="381" ref="R2550:U2551">+R2557</f>
        <v>1128</v>
      </c>
      <c r="S2550" s="70">
        <f t="shared" si="381"/>
        <v>0</v>
      </c>
      <c r="T2550" s="70">
        <f t="shared" si="381"/>
        <v>0</v>
      </c>
      <c r="U2550" s="70">
        <f t="shared" si="381"/>
        <v>0</v>
      </c>
      <c r="V2550" s="23">
        <f>SUM(R2550:U2550)</f>
        <v>1128</v>
      </c>
      <c r="W2550" s="23">
        <f>+V2550+Q2550</f>
        <v>1128</v>
      </c>
      <c r="X2550" s="23">
        <f>(Q2550/W2550)*100</f>
        <v>0</v>
      </c>
      <c r="Y2550" s="23">
        <f>(V2550/W2550)*100</f>
        <v>100</v>
      </c>
      <c r="Z2550" s="4"/>
    </row>
    <row r="2551" spans="1:26" ht="23.25">
      <c r="A2551" s="4"/>
      <c r="B2551" s="51"/>
      <c r="C2551" s="51"/>
      <c r="D2551" s="51"/>
      <c r="E2551" s="51"/>
      <c r="F2551" s="51"/>
      <c r="G2551" s="51"/>
      <c r="H2551" s="51"/>
      <c r="I2551" s="61"/>
      <c r="J2551" s="52" t="s">
        <v>52</v>
      </c>
      <c r="K2551" s="53"/>
      <c r="L2551" s="70">
        <f t="shared" si="380"/>
        <v>0</v>
      </c>
      <c r="M2551" s="23">
        <f t="shared" si="380"/>
        <v>0</v>
      </c>
      <c r="N2551" s="70">
        <f t="shared" si="380"/>
        <v>0</v>
      </c>
      <c r="O2551" s="70">
        <f t="shared" si="380"/>
        <v>0</v>
      </c>
      <c r="P2551" s="23">
        <f t="shared" si="380"/>
        <v>0</v>
      </c>
      <c r="Q2551" s="23">
        <f>SUM(L2551:P2551)</f>
        <v>0</v>
      </c>
      <c r="R2551" s="23">
        <f t="shared" si="381"/>
        <v>1127.9</v>
      </c>
      <c r="S2551" s="70">
        <f t="shared" si="381"/>
        <v>0</v>
      </c>
      <c r="T2551" s="70">
        <f t="shared" si="381"/>
        <v>0</v>
      </c>
      <c r="U2551" s="70">
        <f t="shared" si="381"/>
        <v>0</v>
      </c>
      <c r="V2551" s="23">
        <f>SUM(R2551:U2551)</f>
        <v>1127.9</v>
      </c>
      <c r="W2551" s="23">
        <f>+V2551+Q2551</f>
        <v>1127.9</v>
      </c>
      <c r="X2551" s="23">
        <f>(Q2551/W2551)*100</f>
        <v>0</v>
      </c>
      <c r="Y2551" s="23">
        <f>(V2551/W2551)*100</f>
        <v>100</v>
      </c>
      <c r="Z2551" s="4"/>
    </row>
    <row r="2552" spans="1:26" ht="23.25">
      <c r="A2552" s="4"/>
      <c r="B2552" s="56"/>
      <c r="C2552" s="57"/>
      <c r="D2552" s="57"/>
      <c r="E2552" s="57"/>
      <c r="F2552" s="57"/>
      <c r="G2552" s="57"/>
      <c r="H2552" s="57"/>
      <c r="I2552" s="52"/>
      <c r="J2552" s="52" t="s">
        <v>53</v>
      </c>
      <c r="K2552" s="53"/>
      <c r="L2552" s="21"/>
      <c r="M2552" s="21"/>
      <c r="N2552" s="21"/>
      <c r="O2552" s="21"/>
      <c r="P2552" s="21"/>
      <c r="Q2552" s="21"/>
      <c r="R2552" s="21"/>
      <c r="S2552" s="21"/>
      <c r="T2552" s="21"/>
      <c r="U2552" s="21"/>
      <c r="V2552" s="21"/>
      <c r="W2552" s="21"/>
      <c r="X2552" s="21"/>
      <c r="Y2552" s="21"/>
      <c r="Z2552" s="4"/>
    </row>
    <row r="2553" spans="1:26" ht="23.25">
      <c r="A2553" s="4"/>
      <c r="B2553" s="51"/>
      <c r="C2553" s="51"/>
      <c r="D2553" s="51"/>
      <c r="E2553" s="51"/>
      <c r="F2553" s="51"/>
      <c r="G2553" s="51"/>
      <c r="H2553" s="51"/>
      <c r="I2553" s="61"/>
      <c r="J2553" s="52" t="s">
        <v>54</v>
      </c>
      <c r="K2553" s="53"/>
      <c r="L2553" s="70"/>
      <c r="M2553" s="23"/>
      <c r="N2553" s="70"/>
      <c r="O2553" s="70"/>
      <c r="P2553" s="23"/>
      <c r="Q2553" s="23"/>
      <c r="R2553" s="23">
        <f>(R2551/R2550)*100</f>
        <v>99.99113475177306</v>
      </c>
      <c r="S2553" s="70"/>
      <c r="T2553" s="70"/>
      <c r="U2553" s="70"/>
      <c r="V2553" s="23">
        <f>(V2551/V2550)*100</f>
        <v>99.99113475177306</v>
      </c>
      <c r="W2553" s="23">
        <f>(W2551/W2550)*100</f>
        <v>99.99113475177306</v>
      </c>
      <c r="X2553" s="23"/>
      <c r="Y2553" s="23"/>
      <c r="Z2553" s="4"/>
    </row>
    <row r="2554" spans="1:26" ht="23.25">
      <c r="A2554" s="4"/>
      <c r="B2554" s="51"/>
      <c r="C2554" s="51"/>
      <c r="D2554" s="51"/>
      <c r="E2554" s="51"/>
      <c r="F2554" s="51"/>
      <c r="G2554" s="51"/>
      <c r="H2554" s="51"/>
      <c r="I2554" s="61"/>
      <c r="J2554" s="52"/>
      <c r="K2554" s="53"/>
      <c r="L2554" s="70"/>
      <c r="M2554" s="23"/>
      <c r="N2554" s="70"/>
      <c r="O2554" s="70"/>
      <c r="P2554" s="23"/>
      <c r="Q2554" s="23"/>
      <c r="R2554" s="23"/>
      <c r="S2554" s="70"/>
      <c r="T2554" s="70"/>
      <c r="U2554" s="70"/>
      <c r="V2554" s="23"/>
      <c r="W2554" s="23"/>
      <c r="X2554" s="23"/>
      <c r="Y2554" s="23"/>
      <c r="Z2554" s="4"/>
    </row>
    <row r="2555" spans="1:26" ht="23.25">
      <c r="A2555" s="4"/>
      <c r="B2555" s="51"/>
      <c r="C2555" s="51"/>
      <c r="D2555" s="51"/>
      <c r="E2555" s="51"/>
      <c r="F2555" s="51"/>
      <c r="G2555" s="51"/>
      <c r="H2555" s="75" t="s">
        <v>369</v>
      </c>
      <c r="I2555" s="61"/>
      <c r="J2555" s="52" t="s">
        <v>370</v>
      </c>
      <c r="K2555" s="53"/>
      <c r="L2555" s="70"/>
      <c r="M2555" s="23"/>
      <c r="N2555" s="70"/>
      <c r="O2555" s="70"/>
      <c r="P2555" s="23"/>
      <c r="Q2555" s="23"/>
      <c r="R2555" s="23"/>
      <c r="S2555" s="70"/>
      <c r="T2555" s="70"/>
      <c r="U2555" s="70"/>
      <c r="V2555" s="23"/>
      <c r="W2555" s="23"/>
      <c r="X2555" s="23"/>
      <c r="Y2555" s="23"/>
      <c r="Z2555" s="4"/>
    </row>
    <row r="2556" spans="1:26" ht="23.25">
      <c r="A2556" s="4"/>
      <c r="B2556" s="51"/>
      <c r="C2556" s="51"/>
      <c r="D2556" s="51"/>
      <c r="E2556" s="51"/>
      <c r="F2556" s="51"/>
      <c r="G2556" s="51"/>
      <c r="H2556" s="51"/>
      <c r="I2556" s="61"/>
      <c r="J2556" s="52" t="s">
        <v>50</v>
      </c>
      <c r="K2556" s="53"/>
      <c r="L2556" s="70"/>
      <c r="M2556" s="23"/>
      <c r="N2556" s="70"/>
      <c r="O2556" s="70"/>
      <c r="P2556" s="23"/>
      <c r="Q2556" s="23">
        <f>SUM(L2556:P2556)</f>
        <v>0</v>
      </c>
      <c r="R2556" s="23"/>
      <c r="S2556" s="70"/>
      <c r="T2556" s="70"/>
      <c r="U2556" s="70"/>
      <c r="V2556" s="23">
        <f>SUM(R2556:U2556)</f>
        <v>0</v>
      </c>
      <c r="W2556" s="23">
        <f>+V2556+Q2556</f>
        <v>0</v>
      </c>
      <c r="X2556" s="23"/>
      <c r="Y2556" s="23"/>
      <c r="Z2556" s="4"/>
    </row>
    <row r="2557" spans="1:26" ht="23.25">
      <c r="A2557" s="4"/>
      <c r="B2557" s="56"/>
      <c r="C2557" s="56"/>
      <c r="D2557" s="56"/>
      <c r="E2557" s="56"/>
      <c r="F2557" s="56"/>
      <c r="G2557" s="56"/>
      <c r="H2557" s="56"/>
      <c r="I2557" s="61"/>
      <c r="J2557" s="52" t="s">
        <v>51</v>
      </c>
      <c r="K2557" s="53"/>
      <c r="L2557" s="70"/>
      <c r="M2557" s="23"/>
      <c r="N2557" s="70"/>
      <c r="O2557" s="70"/>
      <c r="P2557" s="23"/>
      <c r="Q2557" s="23">
        <f>SUM(L2557:P2557)</f>
        <v>0</v>
      </c>
      <c r="R2557" s="23">
        <v>1128</v>
      </c>
      <c r="S2557" s="70"/>
      <c r="T2557" s="70"/>
      <c r="U2557" s="70"/>
      <c r="V2557" s="23">
        <f>SUM(R2557:U2557)</f>
        <v>1128</v>
      </c>
      <c r="W2557" s="23">
        <f>+V2557+Q2557</f>
        <v>1128</v>
      </c>
      <c r="X2557" s="23">
        <f>(Q2557/W2557)*100</f>
        <v>0</v>
      </c>
      <c r="Y2557" s="23">
        <f>(V2557/W2557)*100</f>
        <v>100</v>
      </c>
      <c r="Z2557" s="4"/>
    </row>
    <row r="2558" spans="1:26" ht="23.25">
      <c r="A2558" s="4"/>
      <c r="B2558" s="56"/>
      <c r="C2558" s="57"/>
      <c r="D2558" s="57"/>
      <c r="E2558" s="57"/>
      <c r="F2558" s="57"/>
      <c r="G2558" s="57"/>
      <c r="H2558" s="57"/>
      <c r="I2558" s="52"/>
      <c r="J2558" s="52" t="s">
        <v>52</v>
      </c>
      <c r="K2558" s="53"/>
      <c r="L2558" s="21"/>
      <c r="M2558" s="21"/>
      <c r="N2558" s="21"/>
      <c r="O2558" s="21"/>
      <c r="P2558" s="21"/>
      <c r="Q2558" s="21">
        <f>SUM(L2558:P2558)</f>
        <v>0</v>
      </c>
      <c r="R2558" s="21">
        <v>1127.9</v>
      </c>
      <c r="S2558" s="21"/>
      <c r="T2558" s="21"/>
      <c r="U2558" s="21"/>
      <c r="V2558" s="21">
        <f>SUM(R2558:U2558)</f>
        <v>1127.9</v>
      </c>
      <c r="W2558" s="21">
        <f>+V2558+Q2558</f>
        <v>1127.9</v>
      </c>
      <c r="X2558" s="21">
        <f>(Q2558/W2558)*100</f>
        <v>0</v>
      </c>
      <c r="Y2558" s="21">
        <f>(V2558/W2558)*100</f>
        <v>100</v>
      </c>
      <c r="Z2558" s="4"/>
    </row>
    <row r="2559" spans="1:26" ht="23.25">
      <c r="A2559" s="4"/>
      <c r="B2559" s="56"/>
      <c r="C2559" s="56"/>
      <c r="D2559" s="56"/>
      <c r="E2559" s="56"/>
      <c r="F2559" s="56"/>
      <c r="G2559" s="56"/>
      <c r="H2559" s="56"/>
      <c r="I2559" s="61"/>
      <c r="J2559" s="52" t="s">
        <v>53</v>
      </c>
      <c r="K2559" s="53"/>
      <c r="L2559" s="70"/>
      <c r="M2559" s="23"/>
      <c r="N2559" s="70"/>
      <c r="O2559" s="70"/>
      <c r="P2559" s="23"/>
      <c r="Q2559" s="23"/>
      <c r="R2559" s="23"/>
      <c r="S2559" s="70"/>
      <c r="T2559" s="70"/>
      <c r="U2559" s="70"/>
      <c r="V2559" s="23"/>
      <c r="W2559" s="23"/>
      <c r="X2559" s="23"/>
      <c r="Y2559" s="23"/>
      <c r="Z2559" s="4"/>
    </row>
    <row r="2560" spans="1:26" ht="23.25">
      <c r="A2560" s="4"/>
      <c r="B2560" s="56"/>
      <c r="C2560" s="56"/>
      <c r="D2560" s="56"/>
      <c r="E2560" s="56"/>
      <c r="F2560" s="56"/>
      <c r="G2560" s="56"/>
      <c r="H2560" s="56"/>
      <c r="I2560" s="61"/>
      <c r="J2560" s="52" t="s">
        <v>54</v>
      </c>
      <c r="K2560" s="53"/>
      <c r="L2560" s="70"/>
      <c r="M2560" s="23"/>
      <c r="N2560" s="70"/>
      <c r="O2560" s="70"/>
      <c r="P2560" s="23"/>
      <c r="Q2560" s="23"/>
      <c r="R2560" s="23">
        <f>(R2558/R2557)*100</f>
        <v>99.99113475177306</v>
      </c>
      <c r="S2560" s="70"/>
      <c r="T2560" s="70"/>
      <c r="U2560" s="70"/>
      <c r="V2560" s="23">
        <f>(V2558/V2557)*100</f>
        <v>99.99113475177306</v>
      </c>
      <c r="W2560" s="23">
        <f>(W2558/W2557)*100</f>
        <v>99.99113475177306</v>
      </c>
      <c r="X2560" s="23"/>
      <c r="Y2560" s="23"/>
      <c r="Z2560" s="4"/>
    </row>
    <row r="2561" spans="1:26" ht="23.25">
      <c r="A2561" s="4"/>
      <c r="B2561" s="56"/>
      <c r="C2561" s="56"/>
      <c r="D2561" s="56"/>
      <c r="E2561" s="56"/>
      <c r="F2561" s="56"/>
      <c r="G2561" s="56"/>
      <c r="H2561" s="56"/>
      <c r="I2561" s="61"/>
      <c r="J2561" s="52"/>
      <c r="K2561" s="53"/>
      <c r="L2561" s="70"/>
      <c r="M2561" s="23"/>
      <c r="N2561" s="70"/>
      <c r="O2561" s="70"/>
      <c r="P2561" s="23"/>
      <c r="Q2561" s="23"/>
      <c r="R2561" s="23"/>
      <c r="S2561" s="70"/>
      <c r="T2561" s="70"/>
      <c r="U2561" s="70"/>
      <c r="V2561" s="23"/>
      <c r="W2561" s="23"/>
      <c r="X2561" s="23"/>
      <c r="Y2561" s="23"/>
      <c r="Z2561" s="4"/>
    </row>
    <row r="2562" spans="1:26" ht="23.25">
      <c r="A2562" s="4"/>
      <c r="B2562" s="56"/>
      <c r="C2562" s="56"/>
      <c r="D2562" s="56"/>
      <c r="E2562" s="56"/>
      <c r="F2562" s="56"/>
      <c r="G2562" s="56"/>
      <c r="H2562" s="56"/>
      <c r="I2562" s="61"/>
      <c r="J2562" s="52" t="s">
        <v>432</v>
      </c>
      <c r="K2562" s="53"/>
      <c r="L2562" s="70"/>
      <c r="M2562" s="23"/>
      <c r="N2562" s="70"/>
      <c r="O2562" s="70"/>
      <c r="P2562" s="23"/>
      <c r="Q2562" s="23"/>
      <c r="R2562" s="23"/>
      <c r="S2562" s="70"/>
      <c r="T2562" s="70"/>
      <c r="U2562" s="70"/>
      <c r="V2562" s="23"/>
      <c r="W2562" s="23"/>
      <c r="X2562" s="23"/>
      <c r="Y2562" s="23"/>
      <c r="Z2562" s="4"/>
    </row>
    <row r="2563" spans="1:26" ht="23.25">
      <c r="A2563" s="4"/>
      <c r="B2563" s="56"/>
      <c r="C2563" s="56"/>
      <c r="D2563" s="56"/>
      <c r="E2563" s="56"/>
      <c r="F2563" s="56"/>
      <c r="G2563" s="56"/>
      <c r="H2563" s="56"/>
      <c r="I2563" s="61"/>
      <c r="J2563" s="52" t="s">
        <v>372</v>
      </c>
      <c r="K2563" s="53"/>
      <c r="L2563" s="70"/>
      <c r="M2563" s="23"/>
      <c r="N2563" s="70"/>
      <c r="O2563" s="70"/>
      <c r="P2563" s="23"/>
      <c r="Q2563" s="23"/>
      <c r="R2563" s="23"/>
      <c r="S2563" s="70"/>
      <c r="T2563" s="70"/>
      <c r="U2563" s="70"/>
      <c r="V2563" s="23"/>
      <c r="W2563" s="23"/>
      <c r="X2563" s="23"/>
      <c r="Y2563" s="23"/>
      <c r="Z2563" s="4"/>
    </row>
    <row r="2564" spans="1:26" ht="23.25">
      <c r="A2564" s="4"/>
      <c r="B2564" s="56"/>
      <c r="C2564" s="56"/>
      <c r="D2564" s="56"/>
      <c r="E2564" s="56"/>
      <c r="F2564" s="56"/>
      <c r="G2564" s="56"/>
      <c r="H2564" s="56"/>
      <c r="I2564" s="61"/>
      <c r="J2564" s="52" t="s">
        <v>373</v>
      </c>
      <c r="K2564" s="53"/>
      <c r="L2564" s="70"/>
      <c r="M2564" s="23"/>
      <c r="N2564" s="70"/>
      <c r="O2564" s="70"/>
      <c r="P2564" s="23"/>
      <c r="Q2564" s="23"/>
      <c r="R2564" s="23"/>
      <c r="S2564" s="70"/>
      <c r="T2564" s="70"/>
      <c r="U2564" s="70"/>
      <c r="V2564" s="23"/>
      <c r="W2564" s="23"/>
      <c r="X2564" s="23"/>
      <c r="Y2564" s="23"/>
      <c r="Z2564" s="4"/>
    </row>
    <row r="2565" spans="1:26" ht="23.25">
      <c r="A2565" s="4"/>
      <c r="B2565" s="62"/>
      <c r="C2565" s="62"/>
      <c r="D2565" s="62"/>
      <c r="E2565" s="62"/>
      <c r="F2565" s="62"/>
      <c r="G2565" s="62"/>
      <c r="H2565" s="62"/>
      <c r="I2565" s="63"/>
      <c r="J2565" s="59"/>
      <c r="K2565" s="60"/>
      <c r="L2565" s="73"/>
      <c r="M2565" s="71"/>
      <c r="N2565" s="73"/>
      <c r="O2565" s="73"/>
      <c r="P2565" s="71"/>
      <c r="Q2565" s="71"/>
      <c r="R2565" s="71"/>
      <c r="S2565" s="73"/>
      <c r="T2565" s="73"/>
      <c r="U2565" s="73"/>
      <c r="V2565" s="71"/>
      <c r="W2565" s="71"/>
      <c r="X2565" s="71"/>
      <c r="Y2565" s="71"/>
      <c r="Z2565" s="4"/>
    </row>
    <row r="2566" spans="1:26" ht="23.25">
      <c r="A2566" s="1"/>
      <c r="B2566" s="1"/>
      <c r="C2566" s="1"/>
      <c r="D2566" s="1"/>
      <c r="E2566" s="1"/>
      <c r="F2566" s="1"/>
      <c r="G2566" s="1"/>
      <c r="H2566" s="2"/>
      <c r="I2566" s="1"/>
      <c r="J2566" s="1"/>
      <c r="K2566" s="1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1"/>
    </row>
    <row r="2611" spans="1:26" ht="23.25">
      <c r="A2611" t="s">
        <v>29</v>
      </c>
      <c r="Z2611" t="s">
        <v>29</v>
      </c>
    </row>
    <row r="64906" spans="1:26" ht="23.25">
      <c r="A64906" s="4"/>
      <c r="B64906" s="4"/>
      <c r="C64906" s="4"/>
      <c r="D64906" s="4"/>
      <c r="E64906" s="4"/>
      <c r="F64906" s="4"/>
      <c r="G64906" s="4"/>
      <c r="H64906" s="4"/>
      <c r="I64906" s="4"/>
      <c r="J64906" s="4"/>
      <c r="K64906" s="4"/>
      <c r="L64906" s="4"/>
      <c r="M64906" s="4"/>
      <c r="N64906" s="4"/>
      <c r="O64906" s="4"/>
      <c r="P64906" s="4"/>
      <c r="Q64906" s="4"/>
      <c r="R64906" s="4"/>
      <c r="S64906" s="4"/>
      <c r="T64906" s="4"/>
      <c r="U64906" s="4"/>
      <c r="V64906" s="4"/>
      <c r="W64906" s="4"/>
      <c r="X64906" s="4"/>
      <c r="Y64906" s="4"/>
      <c r="Z64906" s="4"/>
    </row>
    <row r="64907" spans="1:26" ht="23.25">
      <c r="A64907" s="4"/>
      <c r="B64907" s="4" t="s">
        <v>28</v>
      </c>
      <c r="C64907" s="4"/>
      <c r="D64907" s="4"/>
      <c r="E64907" s="4"/>
      <c r="F64907" s="4"/>
      <c r="G64907" s="4"/>
      <c r="H64907" s="4"/>
      <c r="I64907" s="4"/>
      <c r="J64907" s="4"/>
      <c r="K64907" s="4"/>
      <c r="L64907" s="4"/>
      <c r="M64907" s="4"/>
      <c r="N64907" s="4"/>
      <c r="O64907" s="4"/>
      <c r="P64907" s="4"/>
      <c r="Q64907" s="4"/>
      <c r="R64907" s="4"/>
      <c r="S64907" s="4"/>
      <c r="T64907" s="4"/>
      <c r="U64907" s="4"/>
      <c r="V64907" s="6"/>
      <c r="W64907" s="6"/>
      <c r="X64907" s="6"/>
      <c r="Y64907" s="6" t="s">
        <v>374</v>
      </c>
      <c r="Z64907" s="4"/>
    </row>
    <row r="64908" spans="1:26" ht="23.25">
      <c r="A64908" s="4"/>
      <c r="B64908" s="64" t="s">
        <v>37</v>
      </c>
      <c r="C64908" s="65"/>
      <c r="D64908" s="65"/>
      <c r="E64908" s="65"/>
      <c r="F64908" s="65"/>
      <c r="G64908" s="65"/>
      <c r="H64908" s="66"/>
      <c r="I64908" s="10"/>
      <c r="J64908" s="11"/>
      <c r="K64908" s="12"/>
      <c r="L64908" s="13" t="s">
        <v>1</v>
      </c>
      <c r="M64908" s="13"/>
      <c r="N64908" s="13"/>
      <c r="O64908" s="13"/>
      <c r="P64908" s="13"/>
      <c r="Q64908" s="13"/>
      <c r="R64908" s="14" t="s">
        <v>2</v>
      </c>
      <c r="S64908" s="13"/>
      <c r="T64908" s="13"/>
      <c r="U64908" s="13"/>
      <c r="V64908" s="15"/>
      <c r="W64908" s="13" t="s">
        <v>39</v>
      </c>
      <c r="X64908" s="13"/>
      <c r="Y64908" s="16"/>
      <c r="Z64908" s="4"/>
    </row>
    <row r="64909" spans="1:26" ht="23.25">
      <c r="A64909" s="4"/>
      <c r="B64909" s="17" t="s">
        <v>38</v>
      </c>
      <c r="C64909" s="18"/>
      <c r="D64909" s="18"/>
      <c r="E64909" s="18"/>
      <c r="F64909" s="18"/>
      <c r="G64909" s="18"/>
      <c r="H64909" s="67"/>
      <c r="I64909" s="19"/>
      <c r="J64909" s="20"/>
      <c r="K64909" s="21"/>
      <c r="L64909" s="22"/>
      <c r="M64909" s="23"/>
      <c r="N64909" s="24"/>
      <c r="O64909" s="25" t="s">
        <v>3</v>
      </c>
      <c r="P64909" s="26"/>
      <c r="Q64909" s="27"/>
      <c r="R64909" s="28" t="s">
        <v>3</v>
      </c>
      <c r="S64909" s="24"/>
      <c r="T64909" s="22"/>
      <c r="U64909" s="29"/>
      <c r="V64909" s="27"/>
      <c r="W64909" s="27"/>
      <c r="X64909" s="30" t="s">
        <v>4</v>
      </c>
      <c r="Y64909" s="31"/>
      <c r="Z64909" s="4"/>
    </row>
    <row r="64910" spans="1:26" ht="23.25">
      <c r="A64910" s="4"/>
      <c r="B64910" s="19"/>
      <c r="C64910" s="32"/>
      <c r="D64910" s="32"/>
      <c r="E64910" s="32"/>
      <c r="F64910" s="33"/>
      <c r="G64910" s="32"/>
      <c r="H64910" s="19"/>
      <c r="I64910" s="19"/>
      <c r="J64910" s="5" t="s">
        <v>5</v>
      </c>
      <c r="K64910" s="21"/>
      <c r="L64910" s="34" t="s">
        <v>6</v>
      </c>
      <c r="M64910" s="35" t="s">
        <v>7</v>
      </c>
      <c r="N64910" s="36" t="s">
        <v>6</v>
      </c>
      <c r="O64910" s="34" t="s">
        <v>8</v>
      </c>
      <c r="P64910" s="26" t="s">
        <v>9</v>
      </c>
      <c r="Q64910" s="23"/>
      <c r="R64910" s="37" t="s">
        <v>8</v>
      </c>
      <c r="S64910" s="35" t="s">
        <v>10</v>
      </c>
      <c r="T64910" s="34" t="s">
        <v>11</v>
      </c>
      <c r="U64910" s="29" t="s">
        <v>12</v>
      </c>
      <c r="V64910" s="27"/>
      <c r="W64910" s="27"/>
      <c r="X64910" s="27"/>
      <c r="Y64910" s="35"/>
      <c r="Z64910" s="4"/>
    </row>
    <row r="64911" spans="1:26" ht="23.25">
      <c r="A64911" s="4"/>
      <c r="B64911" s="38" t="s">
        <v>30</v>
      </c>
      <c r="C64911" s="38" t="s">
        <v>31</v>
      </c>
      <c r="D64911" s="38" t="s">
        <v>32</v>
      </c>
      <c r="E64911" s="38" t="s">
        <v>33</v>
      </c>
      <c r="F64911" s="38" t="s">
        <v>34</v>
      </c>
      <c r="G64911" s="38" t="s">
        <v>35</v>
      </c>
      <c r="H64911" s="38" t="s">
        <v>36</v>
      </c>
      <c r="I64911" s="19"/>
      <c r="J64911" s="39"/>
      <c r="K64911" s="21"/>
      <c r="L64911" s="34" t="s">
        <v>13</v>
      </c>
      <c r="M64911" s="35" t="s">
        <v>14</v>
      </c>
      <c r="N64911" s="36" t="s">
        <v>15</v>
      </c>
      <c r="O64911" s="34" t="s">
        <v>16</v>
      </c>
      <c r="P64911" s="26" t="s">
        <v>17</v>
      </c>
      <c r="Q64911" s="35" t="s">
        <v>18</v>
      </c>
      <c r="R64911" s="37" t="s">
        <v>16</v>
      </c>
      <c r="S64911" s="35" t="s">
        <v>19</v>
      </c>
      <c r="T64911" s="34" t="s">
        <v>20</v>
      </c>
      <c r="U64911" s="29" t="s">
        <v>21</v>
      </c>
      <c r="V64911" s="26" t="s">
        <v>18</v>
      </c>
      <c r="W64911" s="26" t="s">
        <v>22</v>
      </c>
      <c r="X64911" s="26" t="s">
        <v>23</v>
      </c>
      <c r="Y64911" s="35" t="s">
        <v>24</v>
      </c>
      <c r="Z64911" s="4"/>
    </row>
    <row r="64912" spans="1:26" ht="23.25">
      <c r="A64912" s="4"/>
      <c r="B64912" s="40"/>
      <c r="C64912" s="40"/>
      <c r="D64912" s="40"/>
      <c r="E64912" s="40"/>
      <c r="F64912" s="40"/>
      <c r="G64912" s="40"/>
      <c r="H64912" s="40"/>
      <c r="I64912" s="40"/>
      <c r="J64912" s="41"/>
      <c r="K64912" s="42"/>
      <c r="L64912" s="43"/>
      <c r="M64912" s="44"/>
      <c r="N64912" s="45"/>
      <c r="O64912" s="46" t="s">
        <v>25</v>
      </c>
      <c r="P64912" s="47"/>
      <c r="Q64912" s="48"/>
      <c r="R64912" s="49" t="s">
        <v>25</v>
      </c>
      <c r="S64912" s="44" t="s">
        <v>26</v>
      </c>
      <c r="T64912" s="43"/>
      <c r="U64912" s="50" t="s">
        <v>27</v>
      </c>
      <c r="V64912" s="48"/>
      <c r="W64912" s="48"/>
      <c r="X64912" s="48"/>
      <c r="Y64912" s="49"/>
      <c r="Z64912" s="4"/>
    </row>
    <row r="64913" spans="1:26" ht="23.25">
      <c r="A64913" s="4"/>
      <c r="B64913" s="51"/>
      <c r="C64913" s="51"/>
      <c r="D64913" s="51"/>
      <c r="E64913" s="51"/>
      <c r="F64913" s="51"/>
      <c r="G64913" s="51"/>
      <c r="H64913" s="51"/>
      <c r="I64913" s="61"/>
      <c r="J64913" s="52"/>
      <c r="K64913" s="53"/>
      <c r="L64913" s="22"/>
      <c r="M64913" s="23"/>
      <c r="N64913" s="24"/>
      <c r="O64913" s="3"/>
      <c r="P64913" s="27"/>
      <c r="Q64913" s="27"/>
      <c r="R64913" s="23"/>
      <c r="S64913" s="24"/>
      <c r="T64913" s="22"/>
      <c r="U64913" s="72"/>
      <c r="V64913" s="27"/>
      <c r="W64913" s="27"/>
      <c r="X64913" s="27"/>
      <c r="Y64913" s="23"/>
      <c r="Z64913" s="4"/>
    </row>
    <row r="64914" spans="1:26" ht="23.25">
      <c r="A64914" s="4"/>
      <c r="B64914" s="51"/>
      <c r="C64914" s="51"/>
      <c r="D64914" s="51"/>
      <c r="E64914" s="51"/>
      <c r="F64914" s="51"/>
      <c r="G64914" s="51"/>
      <c r="H64914" s="51"/>
      <c r="I64914" s="61"/>
      <c r="J64914" s="54"/>
      <c r="K64914" s="55"/>
      <c r="L64914" s="70"/>
      <c r="M64914" s="70"/>
      <c r="N64914" s="70"/>
      <c r="O64914" s="70"/>
      <c r="P64914" s="70"/>
      <c r="Q64914" s="70"/>
      <c r="R64914" s="70"/>
      <c r="S64914" s="70"/>
      <c r="T64914" s="70"/>
      <c r="U64914" s="74"/>
      <c r="V64914" s="23"/>
      <c r="W64914" s="23"/>
      <c r="X64914" s="23"/>
      <c r="Y64914" s="23"/>
      <c r="Z64914" s="4"/>
    </row>
    <row r="64915" spans="1:26" ht="23.25">
      <c r="A64915" s="4"/>
      <c r="B64915" s="51"/>
      <c r="C64915" s="51"/>
      <c r="D64915" s="51"/>
      <c r="E64915" s="51"/>
      <c r="F64915" s="51"/>
      <c r="G64915" s="51"/>
      <c r="H64915" s="51"/>
      <c r="I64915" s="61"/>
      <c r="J64915" s="54"/>
      <c r="K64915" s="55"/>
      <c r="L64915" s="70"/>
      <c r="M64915" s="70"/>
      <c r="N64915" s="70"/>
      <c r="O64915" s="70"/>
      <c r="P64915" s="70"/>
      <c r="Q64915" s="70"/>
      <c r="R64915" s="70"/>
      <c r="S64915" s="70"/>
      <c r="T64915" s="70"/>
      <c r="U64915" s="70"/>
      <c r="V64915" s="23"/>
      <c r="W64915" s="23"/>
      <c r="X64915" s="23"/>
      <c r="Y64915" s="23"/>
      <c r="Z64915" s="4"/>
    </row>
    <row r="64916" spans="1:26" ht="23.25">
      <c r="A64916" s="4"/>
      <c r="B64916" s="51"/>
      <c r="C64916" s="51"/>
      <c r="D64916" s="51"/>
      <c r="E64916" s="51"/>
      <c r="F64916" s="51"/>
      <c r="G64916" s="51"/>
      <c r="H64916" s="51"/>
      <c r="I64916" s="61"/>
      <c r="J64916" s="52"/>
      <c r="K64916" s="53"/>
      <c r="L64916" s="70"/>
      <c r="M64916" s="70"/>
      <c r="N64916" s="70"/>
      <c r="O64916" s="70"/>
      <c r="P64916" s="70"/>
      <c r="Q64916" s="23"/>
      <c r="R64916" s="70"/>
      <c r="S64916" s="70"/>
      <c r="T64916" s="70"/>
      <c r="U64916" s="70"/>
      <c r="V64916" s="23"/>
      <c r="W64916" s="23"/>
      <c r="X64916" s="23"/>
      <c r="Y64916" s="23"/>
      <c r="Z64916" s="4"/>
    </row>
    <row r="64917" spans="1:26" ht="23.25">
      <c r="A64917" s="4"/>
      <c r="B64917" s="51"/>
      <c r="C64917" s="51"/>
      <c r="D64917" s="51"/>
      <c r="E64917" s="51"/>
      <c r="F64917" s="51"/>
      <c r="G64917" s="51"/>
      <c r="H64917" s="51"/>
      <c r="I64917" s="61"/>
      <c r="J64917" s="52"/>
      <c r="K64917" s="53"/>
      <c r="L64917" s="70"/>
      <c r="M64917" s="23"/>
      <c r="N64917" s="70"/>
      <c r="O64917" s="70"/>
      <c r="P64917" s="23"/>
      <c r="Q64917" s="23"/>
      <c r="R64917" s="23"/>
      <c r="S64917" s="70"/>
      <c r="T64917" s="70"/>
      <c r="U64917" s="70"/>
      <c r="V64917" s="23"/>
      <c r="W64917" s="23"/>
      <c r="X64917" s="23"/>
      <c r="Y64917" s="23"/>
      <c r="Z64917" s="4"/>
    </row>
    <row r="64918" spans="1:26" ht="23.25">
      <c r="A64918" s="4"/>
      <c r="B64918" s="51"/>
      <c r="C64918" s="51"/>
      <c r="D64918" s="51"/>
      <c r="E64918" s="51"/>
      <c r="F64918" s="51"/>
      <c r="G64918" s="51"/>
      <c r="H64918" s="51"/>
      <c r="I64918" s="61"/>
      <c r="J64918" s="52"/>
      <c r="K64918" s="53"/>
      <c r="L64918" s="70"/>
      <c r="M64918" s="23"/>
      <c r="N64918" s="70"/>
      <c r="O64918" s="70"/>
      <c r="P64918" s="23"/>
      <c r="Q64918" s="23"/>
      <c r="R64918" s="23"/>
      <c r="S64918" s="70"/>
      <c r="T64918" s="70"/>
      <c r="U64918" s="70"/>
      <c r="V64918" s="23"/>
      <c r="W64918" s="23"/>
      <c r="X64918" s="23"/>
      <c r="Y64918" s="23"/>
      <c r="Z64918" s="4"/>
    </row>
    <row r="64919" spans="1:26" ht="23.25">
      <c r="A64919" s="4"/>
      <c r="B64919" s="51"/>
      <c r="C64919" s="51"/>
      <c r="D64919" s="51"/>
      <c r="E64919" s="51"/>
      <c r="F64919" s="51"/>
      <c r="G64919" s="51"/>
      <c r="H64919" s="51"/>
      <c r="I64919" s="61"/>
      <c r="J64919" s="52"/>
      <c r="K64919" s="53"/>
      <c r="L64919" s="70"/>
      <c r="M64919" s="23"/>
      <c r="N64919" s="70"/>
      <c r="O64919" s="70"/>
      <c r="P64919" s="23"/>
      <c r="Q64919" s="23"/>
      <c r="R64919" s="23"/>
      <c r="S64919" s="70"/>
      <c r="T64919" s="70"/>
      <c r="U64919" s="70"/>
      <c r="V64919" s="23"/>
      <c r="W64919" s="23"/>
      <c r="X64919" s="23"/>
      <c r="Y64919" s="23"/>
      <c r="Z64919" s="4"/>
    </row>
    <row r="64920" spans="1:26" ht="23.25">
      <c r="A64920" s="4"/>
      <c r="B64920" s="51"/>
      <c r="C64920" s="51"/>
      <c r="D64920" s="51"/>
      <c r="E64920" s="51"/>
      <c r="F64920" s="51"/>
      <c r="G64920" s="51"/>
      <c r="H64920" s="51"/>
      <c r="I64920" s="61"/>
      <c r="J64920" s="52"/>
      <c r="K64920" s="53"/>
      <c r="L64920" s="70"/>
      <c r="M64920" s="23"/>
      <c r="N64920" s="70"/>
      <c r="O64920" s="70"/>
      <c r="P64920" s="23"/>
      <c r="Q64920" s="23"/>
      <c r="R64920" s="23"/>
      <c r="S64920" s="70"/>
      <c r="T64920" s="70"/>
      <c r="U64920" s="70"/>
      <c r="V64920" s="23"/>
      <c r="W64920" s="23"/>
      <c r="X64920" s="23"/>
      <c r="Y64920" s="23"/>
      <c r="Z64920" s="4"/>
    </row>
    <row r="64921" spans="1:26" ht="23.25">
      <c r="A64921" s="4"/>
      <c r="B64921" s="51"/>
      <c r="C64921" s="51"/>
      <c r="D64921" s="51"/>
      <c r="E64921" s="51"/>
      <c r="F64921" s="51"/>
      <c r="G64921" s="51"/>
      <c r="H64921" s="51"/>
      <c r="I64921" s="61"/>
      <c r="J64921" s="52"/>
      <c r="K64921" s="53"/>
      <c r="L64921" s="70"/>
      <c r="M64921" s="23"/>
      <c r="N64921" s="70"/>
      <c r="O64921" s="70"/>
      <c r="P64921" s="23"/>
      <c r="Q64921" s="23"/>
      <c r="R64921" s="23"/>
      <c r="S64921" s="70"/>
      <c r="T64921" s="70"/>
      <c r="U64921" s="70"/>
      <c r="V64921" s="23"/>
      <c r="W64921" s="23"/>
      <c r="X64921" s="23"/>
      <c r="Y64921" s="23"/>
      <c r="Z64921" s="4"/>
    </row>
    <row r="64922" spans="1:26" ht="23.25">
      <c r="A64922" s="4"/>
      <c r="B64922" s="51"/>
      <c r="C64922" s="51"/>
      <c r="D64922" s="51"/>
      <c r="E64922" s="51"/>
      <c r="F64922" s="51"/>
      <c r="G64922" s="51"/>
      <c r="H64922" s="51"/>
      <c r="I64922" s="61"/>
      <c r="J64922" s="52"/>
      <c r="K64922" s="53"/>
      <c r="L64922" s="70"/>
      <c r="M64922" s="23"/>
      <c r="N64922" s="70"/>
      <c r="O64922" s="70"/>
      <c r="P64922" s="23"/>
      <c r="Q64922" s="23"/>
      <c r="R64922" s="23"/>
      <c r="S64922" s="70"/>
      <c r="T64922" s="70"/>
      <c r="U64922" s="70"/>
      <c r="V64922" s="23"/>
      <c r="W64922" s="23"/>
      <c r="X64922" s="23"/>
      <c r="Y64922" s="23"/>
      <c r="Z64922" s="4"/>
    </row>
    <row r="64923" spans="1:26" ht="23.25">
      <c r="A64923" s="4"/>
      <c r="B64923" s="51"/>
      <c r="C64923" s="51"/>
      <c r="D64923" s="51"/>
      <c r="E64923" s="51"/>
      <c r="F64923" s="51"/>
      <c r="G64923" s="51"/>
      <c r="H64923" s="51"/>
      <c r="I64923" s="61"/>
      <c r="J64923" s="52"/>
      <c r="K64923" s="53"/>
      <c r="L64923" s="70"/>
      <c r="M64923" s="23"/>
      <c r="N64923" s="70"/>
      <c r="O64923" s="70"/>
      <c r="P64923" s="23"/>
      <c r="Q64923" s="23"/>
      <c r="R64923" s="23"/>
      <c r="S64923" s="70"/>
      <c r="T64923" s="70"/>
      <c r="U64923" s="70"/>
      <c r="V64923" s="23"/>
      <c r="W64923" s="23"/>
      <c r="X64923" s="23"/>
      <c r="Y64923" s="23"/>
      <c r="Z64923" s="4"/>
    </row>
    <row r="64924" spans="1:26" ht="23.25">
      <c r="A64924" s="4"/>
      <c r="B64924" s="51"/>
      <c r="C64924" s="51"/>
      <c r="D64924" s="51"/>
      <c r="E64924" s="51"/>
      <c r="F64924" s="51"/>
      <c r="G64924" s="51"/>
      <c r="H64924" s="51"/>
      <c r="I64924" s="61"/>
      <c r="J64924" s="52"/>
      <c r="K64924" s="53"/>
      <c r="L64924" s="70"/>
      <c r="M64924" s="23"/>
      <c r="N64924" s="70"/>
      <c r="O64924" s="70"/>
      <c r="P64924" s="23"/>
      <c r="Q64924" s="23"/>
      <c r="R64924" s="23"/>
      <c r="S64924" s="70"/>
      <c r="T64924" s="70"/>
      <c r="U64924" s="70"/>
      <c r="V64924" s="23"/>
      <c r="W64924" s="23"/>
      <c r="X64924" s="23"/>
      <c r="Y64924" s="23"/>
      <c r="Z64924" s="4"/>
    </row>
    <row r="64925" spans="1:26" ht="23.25">
      <c r="A64925" s="4"/>
      <c r="B64925" s="51"/>
      <c r="C64925" s="51"/>
      <c r="D64925" s="51"/>
      <c r="E64925" s="51"/>
      <c r="F64925" s="51"/>
      <c r="G64925" s="51"/>
      <c r="H64925" s="51"/>
      <c r="I64925" s="61"/>
      <c r="J64925" s="52"/>
      <c r="K64925" s="53"/>
      <c r="L64925" s="70"/>
      <c r="M64925" s="23"/>
      <c r="N64925" s="70"/>
      <c r="O64925" s="70"/>
      <c r="P64925" s="23"/>
      <c r="Q64925" s="23"/>
      <c r="R64925" s="23"/>
      <c r="S64925" s="70"/>
      <c r="T64925" s="70"/>
      <c r="U64925" s="70"/>
      <c r="V64925" s="23"/>
      <c r="W64925" s="23"/>
      <c r="X64925" s="23"/>
      <c r="Y64925" s="23"/>
      <c r="Z64925" s="4"/>
    </row>
    <row r="64926" spans="1:26" ht="23.25">
      <c r="A64926" s="4"/>
      <c r="B64926" s="51"/>
      <c r="C64926" s="51"/>
      <c r="D64926" s="51"/>
      <c r="E64926" s="51"/>
      <c r="F64926" s="51"/>
      <c r="G64926" s="51"/>
      <c r="H64926" s="51"/>
      <c r="I64926" s="61"/>
      <c r="J64926" s="52"/>
      <c r="K64926" s="53"/>
      <c r="L64926" s="70"/>
      <c r="M64926" s="23"/>
      <c r="N64926" s="70"/>
      <c r="O64926" s="70"/>
      <c r="P64926" s="23"/>
      <c r="Q64926" s="23"/>
      <c r="R64926" s="23"/>
      <c r="S64926" s="70"/>
      <c r="T64926" s="70"/>
      <c r="U64926" s="70"/>
      <c r="V64926" s="23"/>
      <c r="W64926" s="23"/>
      <c r="X64926" s="23"/>
      <c r="Y64926" s="23"/>
      <c r="Z64926" s="4"/>
    </row>
    <row r="64927" spans="1:26" ht="23.25">
      <c r="A64927" s="4"/>
      <c r="B64927" s="51"/>
      <c r="C64927" s="51"/>
      <c r="D64927" s="51"/>
      <c r="E64927" s="51"/>
      <c r="F64927" s="51"/>
      <c r="G64927" s="51"/>
      <c r="H64927" s="51"/>
      <c r="I64927" s="61"/>
      <c r="J64927" s="52"/>
      <c r="K64927" s="53"/>
      <c r="L64927" s="70"/>
      <c r="M64927" s="23"/>
      <c r="N64927" s="70"/>
      <c r="O64927" s="70"/>
      <c r="P64927" s="23"/>
      <c r="Q64927" s="23"/>
      <c r="R64927" s="23"/>
      <c r="S64927" s="70"/>
      <c r="T64927" s="70"/>
      <c r="U64927" s="70"/>
      <c r="V64927" s="23"/>
      <c r="W64927" s="23"/>
      <c r="X64927" s="23"/>
      <c r="Y64927" s="23"/>
      <c r="Z64927" s="4"/>
    </row>
    <row r="64928" spans="1:26" ht="23.25">
      <c r="A64928" s="4"/>
      <c r="B64928" s="56"/>
      <c r="C64928" s="57"/>
      <c r="D64928" s="57"/>
      <c r="E64928" s="57"/>
      <c r="F64928" s="57"/>
      <c r="G64928" s="57"/>
      <c r="H64928" s="57"/>
      <c r="I64928" s="52"/>
      <c r="J64928" s="52"/>
      <c r="K64928" s="53"/>
      <c r="L64928" s="21"/>
      <c r="M64928" s="21"/>
      <c r="N64928" s="21"/>
      <c r="O64928" s="21"/>
      <c r="P64928" s="21"/>
      <c r="Q64928" s="21"/>
      <c r="R64928" s="21"/>
      <c r="S64928" s="21"/>
      <c r="T64928" s="21"/>
      <c r="U64928" s="21"/>
      <c r="V64928" s="21"/>
      <c r="W64928" s="21"/>
      <c r="X64928" s="21"/>
      <c r="Y64928" s="21"/>
      <c r="Z64928" s="4"/>
    </row>
    <row r="64929" spans="1:26" ht="23.25">
      <c r="A64929" s="4"/>
      <c r="B64929" s="51"/>
      <c r="C64929" s="51"/>
      <c r="D64929" s="51"/>
      <c r="E64929" s="51"/>
      <c r="F64929" s="51"/>
      <c r="G64929" s="51"/>
      <c r="H64929" s="51"/>
      <c r="I64929" s="61"/>
      <c r="J64929" s="52"/>
      <c r="K64929" s="53"/>
      <c r="L64929" s="70"/>
      <c r="M64929" s="23"/>
      <c r="N64929" s="70"/>
      <c r="O64929" s="70"/>
      <c r="P64929" s="23"/>
      <c r="Q64929" s="23"/>
      <c r="R64929" s="23"/>
      <c r="S64929" s="70"/>
      <c r="T64929" s="70"/>
      <c r="U64929" s="70"/>
      <c r="V64929" s="23"/>
      <c r="W64929" s="23"/>
      <c r="X64929" s="23"/>
      <c r="Y64929" s="23"/>
      <c r="Z64929" s="4"/>
    </row>
    <row r="64930" spans="1:26" ht="23.25">
      <c r="A64930" s="4"/>
      <c r="B64930" s="51"/>
      <c r="C64930" s="51"/>
      <c r="D64930" s="51"/>
      <c r="E64930" s="51"/>
      <c r="F64930" s="51"/>
      <c r="G64930" s="51"/>
      <c r="H64930" s="51"/>
      <c r="I64930" s="61"/>
      <c r="J64930" s="52"/>
      <c r="K64930" s="53"/>
      <c r="L64930" s="70"/>
      <c r="M64930" s="23"/>
      <c r="N64930" s="70"/>
      <c r="O64930" s="70"/>
      <c r="P64930" s="23"/>
      <c r="Q64930" s="23"/>
      <c r="R64930" s="23"/>
      <c r="S64930" s="70"/>
      <c r="T64930" s="70"/>
      <c r="U64930" s="70"/>
      <c r="V64930" s="23"/>
      <c r="W64930" s="23"/>
      <c r="X64930" s="23"/>
      <c r="Y64930" s="23"/>
      <c r="Z64930" s="4"/>
    </row>
    <row r="64931" spans="1:26" ht="23.25">
      <c r="A64931" s="4"/>
      <c r="B64931" s="51"/>
      <c r="C64931" s="51"/>
      <c r="D64931" s="51"/>
      <c r="E64931" s="51"/>
      <c r="F64931" s="51"/>
      <c r="G64931" s="51"/>
      <c r="H64931" s="51"/>
      <c r="I64931" s="61"/>
      <c r="J64931" s="52"/>
      <c r="K64931" s="53"/>
      <c r="L64931" s="70"/>
      <c r="M64931" s="23"/>
      <c r="N64931" s="70"/>
      <c r="O64931" s="70"/>
      <c r="P64931" s="23"/>
      <c r="Q64931" s="23"/>
      <c r="R64931" s="23"/>
      <c r="S64931" s="70"/>
      <c r="T64931" s="70"/>
      <c r="U64931" s="70"/>
      <c r="V64931" s="23"/>
      <c r="W64931" s="23"/>
      <c r="X64931" s="23"/>
      <c r="Y64931" s="23"/>
      <c r="Z64931" s="4"/>
    </row>
    <row r="64932" spans="1:26" ht="23.25">
      <c r="A64932" s="4"/>
      <c r="B64932" s="51"/>
      <c r="C64932" s="51"/>
      <c r="D64932" s="51"/>
      <c r="E64932" s="51"/>
      <c r="F64932" s="51"/>
      <c r="G64932" s="51"/>
      <c r="H64932" s="51"/>
      <c r="I64932" s="61"/>
      <c r="J64932" s="52"/>
      <c r="K64932" s="53"/>
      <c r="L64932" s="70"/>
      <c r="M64932" s="23"/>
      <c r="N64932" s="70"/>
      <c r="O64932" s="70"/>
      <c r="P64932" s="23"/>
      <c r="Q64932" s="23"/>
      <c r="R64932" s="23"/>
      <c r="S64932" s="70"/>
      <c r="T64932" s="70"/>
      <c r="U64932" s="70"/>
      <c r="V64932" s="23"/>
      <c r="W64932" s="23"/>
      <c r="X64932" s="23"/>
      <c r="Y64932" s="23"/>
      <c r="Z64932" s="4"/>
    </row>
    <row r="64933" spans="1:26" ht="23.25">
      <c r="A64933" s="4"/>
      <c r="B64933" s="51"/>
      <c r="C64933" s="51"/>
      <c r="D64933" s="51"/>
      <c r="E64933" s="51"/>
      <c r="F64933" s="51"/>
      <c r="G64933" s="51"/>
      <c r="H64933" s="51"/>
      <c r="I64933" s="61"/>
      <c r="J64933" s="52"/>
      <c r="K64933" s="53"/>
      <c r="L64933" s="70"/>
      <c r="M64933" s="23"/>
      <c r="N64933" s="70"/>
      <c r="O64933" s="70"/>
      <c r="P64933" s="23"/>
      <c r="Q64933" s="23"/>
      <c r="R64933" s="23"/>
      <c r="S64933" s="70"/>
      <c r="T64933" s="70"/>
      <c r="U64933" s="70"/>
      <c r="V64933" s="23"/>
      <c r="W64933" s="23"/>
      <c r="X64933" s="23"/>
      <c r="Y64933" s="23"/>
      <c r="Z64933" s="4"/>
    </row>
    <row r="64934" spans="1:26" ht="23.25">
      <c r="A64934" s="4"/>
      <c r="B64934" s="51"/>
      <c r="C64934" s="51"/>
      <c r="D64934" s="51"/>
      <c r="E64934" s="51"/>
      <c r="F64934" s="51"/>
      <c r="G64934" s="51"/>
      <c r="H64934" s="51"/>
      <c r="I64934" s="61"/>
      <c r="J64934" s="52"/>
      <c r="K64934" s="53"/>
      <c r="L64934" s="70"/>
      <c r="M64934" s="23"/>
      <c r="N64934" s="70"/>
      <c r="O64934" s="70"/>
      <c r="P64934" s="23"/>
      <c r="Q64934" s="23"/>
      <c r="R64934" s="23"/>
      <c r="S64934" s="70"/>
      <c r="T64934" s="70"/>
      <c r="U64934" s="70"/>
      <c r="V64934" s="23"/>
      <c r="W64934" s="23"/>
      <c r="X64934" s="23"/>
      <c r="Y64934" s="23"/>
      <c r="Z64934" s="4"/>
    </row>
    <row r="64935" spans="1:26" ht="23.25">
      <c r="A64935" s="4"/>
      <c r="B64935" s="51"/>
      <c r="C64935" s="51"/>
      <c r="D64935" s="51"/>
      <c r="E64935" s="51"/>
      <c r="F64935" s="51"/>
      <c r="G64935" s="51"/>
      <c r="H64935" s="51"/>
      <c r="I64935" s="61"/>
      <c r="J64935" s="52"/>
      <c r="K64935" s="53"/>
      <c r="L64935" s="70"/>
      <c r="M64935" s="23"/>
      <c r="N64935" s="70"/>
      <c r="O64935" s="70"/>
      <c r="P64935" s="23"/>
      <c r="Q64935" s="23"/>
      <c r="R64935" s="23"/>
      <c r="S64935" s="70"/>
      <c r="T64935" s="70"/>
      <c r="U64935" s="70"/>
      <c r="V64935" s="23"/>
      <c r="W64935" s="23"/>
      <c r="X64935" s="23"/>
      <c r="Y64935" s="23"/>
      <c r="Z64935" s="4"/>
    </row>
    <row r="64936" spans="1:26" ht="23.25">
      <c r="A64936" s="4"/>
      <c r="B64936" s="51"/>
      <c r="C64936" s="51"/>
      <c r="D64936" s="51"/>
      <c r="E64936" s="51"/>
      <c r="F64936" s="51"/>
      <c r="G64936" s="51"/>
      <c r="H64936" s="51"/>
      <c r="I64936" s="61"/>
      <c r="J64936" s="52"/>
      <c r="K64936" s="53"/>
      <c r="L64936" s="70"/>
      <c r="M64936" s="23"/>
      <c r="N64936" s="70"/>
      <c r="O64936" s="70"/>
      <c r="P64936" s="23"/>
      <c r="Q64936" s="23"/>
      <c r="R64936" s="23"/>
      <c r="S64936" s="70"/>
      <c r="T64936" s="70"/>
      <c r="U64936" s="70"/>
      <c r="V64936" s="23"/>
      <c r="W64936" s="23"/>
      <c r="X64936" s="23"/>
      <c r="Y64936" s="23"/>
      <c r="Z64936" s="4"/>
    </row>
    <row r="64937" spans="1:26" ht="23.25">
      <c r="A64937" s="4"/>
      <c r="B64937" s="56"/>
      <c r="C64937" s="57"/>
      <c r="D64937" s="57"/>
      <c r="E64937" s="57"/>
      <c r="F64937" s="57"/>
      <c r="G64937" s="57"/>
      <c r="H64937" s="57"/>
      <c r="I64937" s="52"/>
      <c r="J64937" s="52"/>
      <c r="K64937" s="53"/>
      <c r="L64937" s="21"/>
      <c r="M64937" s="21"/>
      <c r="N64937" s="21"/>
      <c r="O64937" s="21"/>
      <c r="P64937" s="21"/>
      <c r="Q64937" s="21"/>
      <c r="R64937" s="21"/>
      <c r="S64937" s="21"/>
      <c r="T64937" s="21"/>
      <c r="U64937" s="21"/>
      <c r="V64937" s="21"/>
      <c r="W64937" s="21"/>
      <c r="X64937" s="21"/>
      <c r="Y64937" s="21"/>
      <c r="Z64937" s="4"/>
    </row>
    <row r="64938" spans="1:26" ht="23.25">
      <c r="A64938" s="4"/>
      <c r="B64938" s="51"/>
      <c r="C64938" s="51"/>
      <c r="D64938" s="51"/>
      <c r="E64938" s="51"/>
      <c r="F64938" s="51"/>
      <c r="G64938" s="51"/>
      <c r="H64938" s="51"/>
      <c r="I64938" s="61"/>
      <c r="J64938" s="52"/>
      <c r="K64938" s="53"/>
      <c r="L64938" s="70"/>
      <c r="M64938" s="23"/>
      <c r="N64938" s="70"/>
      <c r="O64938" s="70"/>
      <c r="P64938" s="23"/>
      <c r="Q64938" s="23"/>
      <c r="R64938" s="23"/>
      <c r="S64938" s="70"/>
      <c r="T64938" s="70"/>
      <c r="U64938" s="70"/>
      <c r="V64938" s="23"/>
      <c r="W64938" s="23"/>
      <c r="X64938" s="23"/>
      <c r="Y64938" s="23"/>
      <c r="Z64938" s="4"/>
    </row>
    <row r="64939" spans="1:26" ht="23.25">
      <c r="A64939" s="4"/>
      <c r="B64939" s="51"/>
      <c r="C64939" s="51"/>
      <c r="D64939" s="51"/>
      <c r="E64939" s="51"/>
      <c r="F64939" s="51"/>
      <c r="G64939" s="51"/>
      <c r="H64939" s="51"/>
      <c r="I64939" s="61"/>
      <c r="J64939" s="52"/>
      <c r="K64939" s="53"/>
      <c r="L64939" s="70"/>
      <c r="M64939" s="23"/>
      <c r="N64939" s="70"/>
      <c r="O64939" s="70"/>
      <c r="P64939" s="23"/>
      <c r="Q64939" s="23"/>
      <c r="R64939" s="23"/>
      <c r="S64939" s="70"/>
      <c r="T64939" s="70"/>
      <c r="U64939" s="70"/>
      <c r="V64939" s="23"/>
      <c r="W64939" s="23"/>
      <c r="X64939" s="23"/>
      <c r="Y64939" s="23"/>
      <c r="Z64939" s="4"/>
    </row>
    <row r="64940" spans="1:26" ht="23.25">
      <c r="A64940" s="4"/>
      <c r="B64940" s="51"/>
      <c r="C64940" s="51"/>
      <c r="D64940" s="51"/>
      <c r="E64940" s="51"/>
      <c r="F64940" s="51"/>
      <c r="G64940" s="51"/>
      <c r="H64940" s="51"/>
      <c r="I64940" s="61"/>
      <c r="J64940" s="52"/>
      <c r="K64940" s="53"/>
      <c r="L64940" s="70"/>
      <c r="M64940" s="23"/>
      <c r="N64940" s="70"/>
      <c r="O64940" s="70"/>
      <c r="P64940" s="23"/>
      <c r="Q64940" s="23"/>
      <c r="R64940" s="23"/>
      <c r="S64940" s="70"/>
      <c r="T64940" s="70"/>
      <c r="U64940" s="70"/>
      <c r="V64940" s="23"/>
      <c r="W64940" s="23"/>
      <c r="X64940" s="23"/>
      <c r="Y64940" s="23"/>
      <c r="Z64940" s="4"/>
    </row>
    <row r="64941" spans="1:26" ht="23.25">
      <c r="A64941" s="4"/>
      <c r="B64941" s="51"/>
      <c r="C64941" s="51"/>
      <c r="D64941" s="51"/>
      <c r="E64941" s="51"/>
      <c r="F64941" s="51"/>
      <c r="G64941" s="51"/>
      <c r="H64941" s="51"/>
      <c r="I64941" s="61"/>
      <c r="J64941" s="52"/>
      <c r="K64941" s="53"/>
      <c r="L64941" s="70"/>
      <c r="M64941" s="23"/>
      <c r="N64941" s="70"/>
      <c r="O64941" s="70"/>
      <c r="P64941" s="23"/>
      <c r="Q64941" s="23"/>
      <c r="R64941" s="23"/>
      <c r="S64941" s="70"/>
      <c r="T64941" s="70"/>
      <c r="U64941" s="70"/>
      <c r="V64941" s="23"/>
      <c r="W64941" s="23"/>
      <c r="X64941" s="23"/>
      <c r="Y64941" s="23"/>
      <c r="Z64941" s="4"/>
    </row>
    <row r="64942" spans="1:26" ht="23.25">
      <c r="A64942" s="4"/>
      <c r="B64942" s="56"/>
      <c r="C64942" s="56"/>
      <c r="D64942" s="56"/>
      <c r="E64942" s="56"/>
      <c r="F64942" s="56"/>
      <c r="G64942" s="56"/>
      <c r="H64942" s="56"/>
      <c r="I64942" s="61"/>
      <c r="J64942" s="52"/>
      <c r="K64942" s="53"/>
      <c r="L64942" s="70"/>
      <c r="M64942" s="23"/>
      <c r="N64942" s="70"/>
      <c r="O64942" s="70"/>
      <c r="P64942" s="23"/>
      <c r="Q64942" s="23"/>
      <c r="R64942" s="23"/>
      <c r="S64942" s="70"/>
      <c r="T64942" s="70"/>
      <c r="U64942" s="70"/>
      <c r="V64942" s="23"/>
      <c r="W64942" s="23"/>
      <c r="X64942" s="23"/>
      <c r="Y64942" s="23"/>
      <c r="Z64942" s="4"/>
    </row>
    <row r="64943" spans="1:26" ht="23.25">
      <c r="A64943" s="4"/>
      <c r="B64943" s="56"/>
      <c r="C64943" s="57"/>
      <c r="D64943" s="57"/>
      <c r="E64943" s="57"/>
      <c r="F64943" s="57"/>
      <c r="G64943" s="57"/>
      <c r="H64943" s="57"/>
      <c r="I64943" s="52"/>
      <c r="J64943" s="52"/>
      <c r="K64943" s="53"/>
      <c r="L64943" s="21"/>
      <c r="M64943" s="21"/>
      <c r="N64943" s="21"/>
      <c r="O64943" s="21"/>
      <c r="P64943" s="21"/>
      <c r="Q64943" s="21"/>
      <c r="R64943" s="21"/>
      <c r="S64943" s="21"/>
      <c r="T64943" s="21"/>
      <c r="U64943" s="21"/>
      <c r="V64943" s="21"/>
      <c r="W64943" s="21"/>
      <c r="X64943" s="21"/>
      <c r="Y64943" s="21"/>
      <c r="Z64943" s="4"/>
    </row>
    <row r="64944" spans="1:26" ht="23.25">
      <c r="A64944" s="4"/>
      <c r="B64944" s="56"/>
      <c r="C64944" s="56"/>
      <c r="D64944" s="56"/>
      <c r="E64944" s="56"/>
      <c r="F64944" s="56"/>
      <c r="G64944" s="56"/>
      <c r="H64944" s="56"/>
      <c r="I64944" s="61"/>
      <c r="J64944" s="52"/>
      <c r="K64944" s="53"/>
      <c r="L64944" s="70"/>
      <c r="M64944" s="23"/>
      <c r="N64944" s="70"/>
      <c r="O64944" s="70"/>
      <c r="P64944" s="23"/>
      <c r="Q64944" s="23"/>
      <c r="R64944" s="23"/>
      <c r="S64944" s="70"/>
      <c r="T64944" s="70"/>
      <c r="U64944" s="70"/>
      <c r="V64944" s="23"/>
      <c r="W64944" s="23"/>
      <c r="X64944" s="23"/>
      <c r="Y64944" s="23"/>
      <c r="Z64944" s="4"/>
    </row>
    <row r="64945" spans="1:26" ht="23.25">
      <c r="A64945" s="4"/>
      <c r="B64945" s="56"/>
      <c r="C64945" s="56"/>
      <c r="D64945" s="56"/>
      <c r="E64945" s="56"/>
      <c r="F64945" s="56"/>
      <c r="G64945" s="56"/>
      <c r="H64945" s="56"/>
      <c r="I64945" s="61"/>
      <c r="J64945" s="52"/>
      <c r="K64945" s="53"/>
      <c r="L64945" s="70"/>
      <c r="M64945" s="23"/>
      <c r="N64945" s="70"/>
      <c r="O64945" s="70"/>
      <c r="P64945" s="23"/>
      <c r="Q64945" s="23"/>
      <c r="R64945" s="23"/>
      <c r="S64945" s="70"/>
      <c r="T64945" s="70"/>
      <c r="U64945" s="70"/>
      <c r="V64945" s="23"/>
      <c r="W64945" s="23"/>
      <c r="X64945" s="23"/>
      <c r="Y64945" s="23"/>
      <c r="Z64945" s="4"/>
    </row>
    <row r="64946" spans="1:26" ht="23.25">
      <c r="A64946" s="4"/>
      <c r="B64946" s="56"/>
      <c r="C64946" s="56"/>
      <c r="D64946" s="56"/>
      <c r="E64946" s="56"/>
      <c r="F64946" s="56"/>
      <c r="G64946" s="56"/>
      <c r="H64946" s="56"/>
      <c r="I64946" s="61"/>
      <c r="J64946" s="52"/>
      <c r="K64946" s="53"/>
      <c r="L64946" s="70"/>
      <c r="M64946" s="23"/>
      <c r="N64946" s="70"/>
      <c r="O64946" s="70"/>
      <c r="P64946" s="23"/>
      <c r="Q64946" s="23"/>
      <c r="R64946" s="23"/>
      <c r="S64946" s="70"/>
      <c r="T64946" s="70"/>
      <c r="U64946" s="70"/>
      <c r="V64946" s="23"/>
      <c r="W64946" s="23"/>
      <c r="X64946" s="23"/>
      <c r="Y64946" s="23"/>
      <c r="Z64946" s="4"/>
    </row>
    <row r="64947" spans="1:26" ht="23.25">
      <c r="A64947" s="4"/>
      <c r="B64947" s="56"/>
      <c r="C64947" s="56"/>
      <c r="D64947" s="56"/>
      <c r="E64947" s="56"/>
      <c r="F64947" s="56"/>
      <c r="G64947" s="56"/>
      <c r="H64947" s="56"/>
      <c r="I64947" s="61"/>
      <c r="J64947" s="52"/>
      <c r="K64947" s="53"/>
      <c r="L64947" s="70"/>
      <c r="M64947" s="23"/>
      <c r="N64947" s="70"/>
      <c r="O64947" s="70"/>
      <c r="P64947" s="23"/>
      <c r="Q64947" s="23"/>
      <c r="R64947" s="23"/>
      <c r="S64947" s="70"/>
      <c r="T64947" s="70"/>
      <c r="U64947" s="70"/>
      <c r="V64947" s="23"/>
      <c r="W64947" s="23"/>
      <c r="X64947" s="23"/>
      <c r="Y64947" s="23"/>
      <c r="Z64947" s="4"/>
    </row>
    <row r="64948" spans="1:26" ht="23.25">
      <c r="A64948" s="4"/>
      <c r="B64948" s="56"/>
      <c r="C64948" s="56"/>
      <c r="D64948" s="56"/>
      <c r="E64948" s="56"/>
      <c r="F64948" s="56"/>
      <c r="G64948" s="56"/>
      <c r="H64948" s="56"/>
      <c r="I64948" s="61"/>
      <c r="J64948" s="52"/>
      <c r="K64948" s="53"/>
      <c r="L64948" s="70"/>
      <c r="M64948" s="23"/>
      <c r="N64948" s="70"/>
      <c r="O64948" s="70"/>
      <c r="P64948" s="23"/>
      <c r="Q64948" s="23"/>
      <c r="R64948" s="23"/>
      <c r="S64948" s="70"/>
      <c r="T64948" s="70"/>
      <c r="U64948" s="70"/>
      <c r="V64948" s="23"/>
      <c r="W64948" s="23"/>
      <c r="X64948" s="23"/>
      <c r="Y64948" s="23"/>
      <c r="Z64948" s="4"/>
    </row>
    <row r="64949" spans="1:26" ht="23.25">
      <c r="A64949" s="4"/>
      <c r="B64949" s="56"/>
      <c r="C64949" s="56"/>
      <c r="D64949" s="56"/>
      <c r="E64949" s="56"/>
      <c r="F64949" s="56"/>
      <c r="G64949" s="56"/>
      <c r="H64949" s="56"/>
      <c r="I64949" s="61"/>
      <c r="J64949" s="52"/>
      <c r="K64949" s="53"/>
      <c r="L64949" s="70"/>
      <c r="M64949" s="23"/>
      <c r="N64949" s="70"/>
      <c r="O64949" s="70"/>
      <c r="P64949" s="23"/>
      <c r="Q64949" s="23"/>
      <c r="R64949" s="23"/>
      <c r="S64949" s="70"/>
      <c r="T64949" s="70"/>
      <c r="U64949" s="70"/>
      <c r="V64949" s="23"/>
      <c r="W64949" s="23"/>
      <c r="X64949" s="23"/>
      <c r="Y64949" s="23"/>
      <c r="Z64949" s="4"/>
    </row>
    <row r="64950" spans="1:26" ht="23.25">
      <c r="A64950" s="4"/>
      <c r="B64950" s="62"/>
      <c r="C64950" s="62"/>
      <c r="D64950" s="62"/>
      <c r="E64950" s="62"/>
      <c r="F64950" s="62"/>
      <c r="G64950" s="62"/>
      <c r="H64950" s="62"/>
      <c r="I64950" s="63"/>
      <c r="J64950" s="59"/>
      <c r="K64950" s="60"/>
      <c r="L64950" s="73"/>
      <c r="M64950" s="71"/>
      <c r="N64950" s="73"/>
      <c r="O64950" s="73"/>
      <c r="P64950" s="71"/>
      <c r="Q64950" s="71"/>
      <c r="R64950" s="71"/>
      <c r="S64950" s="73"/>
      <c r="T64950" s="73"/>
      <c r="U64950" s="73"/>
      <c r="V64950" s="71"/>
      <c r="W64950" s="71"/>
      <c r="X64950" s="71"/>
      <c r="Y64950" s="71"/>
      <c r="Z64950" s="4"/>
    </row>
    <row r="64951" spans="1:26" ht="23.25">
      <c r="A64951" s="1" t="s">
        <v>29</v>
      </c>
      <c r="B64951" s="1"/>
      <c r="C64951" s="1"/>
      <c r="D64951" s="1"/>
      <c r="E64951" s="1"/>
      <c r="F64951" s="1"/>
      <c r="G64951" s="1"/>
      <c r="H64951" s="2"/>
      <c r="I64951" s="1"/>
      <c r="J64951" s="1"/>
      <c r="K64951" s="1"/>
      <c r="L64951" s="3"/>
      <c r="M64951" s="3"/>
      <c r="N64951" s="3"/>
      <c r="O64951" s="3"/>
      <c r="P64951" s="3"/>
      <c r="Q64951" s="3"/>
      <c r="R64951" s="3"/>
      <c r="S64951" s="3"/>
      <c r="T64951" s="3"/>
      <c r="U64951" s="3"/>
      <c r="V64951" s="3"/>
      <c r="W64951" s="3"/>
      <c r="X64951" s="3"/>
      <c r="Y64951" s="3"/>
      <c r="Z64951" s="1" t="s">
        <v>29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28" manualBreakCount="28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  <brk id="2070" max="255" man="1"/>
    <brk id="2160" max="255" man="1"/>
    <brk id="2250" max="255" man="1"/>
    <brk id="2340" max="255" man="1"/>
    <brk id="2430" max="255" man="1"/>
    <brk id="25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2001-05-29T20:21:25Z</cp:lastPrinted>
  <dcterms:created xsi:type="dcterms:W3CDTF">1998-09-03T23:22:53Z</dcterms:created>
  <dcterms:modified xsi:type="dcterms:W3CDTF">2001-06-04T19:50:07Z</dcterms:modified>
  <cp:category/>
  <cp:version/>
  <cp:contentType/>
  <cp:contentStatus/>
</cp:coreProperties>
</file>