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'Hoja1'!$A$1:$Z$945</definedName>
    <definedName name="FORM">'Hoja1'!$A$64591:$Z$65536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<sst xmlns="http://schemas.openxmlformats.org/spreadsheetml/2006/main" count="1798" uniqueCount="189">
  <si>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</si>
  <si>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</si>
  <si>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</si>
  <si>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</si>
  <si>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</si>
  <si>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</si>
  <si>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</si>
  <si>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</si>
  <si>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</si>
  <si>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</si>
  <si>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</si>
  <si>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</si>
  <si>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</si>
  <si>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</si>
  <si>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</si>
  <si>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</si>
  <si>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</si>
  <si>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</si>
  <si>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</si>
  <si>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</si>
  <si>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</si>
  <si>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</si>
  <si>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</si>
  <si>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</si>
  <si>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</si>
  <si>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</si>
  <si>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</si>
  <si>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</si>
  <si>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</si>
  <si>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</si>
  <si>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</si>
  <si>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</si>
  <si>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</si>
  <si>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</si>
  <si>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</si>
  <si>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</si>
  <si>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</si>
  <si>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</si>
  <si>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</si>
  <si>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</si>
  <si>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</si>
  <si>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</si>
  <si>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</si>
  <si>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D E P E N D E N C I A  :  SECRETARIA DE LA DEFENSA NACIONAL</t>
  </si>
  <si>
    <t>TOTAL ORIGINAL</t>
  </si>
  <si>
    <t>PORCENTAJE DE EJERCICIO EJER/ORIG</t>
  </si>
  <si>
    <t>PORCENTAJE DE EJERCICIO EJER/MOD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</si>
  <si>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</si>
  <si>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</si>
  <si>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</si>
  <si>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</si>
  <si>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</si>
  <si>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</si>
  <si>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</si>
  <si>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01</t>
  </si>
  <si>
    <t>Plan Nacional de Desarrollo</t>
  </si>
  <si>
    <t>000</t>
  </si>
  <si>
    <t>Programa Normal de Operación</t>
  </si>
  <si>
    <t>408</t>
  </si>
  <si>
    <t>Procurar justicia</t>
  </si>
  <si>
    <t>N000</t>
  </si>
  <si>
    <t>Actividad Institucional no Asociada a Proyectos</t>
  </si>
  <si>
    <t>114</t>
  </si>
  <si>
    <t>Dirección General de Justicia Militar</t>
  </si>
  <si>
    <t>135</t>
  </si>
  <si>
    <t>Presidencia del Supremo Tribunal Militar</t>
  </si>
  <si>
    <t>136</t>
  </si>
  <si>
    <t>Procuraduría General de Justicia Militar</t>
  </si>
  <si>
    <t>137</t>
  </si>
  <si>
    <t>Jefatura del Cuerpo de Defensores de Oficio</t>
  </si>
  <si>
    <t>05</t>
  </si>
  <si>
    <t>SOBERANIA DEL TERRITORIO NACIONAL.</t>
  </si>
  <si>
    <t>101</t>
  </si>
  <si>
    <t xml:space="preserve">Diseñar  politicas  públicas   y  las estrategias </t>
  </si>
  <si>
    <t>para su implantación</t>
  </si>
  <si>
    <t>111</t>
  </si>
  <si>
    <t>Jefatura  del   Estado  Mayor  de  la  Defensa</t>
  </si>
  <si>
    <t>Nacional</t>
  </si>
  <si>
    <t>117</t>
  </si>
  <si>
    <t>Dirección General de Ingenieros</t>
  </si>
  <si>
    <t>415</t>
  </si>
  <si>
    <t>Defender el territorio y mares nacionales</t>
  </si>
  <si>
    <t>120</t>
  </si>
  <si>
    <t>Comandancia I Región Militar</t>
  </si>
  <si>
    <t>121</t>
  </si>
  <si>
    <t>Comandancia II Región Militar</t>
  </si>
  <si>
    <t>122</t>
  </si>
  <si>
    <t>Comandancia III Región Militar</t>
  </si>
  <si>
    <t>123</t>
  </si>
  <si>
    <t>Comandancia IV Región Militar</t>
  </si>
  <si>
    <t>124</t>
  </si>
  <si>
    <t>Comandancia V Región Militar</t>
  </si>
  <si>
    <t>125</t>
  </si>
  <si>
    <t>Comandancia VI Región Militar</t>
  </si>
  <si>
    <t>126</t>
  </si>
  <si>
    <t>Comandancia  VII  Región Militar</t>
  </si>
  <si>
    <t>127</t>
  </si>
  <si>
    <t>Comandancia VIII Región Militar</t>
  </si>
  <si>
    <t>128</t>
  </si>
  <si>
    <t>Comandancia IX Región Militar</t>
  </si>
  <si>
    <t>129</t>
  </si>
  <si>
    <t>Comandancia X Región Militar</t>
  </si>
  <si>
    <t>130</t>
  </si>
  <si>
    <t>Comandancia XI Región Militar</t>
  </si>
  <si>
    <t>131</t>
  </si>
  <si>
    <t>Comandancia XII Región Militar</t>
  </si>
  <si>
    <t>504</t>
  </si>
  <si>
    <t>Fabricar equipo de seguridad</t>
  </si>
  <si>
    <t>112</t>
  </si>
  <si>
    <t>Dirección General de  Fábricas de la Defensa</t>
  </si>
  <si>
    <t>113</t>
  </si>
  <si>
    <t>Dirección  General  de  Fábricas de Vestuario</t>
  </si>
  <si>
    <t>y Equipo SEDENA</t>
  </si>
  <si>
    <t>701</t>
  </si>
  <si>
    <t>Administrar  recursos  humanos,  materiales y</t>
  </si>
  <si>
    <t>110</t>
  </si>
  <si>
    <t>Dirección General de Administración</t>
  </si>
  <si>
    <t>708</t>
  </si>
  <si>
    <t>Prever el pago  de  los  incrementos por servi-</t>
  </si>
  <si>
    <t>cios personales</t>
  </si>
  <si>
    <t>06</t>
  </si>
  <si>
    <t>GOBIERNO</t>
  </si>
  <si>
    <t>03</t>
  </si>
  <si>
    <t>Seguridad Pública</t>
  </si>
  <si>
    <t>015</t>
  </si>
  <si>
    <t>Programa de Seguridad Pública</t>
  </si>
  <si>
    <t>208</t>
  </si>
  <si>
    <t>de Seguridad Pública</t>
  </si>
  <si>
    <t>Jefatura  del  Estado  Mayor  de   la  Defensa</t>
  </si>
  <si>
    <t>07</t>
  </si>
  <si>
    <t>EDUCACION</t>
  </si>
  <si>
    <t>02</t>
  </si>
  <si>
    <t>Educación Media Superior</t>
  </si>
  <si>
    <t>417</t>
  </si>
  <si>
    <t>Proporcionar servicios de educación</t>
  </si>
  <si>
    <t>115</t>
  </si>
  <si>
    <t xml:space="preserve">toría de la Universidad del  Ejército  y  Fuerza </t>
  </si>
  <si>
    <t>Aérea</t>
  </si>
  <si>
    <t>Educación Superior</t>
  </si>
  <si>
    <t>Porporcionar servicios de educación</t>
  </si>
  <si>
    <t>toría de la Universidad del  Ejército  y  Fuerza</t>
  </si>
  <si>
    <t>Educación de Posgrado</t>
  </si>
  <si>
    <t>toría de la  Universidad  del  Ejército y Fuerza</t>
  </si>
  <si>
    <t>08</t>
  </si>
  <si>
    <t>SALUD</t>
  </si>
  <si>
    <t>Atención Médica</t>
  </si>
  <si>
    <t>420</t>
  </si>
  <si>
    <t>Proporcionar atención médica</t>
  </si>
  <si>
    <t>116</t>
  </si>
  <si>
    <t>Dirección General de Sanidad</t>
  </si>
  <si>
    <t>09</t>
  </si>
  <si>
    <t>SEGURIDAD SOCIAL</t>
  </si>
  <si>
    <t>Seguros</t>
  </si>
  <si>
    <t>707</t>
  </si>
  <si>
    <t>Pagar las aportaciones del Gobierno Federal</t>
  </si>
  <si>
    <t>Dirección General de Fábricas de la Defensa</t>
  </si>
  <si>
    <t>Dirección General de Fábricas de Vestuario y</t>
  </si>
  <si>
    <t>Equipo SEDENA</t>
  </si>
  <si>
    <t>toría de la Universidad  del  Ejército  y  Fuerza</t>
  </si>
  <si>
    <t>Comandancia  V Región Militar</t>
  </si>
  <si>
    <t>Comandancia  VI Región Militar</t>
  </si>
  <si>
    <t>Comandancia VII Región Militar</t>
  </si>
  <si>
    <t>financieros</t>
  </si>
  <si>
    <t>Coordinar  y promover el Sistema Nacional de</t>
  </si>
  <si>
    <r>
      <t>Dirección General de Educación Militar y Re</t>
    </r>
    <r>
      <rPr>
        <u val="single"/>
        <sz val="19"/>
        <rFont val="Arial"/>
        <family val="2"/>
      </rPr>
      <t>c</t>
    </r>
  </si>
  <si>
    <t>TOTAL MODIFICADO  1/</t>
  </si>
  <si>
    <t>TOTAL EJERCIDO  2/</t>
  </si>
  <si>
    <t>1/ En las columnas de Servicios Personales, Materiales y Suministros, Servicios  Generales y Bienes Muebles e Inmuebles se excluyen 88 877.5, 160 089.4, 9 360.9 y 729.4 miles de pesos, respectivamente, que se reportan en la columna de Obra Pública.</t>
  </si>
  <si>
    <t>2/ En las columnas de Servicios Personales, Materiales y Suministros, Servicios  Generales y Bienes Muebles e Inmuebles se excluyen 88 877.5, 155 352.6, 9 360.8 y 729.4 miles de pesos, respectivamente, que se reportan en la columna de Obra Pública.</t>
  </si>
  <si>
    <t>HOJA   2   DE   21   .</t>
  </si>
  <si>
    <t>HOJA   3   DE   21   .</t>
  </si>
  <si>
    <t>HOJA   4   DE   21   .</t>
  </si>
  <si>
    <t>HOJA   5   DE   21   .</t>
  </si>
  <si>
    <t>HOJA   6   DE   21   .</t>
  </si>
  <si>
    <t>HOJA   7   DE   21   .</t>
  </si>
  <si>
    <t>HOJA   8   DE   21   .</t>
  </si>
  <si>
    <t>HOJA   9   DE   21   .</t>
  </si>
  <si>
    <t>HOJA   10   DE   21   .</t>
  </si>
  <si>
    <t>HOJA   11   DE   21   .</t>
  </si>
  <si>
    <t>HOJA   12   DE   21   .</t>
  </si>
  <si>
    <t>HOJA   13   DE   21   .</t>
  </si>
  <si>
    <t>HOJA   14   DE   21   .</t>
  </si>
  <si>
    <t>HOJA   15   DE   21   .</t>
  </si>
  <si>
    <t>HOJA   16   DE   21   .</t>
  </si>
  <si>
    <t>HOJA   17   DE   21   .</t>
  </si>
  <si>
    <t>HOJA   18   DE   21   .</t>
  </si>
  <si>
    <t>HOJA   19   DE   21   .</t>
  </si>
  <si>
    <t>HOJA   20   DE   21   .</t>
  </si>
  <si>
    <t>HOJA   21   DE   21   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</si>
</sst>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  <numFmt numFmtId="177" formatCode="0.0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6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44</v>
      </c>
      <c r="K13" s="55"/>
      <c r="L13" s="76">
        <f aca="true" t="shared" si="0" ref="L13:P15">SUM(L20+L103+L382+L442+L616+L685)</f>
        <v>16088673.699999997</v>
      </c>
      <c r="M13" s="76">
        <f t="shared" si="0"/>
        <v>2284419.6999999997</v>
      </c>
      <c r="N13" s="76">
        <f t="shared" si="0"/>
        <v>746280.3000000002</v>
      </c>
      <c r="O13" s="76">
        <f t="shared" si="0"/>
        <v>59700</v>
      </c>
      <c r="P13" s="76">
        <f t="shared" si="0"/>
        <v>0</v>
      </c>
      <c r="Q13" s="76">
        <f>SUM(L13:P13)</f>
        <v>19179073.7</v>
      </c>
      <c r="R13" s="76">
        <f aca="true" t="shared" si="1" ref="R13:U15">SUM(R20+R103+R382+R442+R616+R685)</f>
        <v>0</v>
      </c>
      <c r="S13" s="76">
        <f t="shared" si="1"/>
        <v>1030086.1</v>
      </c>
      <c r="T13" s="76">
        <f t="shared" si="1"/>
        <v>166113.9</v>
      </c>
      <c r="U13" s="76">
        <f t="shared" si="1"/>
        <v>0</v>
      </c>
      <c r="V13" s="76">
        <f>SUM(R13:U13)</f>
        <v>1196200</v>
      </c>
      <c r="W13" s="76">
        <f>SUM(Q13+V13)</f>
        <v>20375273.7</v>
      </c>
      <c r="X13" s="76">
        <f>(Q13/W13)*100</f>
        <v>94.12915861836987</v>
      </c>
      <c r="Y13" s="76">
        <f>(V13/W13)*100</f>
        <v>5.870841381630128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165</v>
      </c>
      <c r="K14" s="55"/>
      <c r="L14" s="76">
        <f t="shared" si="0"/>
        <v>16322887.1</v>
      </c>
      <c r="M14" s="76">
        <f t="shared" si="0"/>
        <v>2697176.6</v>
      </c>
      <c r="N14" s="76">
        <f t="shared" si="0"/>
        <v>1106920.5999999999</v>
      </c>
      <c r="O14" s="76">
        <f t="shared" si="0"/>
        <v>64935.200000000004</v>
      </c>
      <c r="P14" s="76">
        <f t="shared" si="0"/>
        <v>0</v>
      </c>
      <c r="Q14" s="76">
        <f>SUM(L14:P14)</f>
        <v>20191919.5</v>
      </c>
      <c r="R14" s="76">
        <f t="shared" si="1"/>
        <v>0</v>
      </c>
      <c r="S14" s="76">
        <f t="shared" si="1"/>
        <v>1151906.3999999997</v>
      </c>
      <c r="T14" s="76">
        <f t="shared" si="1"/>
        <v>275376</v>
      </c>
      <c r="U14" s="76">
        <f t="shared" si="1"/>
        <v>0</v>
      </c>
      <c r="V14" s="76">
        <f>SUM(R14:U14)</f>
        <v>1427282.3999999997</v>
      </c>
      <c r="W14" s="76">
        <f>SUM(Q14+V14)</f>
        <v>21619201.9</v>
      </c>
      <c r="X14" s="76">
        <f>(Q14/W14)*100</f>
        <v>93.39808006511102</v>
      </c>
      <c r="Y14" s="76">
        <f>(V14/W14)*100</f>
        <v>6.601919934888992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166</v>
      </c>
      <c r="K15" s="55"/>
      <c r="L15" s="76">
        <f t="shared" si="0"/>
        <v>15827793.499999998</v>
      </c>
      <c r="M15" s="76">
        <f t="shared" si="0"/>
        <v>2586293.8</v>
      </c>
      <c r="N15" s="76">
        <f t="shared" si="0"/>
        <v>993720.9000000003</v>
      </c>
      <c r="O15" s="76">
        <f t="shared" si="0"/>
        <v>61491.2</v>
      </c>
      <c r="P15" s="76">
        <f t="shared" si="0"/>
        <v>0</v>
      </c>
      <c r="Q15" s="76">
        <f>SUM(L15:P15)</f>
        <v>19469299.399999995</v>
      </c>
      <c r="R15" s="76">
        <f t="shared" si="1"/>
        <v>0</v>
      </c>
      <c r="S15" s="76">
        <f t="shared" si="1"/>
        <v>1091424.8</v>
      </c>
      <c r="T15" s="76">
        <f t="shared" si="1"/>
        <v>269760.8</v>
      </c>
      <c r="U15" s="76">
        <f t="shared" si="1"/>
        <v>0</v>
      </c>
      <c r="V15" s="76">
        <f>SUM(R15:U15)</f>
        <v>1361185.6</v>
      </c>
      <c r="W15" s="76">
        <f>SUM(Q15+V15)</f>
        <v>20830484.999999996</v>
      </c>
      <c r="X15" s="76">
        <f>(Q15/W15)*100</f>
        <v>93.4654157116361</v>
      </c>
      <c r="Y15" s="76">
        <f>(V15/W15)*100</f>
        <v>6.534584288363907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45</v>
      </c>
      <c r="K16" s="55"/>
      <c r="L16" s="76">
        <f>(L15/L13)*100</f>
        <v>98.37848535644054</v>
      </c>
      <c r="M16" s="76">
        <f>(M15/M13)*100</f>
        <v>113.21447630660863</v>
      </c>
      <c r="N16" s="76">
        <f>(N15/N13)*100</f>
        <v>133.15652309192672</v>
      </c>
      <c r="O16" s="76">
        <f>(O15/O13)*100</f>
        <v>103.0003350083752</v>
      </c>
      <c r="P16" s="76"/>
      <c r="Q16" s="76">
        <f>(Q15/Q13)*100</f>
        <v>101.5132414867356</v>
      </c>
      <c r="R16" s="76"/>
      <c r="S16" s="76">
        <f>(S15/S13)*100</f>
        <v>105.95471582424032</v>
      </c>
      <c r="T16" s="76">
        <f>(T15/T13)*100</f>
        <v>162.39507952073848</v>
      </c>
      <c r="U16" s="76"/>
      <c r="V16" s="76">
        <f>(V15/V13)*100</f>
        <v>113.79247617455275</v>
      </c>
      <c r="W16" s="76">
        <f>(W15/W13)*100</f>
        <v>102.23413587813546</v>
      </c>
      <c r="X16" s="77"/>
      <c r="Y16" s="7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46</v>
      </c>
      <c r="K17" s="55"/>
      <c r="L17" s="76">
        <f>(L15/L14)*100</f>
        <v>96.96687481223833</v>
      </c>
      <c r="M17" s="76">
        <f>(M15/M14)*100</f>
        <v>95.88893066920421</v>
      </c>
      <c r="N17" s="76">
        <f>(N15/N14)*100</f>
        <v>89.77345800593109</v>
      </c>
      <c r="O17" s="76">
        <f>(O15/O14)*100</f>
        <v>94.69625103179784</v>
      </c>
      <c r="P17" s="76"/>
      <c r="Q17" s="76">
        <f>(Q15/Q14)*100</f>
        <v>96.42124118016613</v>
      </c>
      <c r="R17" s="76"/>
      <c r="S17" s="76">
        <f>(S15/S14)*100</f>
        <v>94.74943450266449</v>
      </c>
      <c r="T17" s="76">
        <f>(T15/T14)*100</f>
        <v>97.96089710069141</v>
      </c>
      <c r="U17" s="76"/>
      <c r="V17" s="76">
        <f>(V15/V14)*100</f>
        <v>95.36904539704268</v>
      </c>
      <c r="W17" s="76">
        <f>(W15/W14)*100</f>
        <v>96.35177605700605</v>
      </c>
      <c r="X17" s="77"/>
      <c r="Y17" s="7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47</v>
      </c>
      <c r="C19" s="51"/>
      <c r="D19" s="51"/>
      <c r="E19" s="51"/>
      <c r="F19" s="51"/>
      <c r="G19" s="51"/>
      <c r="H19" s="51"/>
      <c r="I19" s="61"/>
      <c r="J19" s="54" t="s">
        <v>48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49</v>
      </c>
      <c r="K20" s="55"/>
      <c r="L20" s="70">
        <f>SUM(L27)</f>
        <v>144953.6</v>
      </c>
      <c r="M20" s="70">
        <f>SUM(M27)</f>
        <v>4523.1</v>
      </c>
      <c r="N20" s="70">
        <f>SUM(N27)</f>
        <v>862.3</v>
      </c>
      <c r="O20" s="70">
        <f>SUM(O27)</f>
        <v>0</v>
      </c>
      <c r="P20" s="70">
        <f>SUM(P27)</f>
        <v>0</v>
      </c>
      <c r="Q20" s="70">
        <f>SUM(L20:P20)</f>
        <v>150339</v>
      </c>
      <c r="R20" s="70">
        <f aca="true" t="shared" si="2" ref="R20:U22">SUM(R27)</f>
        <v>0</v>
      </c>
      <c r="S20" s="70">
        <f t="shared" si="2"/>
        <v>0</v>
      </c>
      <c r="T20" s="70">
        <f t="shared" si="2"/>
        <v>0</v>
      </c>
      <c r="U20" s="70">
        <f t="shared" si="2"/>
        <v>0</v>
      </c>
      <c r="V20" s="70">
        <f>SUM(R20:U20)</f>
        <v>0</v>
      </c>
      <c r="W20" s="70">
        <f>SUM(Q20+V20)</f>
        <v>150339</v>
      </c>
      <c r="X20" s="70">
        <f>(Q20/W20)*100</f>
        <v>100</v>
      </c>
      <c r="Y20" s="70">
        <f>(V20/W20)*100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50</v>
      </c>
      <c r="K21" s="55"/>
      <c r="L21" s="70">
        <f aca="true" t="shared" si="3" ref="L21:P22">SUM(L28)</f>
        <v>148118.69999999998</v>
      </c>
      <c r="M21" s="70">
        <f t="shared" si="3"/>
        <v>9124.399999999998</v>
      </c>
      <c r="N21" s="70">
        <f t="shared" si="3"/>
        <v>2966.5</v>
      </c>
      <c r="O21" s="70">
        <f t="shared" si="3"/>
        <v>0</v>
      </c>
      <c r="P21" s="70">
        <f t="shared" si="3"/>
        <v>0</v>
      </c>
      <c r="Q21" s="70">
        <f>SUM(L21:P21)</f>
        <v>160209.59999999998</v>
      </c>
      <c r="R21" s="70">
        <f t="shared" si="2"/>
        <v>0</v>
      </c>
      <c r="S21" s="70">
        <f t="shared" si="2"/>
        <v>8.4</v>
      </c>
      <c r="T21" s="70">
        <f t="shared" si="2"/>
        <v>0</v>
      </c>
      <c r="U21" s="70">
        <f t="shared" si="2"/>
        <v>0</v>
      </c>
      <c r="V21" s="70">
        <f>SUM(R21:U21)</f>
        <v>8.4</v>
      </c>
      <c r="W21" s="70">
        <f>SUM(Q21+V21)</f>
        <v>160217.99999999997</v>
      </c>
      <c r="X21" s="70">
        <f>(Q21/W21)*100</f>
        <v>99.99475714339214</v>
      </c>
      <c r="Y21" s="70"/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51</v>
      </c>
      <c r="K22" s="53"/>
      <c r="L22" s="70">
        <f t="shared" si="3"/>
        <v>140867.19999999998</v>
      </c>
      <c r="M22" s="70">
        <f t="shared" si="3"/>
        <v>6176.1</v>
      </c>
      <c r="N22" s="70">
        <f t="shared" si="3"/>
        <v>1289.9</v>
      </c>
      <c r="O22" s="70">
        <f t="shared" si="3"/>
        <v>0</v>
      </c>
      <c r="P22" s="70">
        <f t="shared" si="3"/>
        <v>0</v>
      </c>
      <c r="Q22" s="70">
        <f>SUM(L22:P22)</f>
        <v>148333.19999999998</v>
      </c>
      <c r="R22" s="70">
        <f t="shared" si="2"/>
        <v>0</v>
      </c>
      <c r="S22" s="70">
        <f t="shared" si="2"/>
        <v>8.4</v>
      </c>
      <c r="T22" s="70">
        <f t="shared" si="2"/>
        <v>0</v>
      </c>
      <c r="U22" s="70">
        <f t="shared" si="2"/>
        <v>0</v>
      </c>
      <c r="V22" s="70">
        <f>SUM(R22:U22)</f>
        <v>8.4</v>
      </c>
      <c r="W22" s="70">
        <f>SUM(Q22+V22)</f>
        <v>148341.59999999998</v>
      </c>
      <c r="X22" s="70">
        <f>(Q22/W22)*100</f>
        <v>99.99433739423061</v>
      </c>
      <c r="Y22" s="70"/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52</v>
      </c>
      <c r="K23" s="53"/>
      <c r="L23" s="70">
        <f>(L22/L20)*100</f>
        <v>97.1808909885646</v>
      </c>
      <c r="M23" s="70">
        <f>(M22/M20)*100</f>
        <v>136.54573190953107</v>
      </c>
      <c r="N23" s="70">
        <f>(N22/N20)*100</f>
        <v>149.58831033283082</v>
      </c>
      <c r="O23" s="70"/>
      <c r="P23" s="70"/>
      <c r="Q23" s="70">
        <f>(Q22/Q20)*100</f>
        <v>98.66581525751799</v>
      </c>
      <c r="R23" s="70"/>
      <c r="S23" s="70"/>
      <c r="T23" s="70"/>
      <c r="U23" s="70"/>
      <c r="V23" s="70"/>
      <c r="W23" s="70">
        <f>(W22/W20)*100</f>
        <v>98.67140263005606</v>
      </c>
      <c r="X23" s="70"/>
      <c r="Y23" s="70"/>
      <c r="Z23" s="70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53</v>
      </c>
      <c r="K24" s="53"/>
      <c r="L24" s="70">
        <f>(L22/L21)*100</f>
        <v>95.1042643501462</v>
      </c>
      <c r="M24" s="70">
        <f>(M22/M21)*100</f>
        <v>67.68773837183817</v>
      </c>
      <c r="N24" s="70">
        <f>(N22/N21)*100</f>
        <v>43.48221810214057</v>
      </c>
      <c r="O24" s="70"/>
      <c r="P24" s="70"/>
      <c r="Q24" s="70">
        <f>(Q22/Q21)*100</f>
        <v>92.58696108098391</v>
      </c>
      <c r="R24" s="70"/>
      <c r="S24" s="70">
        <f>(S22/S21)*100</f>
        <v>100</v>
      </c>
      <c r="T24" s="70"/>
      <c r="U24" s="70"/>
      <c r="V24" s="70">
        <f>(V22/V21)*100</f>
        <v>100</v>
      </c>
      <c r="W24" s="70">
        <f>(W22/W21)*100</f>
        <v>92.58734973598473</v>
      </c>
      <c r="X24" s="70"/>
      <c r="Y24" s="70"/>
      <c r="Z24" s="70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54</v>
      </c>
      <c r="E26" s="51"/>
      <c r="F26" s="51"/>
      <c r="G26" s="51"/>
      <c r="H26" s="51"/>
      <c r="I26" s="61"/>
      <c r="J26" s="52" t="s">
        <v>55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49</v>
      </c>
      <c r="K27" s="53"/>
      <c r="L27" s="70">
        <f>SUM(L34)</f>
        <v>144953.6</v>
      </c>
      <c r="M27" s="70">
        <f>SUM(M34)</f>
        <v>4523.1</v>
      </c>
      <c r="N27" s="70">
        <f>SUM(N34)</f>
        <v>862.3</v>
      </c>
      <c r="O27" s="70">
        <f>SUM(O34)</f>
        <v>0</v>
      </c>
      <c r="P27" s="70">
        <f>SUM(P34)</f>
        <v>0</v>
      </c>
      <c r="Q27" s="70">
        <f>SUM(L27:P27)</f>
        <v>150339</v>
      </c>
      <c r="R27" s="70">
        <f aca="true" t="shared" si="4" ref="R27:U29">SUM(R34)</f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>SUM(R27:U27)</f>
        <v>0</v>
      </c>
      <c r="W27" s="70">
        <f>SUM(Q27+V27)</f>
        <v>150339</v>
      </c>
      <c r="X27" s="70">
        <f>(Q27/W27)*100</f>
        <v>100</v>
      </c>
      <c r="Y27" s="70">
        <f>(V27/W27)*100</f>
        <v>0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50</v>
      </c>
      <c r="K28" s="53"/>
      <c r="L28" s="21">
        <f aca="true" t="shared" si="5" ref="L28:P29">SUM(L35)</f>
        <v>148118.69999999998</v>
      </c>
      <c r="M28" s="21">
        <f t="shared" si="5"/>
        <v>9124.399999999998</v>
      </c>
      <c r="N28" s="21">
        <f t="shared" si="5"/>
        <v>2966.5</v>
      </c>
      <c r="O28" s="21">
        <f t="shared" si="5"/>
        <v>0</v>
      </c>
      <c r="P28" s="21">
        <f t="shared" si="5"/>
        <v>0</v>
      </c>
      <c r="Q28" s="70">
        <f>SUM(L28:P28)</f>
        <v>160209.59999999998</v>
      </c>
      <c r="R28" s="21">
        <f t="shared" si="4"/>
        <v>0</v>
      </c>
      <c r="S28" s="21">
        <f t="shared" si="4"/>
        <v>8.4</v>
      </c>
      <c r="T28" s="21">
        <f t="shared" si="4"/>
        <v>0</v>
      </c>
      <c r="U28" s="21">
        <f t="shared" si="4"/>
        <v>0</v>
      </c>
      <c r="V28" s="70">
        <f>SUM(R28:U28)</f>
        <v>8.4</v>
      </c>
      <c r="W28" s="70">
        <f>SUM(Q28+V28)</f>
        <v>160217.99999999997</v>
      </c>
      <c r="X28" s="70">
        <f>(Q28/W28)*100</f>
        <v>99.99475714339214</v>
      </c>
      <c r="Y28" s="70"/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>
        <f t="shared" si="5"/>
        <v>140867.19999999998</v>
      </c>
      <c r="M29" s="70">
        <f t="shared" si="5"/>
        <v>6176.1</v>
      </c>
      <c r="N29" s="70">
        <f t="shared" si="5"/>
        <v>1289.9</v>
      </c>
      <c r="O29" s="70">
        <f t="shared" si="5"/>
        <v>0</v>
      </c>
      <c r="P29" s="70">
        <f t="shared" si="5"/>
        <v>0</v>
      </c>
      <c r="Q29" s="70">
        <f>SUM(L29:P29)</f>
        <v>148333.19999999998</v>
      </c>
      <c r="R29" s="70">
        <f t="shared" si="4"/>
        <v>0</v>
      </c>
      <c r="S29" s="70">
        <f t="shared" si="4"/>
        <v>8.4</v>
      </c>
      <c r="T29" s="70">
        <f t="shared" si="4"/>
        <v>0</v>
      </c>
      <c r="U29" s="70">
        <f t="shared" si="4"/>
        <v>0</v>
      </c>
      <c r="V29" s="70">
        <f>SUM(R29:U29)</f>
        <v>8.4</v>
      </c>
      <c r="W29" s="70">
        <f>SUM(Q29+V29)</f>
        <v>148341.59999999998</v>
      </c>
      <c r="X29" s="70">
        <f>(Q29/W29)*100</f>
        <v>99.99433739423061</v>
      </c>
      <c r="Y29" s="70"/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52</v>
      </c>
      <c r="K30" s="53"/>
      <c r="L30" s="70">
        <f>(L29/L27)*100</f>
        <v>97.1808909885646</v>
      </c>
      <c r="M30" s="70">
        <f>(M29/M27)*100</f>
        <v>136.54573190953107</v>
      </c>
      <c r="N30" s="70">
        <f>(N29/N27)*100</f>
        <v>149.58831033283082</v>
      </c>
      <c r="O30" s="70"/>
      <c r="P30" s="70"/>
      <c r="Q30" s="70">
        <f>(Q29/Q27)*100</f>
        <v>98.66581525751799</v>
      </c>
      <c r="R30" s="70"/>
      <c r="S30" s="70"/>
      <c r="T30" s="70"/>
      <c r="U30" s="70"/>
      <c r="V30" s="70"/>
      <c r="W30" s="70">
        <f>(W29/W27)*100</f>
        <v>98.67140263005606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>
        <f>(L29/L28)*100</f>
        <v>95.1042643501462</v>
      </c>
      <c r="M31" s="70">
        <f>(M29/M28)*100</f>
        <v>67.68773837183817</v>
      </c>
      <c r="N31" s="70">
        <f>(N29/N28)*100</f>
        <v>43.48221810214057</v>
      </c>
      <c r="O31" s="70"/>
      <c r="P31" s="70"/>
      <c r="Q31" s="70">
        <f>(Q29/Q28)*100</f>
        <v>92.58696108098391</v>
      </c>
      <c r="R31" s="70"/>
      <c r="S31" s="70">
        <f>(S29/S28)*100</f>
        <v>100</v>
      </c>
      <c r="T31" s="70"/>
      <c r="U31" s="70"/>
      <c r="V31" s="70">
        <f>(V29/V28)*100</f>
        <v>100</v>
      </c>
      <c r="W31" s="70">
        <f>(W29/W28)*100</f>
        <v>92.58734973598473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51" t="s">
        <v>56</v>
      </c>
      <c r="F33" s="51"/>
      <c r="G33" s="51"/>
      <c r="H33" s="51"/>
      <c r="I33" s="61"/>
      <c r="J33" s="52" t="s">
        <v>57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49</v>
      </c>
      <c r="K34" s="53"/>
      <c r="L34" s="70">
        <f>SUM(L41)</f>
        <v>144953.6</v>
      </c>
      <c r="M34" s="70">
        <f>SUM(M41)</f>
        <v>4523.1</v>
      </c>
      <c r="N34" s="70">
        <f>SUM(N41)</f>
        <v>862.3</v>
      </c>
      <c r="O34" s="70">
        <f>SUM(O41)</f>
        <v>0</v>
      </c>
      <c r="P34" s="70">
        <f>SUM(P41)</f>
        <v>0</v>
      </c>
      <c r="Q34" s="70">
        <f>SUM(L34:P34)</f>
        <v>150339</v>
      </c>
      <c r="R34" s="70">
        <f aca="true" t="shared" si="6" ref="R34:U36">SUM(R41)</f>
        <v>0</v>
      </c>
      <c r="S34" s="70">
        <f t="shared" si="6"/>
        <v>0</v>
      </c>
      <c r="T34" s="70">
        <f t="shared" si="6"/>
        <v>0</v>
      </c>
      <c r="U34" s="70">
        <f t="shared" si="6"/>
        <v>0</v>
      </c>
      <c r="V34" s="70">
        <f>SUM(R34:U34)</f>
        <v>0</v>
      </c>
      <c r="W34" s="70">
        <f>SUM(Q34+V34)</f>
        <v>150339</v>
      </c>
      <c r="X34" s="23">
        <f>(Q34/W34)*100</f>
        <v>100</v>
      </c>
      <c r="Y34" s="23">
        <f>(V34/W34)*100</f>
        <v>0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50</v>
      </c>
      <c r="K35" s="53"/>
      <c r="L35" s="70">
        <f aca="true" t="shared" si="7" ref="L35:P36">SUM(L42)</f>
        <v>148118.69999999998</v>
      </c>
      <c r="M35" s="70">
        <f t="shared" si="7"/>
        <v>9124.399999999998</v>
      </c>
      <c r="N35" s="70">
        <f t="shared" si="7"/>
        <v>2966.5</v>
      </c>
      <c r="O35" s="70">
        <f t="shared" si="7"/>
        <v>0</v>
      </c>
      <c r="P35" s="70">
        <f t="shared" si="7"/>
        <v>0</v>
      </c>
      <c r="Q35" s="70">
        <f>SUM(L35:P35)</f>
        <v>160209.59999999998</v>
      </c>
      <c r="R35" s="70">
        <f t="shared" si="6"/>
        <v>0</v>
      </c>
      <c r="S35" s="70">
        <f t="shared" si="6"/>
        <v>8.4</v>
      </c>
      <c r="T35" s="70">
        <f t="shared" si="6"/>
        <v>0</v>
      </c>
      <c r="U35" s="70">
        <f t="shared" si="6"/>
        <v>0</v>
      </c>
      <c r="V35" s="70">
        <f>SUM(R35:U35)</f>
        <v>8.4</v>
      </c>
      <c r="W35" s="70">
        <f>SUM(Q35+V35)</f>
        <v>160217.99999999997</v>
      </c>
      <c r="X35" s="23">
        <f>(Q35/W35)*100</f>
        <v>99.99475714339214</v>
      </c>
      <c r="Y35" s="23"/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>
        <f t="shared" si="7"/>
        <v>140867.19999999998</v>
      </c>
      <c r="M36" s="70">
        <f t="shared" si="7"/>
        <v>6176.1</v>
      </c>
      <c r="N36" s="70">
        <f t="shared" si="7"/>
        <v>1289.9</v>
      </c>
      <c r="O36" s="70">
        <f t="shared" si="7"/>
        <v>0</v>
      </c>
      <c r="P36" s="70">
        <f t="shared" si="7"/>
        <v>0</v>
      </c>
      <c r="Q36" s="70">
        <f>SUM(L36:P36)</f>
        <v>148333.19999999998</v>
      </c>
      <c r="R36" s="70">
        <f t="shared" si="6"/>
        <v>0</v>
      </c>
      <c r="S36" s="70">
        <f t="shared" si="6"/>
        <v>8.4</v>
      </c>
      <c r="T36" s="70">
        <f t="shared" si="6"/>
        <v>0</v>
      </c>
      <c r="U36" s="70">
        <f t="shared" si="6"/>
        <v>0</v>
      </c>
      <c r="V36" s="70">
        <f>SUM(R36:U36)</f>
        <v>8.4</v>
      </c>
      <c r="W36" s="70">
        <f>SUM(Q36+V36)</f>
        <v>148341.59999999998</v>
      </c>
      <c r="X36" s="23">
        <f>(Q36/W36)*100</f>
        <v>99.99433739423061</v>
      </c>
      <c r="Y36" s="23"/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21">
        <f>(L36/L34)*100</f>
        <v>97.1808909885646</v>
      </c>
      <c r="M37" s="21">
        <f>(M36/M34)*100</f>
        <v>136.54573190953107</v>
      </c>
      <c r="N37" s="21">
        <f>(N36/N34)*100</f>
        <v>149.58831033283082</v>
      </c>
      <c r="O37" s="21"/>
      <c r="P37" s="21"/>
      <c r="Q37" s="21">
        <f>(Q36/Q34)*100</f>
        <v>98.66581525751799</v>
      </c>
      <c r="R37" s="21"/>
      <c r="S37" s="21"/>
      <c r="T37" s="21"/>
      <c r="U37" s="21"/>
      <c r="V37" s="21"/>
      <c r="W37" s="21">
        <f>(W36/W34)*100</f>
        <v>98.67140263005606</v>
      </c>
      <c r="X37" s="23"/>
      <c r="Y37" s="23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>
        <f>(L36/L35)*100</f>
        <v>95.1042643501462</v>
      </c>
      <c r="M38" s="70">
        <f>(M36/M35)*100</f>
        <v>67.68773837183817</v>
      </c>
      <c r="N38" s="70">
        <f>(N36/N35)*100</f>
        <v>43.48221810214057</v>
      </c>
      <c r="O38" s="70"/>
      <c r="P38" s="70"/>
      <c r="Q38" s="70">
        <f>(Q36/Q35)*100</f>
        <v>92.58696108098391</v>
      </c>
      <c r="R38" s="70"/>
      <c r="S38" s="70">
        <f>(S36/S35)*100</f>
        <v>100</v>
      </c>
      <c r="T38" s="70"/>
      <c r="U38" s="70"/>
      <c r="V38" s="70">
        <f>(V36/V35)*100</f>
        <v>100</v>
      </c>
      <c r="W38" s="70">
        <f>(W36/W35)*100</f>
        <v>92.58734973598473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 t="s">
        <v>58</v>
      </c>
      <c r="G40" s="51"/>
      <c r="H40" s="51"/>
      <c r="I40" s="61"/>
      <c r="J40" s="52" t="s">
        <v>59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49</v>
      </c>
      <c r="K41" s="53"/>
      <c r="L41" s="70">
        <f>SUM(L58)</f>
        <v>144953.6</v>
      </c>
      <c r="M41" s="23">
        <f>SUM(M58)</f>
        <v>4523.1</v>
      </c>
      <c r="N41" s="70">
        <f>SUM(N58)</f>
        <v>862.3</v>
      </c>
      <c r="O41" s="70">
        <f>SUM(O58)</f>
        <v>0</v>
      </c>
      <c r="P41" s="23">
        <f>SUM(P58)</f>
        <v>0</v>
      </c>
      <c r="Q41" s="23">
        <f>SUM(L41:P41)</f>
        <v>150339</v>
      </c>
      <c r="R41" s="23">
        <f aca="true" t="shared" si="8" ref="R41:U43">SUM(R58)</f>
        <v>0</v>
      </c>
      <c r="S41" s="70">
        <f t="shared" si="8"/>
        <v>0</v>
      </c>
      <c r="T41" s="70">
        <f t="shared" si="8"/>
        <v>0</v>
      </c>
      <c r="U41" s="70">
        <f t="shared" si="8"/>
        <v>0</v>
      </c>
      <c r="V41" s="23">
        <f>SUM(R41:U41)</f>
        <v>0</v>
      </c>
      <c r="W41" s="23">
        <f>SUM(Q41+V41)</f>
        <v>150339</v>
      </c>
      <c r="X41" s="23">
        <f>(Q41/W41)*100</f>
        <v>100</v>
      </c>
      <c r="Y41" s="23">
        <f>(V41/W41)*100</f>
        <v>0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50</v>
      </c>
      <c r="K42" s="53"/>
      <c r="L42" s="70">
        <f aca="true" t="shared" si="9" ref="L42:P43">SUM(L59)</f>
        <v>148118.69999999998</v>
      </c>
      <c r="M42" s="23">
        <f t="shared" si="9"/>
        <v>9124.399999999998</v>
      </c>
      <c r="N42" s="70">
        <f t="shared" si="9"/>
        <v>2966.5</v>
      </c>
      <c r="O42" s="70">
        <f t="shared" si="9"/>
        <v>0</v>
      </c>
      <c r="P42" s="23">
        <f t="shared" si="9"/>
        <v>0</v>
      </c>
      <c r="Q42" s="23">
        <f>SUM(L42:P42)</f>
        <v>160209.59999999998</v>
      </c>
      <c r="R42" s="23">
        <f t="shared" si="8"/>
        <v>0</v>
      </c>
      <c r="S42" s="70">
        <f t="shared" si="8"/>
        <v>8.4</v>
      </c>
      <c r="T42" s="70">
        <f t="shared" si="8"/>
        <v>0</v>
      </c>
      <c r="U42" s="70">
        <f t="shared" si="8"/>
        <v>0</v>
      </c>
      <c r="V42" s="23">
        <f>SUM(R42:U42)</f>
        <v>8.4</v>
      </c>
      <c r="W42" s="23">
        <f>SUM(Q42+V42)</f>
        <v>160217.99999999997</v>
      </c>
      <c r="X42" s="23">
        <f>(Q42/W42)*100</f>
        <v>99.99475714339214</v>
      </c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51</v>
      </c>
      <c r="K43" s="53"/>
      <c r="L43" s="70">
        <f t="shared" si="9"/>
        <v>140867.19999999998</v>
      </c>
      <c r="M43" s="23">
        <f t="shared" si="9"/>
        <v>6176.1</v>
      </c>
      <c r="N43" s="70">
        <f t="shared" si="9"/>
        <v>1289.9</v>
      </c>
      <c r="O43" s="70">
        <f t="shared" si="9"/>
        <v>0</v>
      </c>
      <c r="P43" s="23">
        <f t="shared" si="9"/>
        <v>0</v>
      </c>
      <c r="Q43" s="23">
        <f>SUM(L43:P43)</f>
        <v>148333.19999999998</v>
      </c>
      <c r="R43" s="23">
        <f t="shared" si="8"/>
        <v>0</v>
      </c>
      <c r="S43" s="70">
        <f t="shared" si="8"/>
        <v>8.4</v>
      </c>
      <c r="T43" s="70">
        <f t="shared" si="8"/>
        <v>0</v>
      </c>
      <c r="U43" s="70">
        <f t="shared" si="8"/>
        <v>0</v>
      </c>
      <c r="V43" s="23">
        <f>SUM(R43:U43)</f>
        <v>8.4</v>
      </c>
      <c r="W43" s="23">
        <f>SUM(Q43+V43)</f>
        <v>148341.59999999998</v>
      </c>
      <c r="X43" s="23">
        <f>(Q43/W43)*100</f>
        <v>99.99433739423061</v>
      </c>
      <c r="Y43" s="23"/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/>
      <c r="K44" s="53"/>
      <c r="L44" s="70"/>
      <c r="M44" s="23"/>
      <c r="N44" s="70"/>
      <c r="O44" s="70"/>
      <c r="P44" s="23"/>
      <c r="Q44" s="23"/>
      <c r="R44" s="23"/>
      <c r="S44" s="70"/>
      <c r="T44" s="70"/>
      <c r="U44" s="70"/>
      <c r="V44" s="23"/>
      <c r="W44" s="23"/>
      <c r="X44" s="23"/>
      <c r="Y44" s="23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169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47</v>
      </c>
      <c r="C54" s="51"/>
      <c r="D54" s="51" t="s">
        <v>54</v>
      </c>
      <c r="E54" s="51" t="s">
        <v>56</v>
      </c>
      <c r="F54" s="51" t="s">
        <v>58</v>
      </c>
      <c r="G54" s="51"/>
      <c r="H54" s="51"/>
      <c r="I54" s="61"/>
      <c r="J54" s="54" t="s">
        <v>52</v>
      </c>
      <c r="K54" s="55"/>
      <c r="L54" s="70">
        <f>(L43/L41)*100</f>
        <v>97.1808909885646</v>
      </c>
      <c r="M54" s="70">
        <f>(M43/M41)*100</f>
        <v>136.54573190953107</v>
      </c>
      <c r="N54" s="70">
        <f>(N43/N41)*100</f>
        <v>149.58831033283082</v>
      </c>
      <c r="O54" s="70"/>
      <c r="P54" s="70"/>
      <c r="Q54" s="70">
        <f>(Q43/Q41)*100</f>
        <v>98.66581525751799</v>
      </c>
      <c r="R54" s="70"/>
      <c r="S54" s="70"/>
      <c r="T54" s="70"/>
      <c r="U54" s="74"/>
      <c r="V54" s="23"/>
      <c r="W54" s="23">
        <f>(W43/W41)*100</f>
        <v>98.67140263005606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53</v>
      </c>
      <c r="K55" s="55"/>
      <c r="L55" s="70">
        <f>(L43/L42)*100</f>
        <v>95.1042643501462</v>
      </c>
      <c r="M55" s="70">
        <f>(M43/M42)*100</f>
        <v>67.68773837183817</v>
      </c>
      <c r="N55" s="70">
        <f>(N43/N42)*100</f>
        <v>43.48221810214057</v>
      </c>
      <c r="O55" s="70"/>
      <c r="P55" s="70"/>
      <c r="Q55" s="70">
        <f>(Q43/Q42)*100</f>
        <v>92.58696108098391</v>
      </c>
      <c r="R55" s="70"/>
      <c r="S55" s="70">
        <f>(S43/S42)*100</f>
        <v>100</v>
      </c>
      <c r="T55" s="70"/>
      <c r="U55" s="70"/>
      <c r="V55" s="23">
        <f>(V43/V42)*100</f>
        <v>100</v>
      </c>
      <c r="W55" s="23">
        <f>(W43/W42)*100</f>
        <v>92.58734973598473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 t="s">
        <v>60</v>
      </c>
      <c r="H57" s="51"/>
      <c r="I57" s="61"/>
      <c r="J57" s="52" t="s">
        <v>61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49</v>
      </c>
      <c r="K58" s="53"/>
      <c r="L58" s="70">
        <f aca="true" t="shared" si="10" ref="L58:P60">SUM(L65+L72+L79+L86)</f>
        <v>144953.6</v>
      </c>
      <c r="M58" s="23">
        <f t="shared" si="10"/>
        <v>4523.1</v>
      </c>
      <c r="N58" s="70">
        <f t="shared" si="10"/>
        <v>862.3</v>
      </c>
      <c r="O58" s="70">
        <f t="shared" si="10"/>
        <v>0</v>
      </c>
      <c r="P58" s="23">
        <f t="shared" si="10"/>
        <v>0</v>
      </c>
      <c r="Q58" s="23">
        <f>SUM(L58:P58)</f>
        <v>150339</v>
      </c>
      <c r="R58" s="23">
        <f aca="true" t="shared" si="11" ref="R58:U60">SUM(R65+R72+R79+R86)</f>
        <v>0</v>
      </c>
      <c r="S58" s="70">
        <f t="shared" si="11"/>
        <v>0</v>
      </c>
      <c r="T58" s="70">
        <f t="shared" si="11"/>
        <v>0</v>
      </c>
      <c r="U58" s="70">
        <f t="shared" si="11"/>
        <v>0</v>
      </c>
      <c r="V58" s="23">
        <f>SUM(R58:U58)</f>
        <v>0</v>
      </c>
      <c r="W58" s="23">
        <f>SUM(Q58+V58)</f>
        <v>150339</v>
      </c>
      <c r="X58" s="23">
        <f>(Q58/W58)*100</f>
        <v>100</v>
      </c>
      <c r="Y58" s="23">
        <f>(V58/W58)*100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50</v>
      </c>
      <c r="K59" s="53"/>
      <c r="L59" s="70">
        <f t="shared" si="10"/>
        <v>148118.69999999998</v>
      </c>
      <c r="M59" s="23">
        <f t="shared" si="10"/>
        <v>9124.399999999998</v>
      </c>
      <c r="N59" s="70">
        <f t="shared" si="10"/>
        <v>2966.5</v>
      </c>
      <c r="O59" s="70">
        <f t="shared" si="10"/>
        <v>0</v>
      </c>
      <c r="P59" s="23">
        <f t="shared" si="10"/>
        <v>0</v>
      </c>
      <c r="Q59" s="23">
        <f>SUM(L59:P59)</f>
        <v>160209.59999999998</v>
      </c>
      <c r="R59" s="23">
        <f t="shared" si="11"/>
        <v>0</v>
      </c>
      <c r="S59" s="70">
        <f t="shared" si="11"/>
        <v>8.4</v>
      </c>
      <c r="T59" s="70">
        <f t="shared" si="11"/>
        <v>0</v>
      </c>
      <c r="U59" s="70">
        <f t="shared" si="11"/>
        <v>0</v>
      </c>
      <c r="V59" s="23">
        <f>SUM(R59:U59)</f>
        <v>8.4</v>
      </c>
      <c r="W59" s="23">
        <f>SUM(Q59+V59)</f>
        <v>160217.99999999997</v>
      </c>
      <c r="X59" s="23">
        <f>(Q59/W59)*100</f>
        <v>99.99475714339214</v>
      </c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51</v>
      </c>
      <c r="K60" s="53"/>
      <c r="L60" s="70">
        <f t="shared" si="10"/>
        <v>140867.19999999998</v>
      </c>
      <c r="M60" s="23">
        <f t="shared" si="10"/>
        <v>6176.1</v>
      </c>
      <c r="N60" s="70">
        <f t="shared" si="10"/>
        <v>1289.9</v>
      </c>
      <c r="O60" s="70">
        <f t="shared" si="10"/>
        <v>0</v>
      </c>
      <c r="P60" s="23">
        <f t="shared" si="10"/>
        <v>0</v>
      </c>
      <c r="Q60" s="23">
        <f>SUM(L60:P60)</f>
        <v>148333.19999999998</v>
      </c>
      <c r="R60" s="23">
        <f t="shared" si="11"/>
        <v>0</v>
      </c>
      <c r="S60" s="70">
        <f t="shared" si="11"/>
        <v>8.4</v>
      </c>
      <c r="T60" s="70">
        <f t="shared" si="11"/>
        <v>0</v>
      </c>
      <c r="U60" s="70">
        <f t="shared" si="11"/>
        <v>0</v>
      </c>
      <c r="V60" s="23">
        <f>SUM(R60:U60)</f>
        <v>8.4</v>
      </c>
      <c r="W60" s="23">
        <f>SUM(Q60+V60)</f>
        <v>148341.59999999998</v>
      </c>
      <c r="X60" s="23">
        <f>(Q60/W60)*100</f>
        <v>99.99433739423061</v>
      </c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52</v>
      </c>
      <c r="K61" s="53"/>
      <c r="L61" s="70">
        <f>(L60/L58)*100</f>
        <v>97.1808909885646</v>
      </c>
      <c r="M61" s="23">
        <f>(M60/M58)*100</f>
        <v>136.54573190953107</v>
      </c>
      <c r="N61" s="70">
        <f>(N60/N58)*100</f>
        <v>149.58831033283082</v>
      </c>
      <c r="O61" s="70"/>
      <c r="P61" s="23"/>
      <c r="Q61" s="23">
        <f>(Q60/Q58)*100</f>
        <v>98.66581525751799</v>
      </c>
      <c r="R61" s="23"/>
      <c r="S61" s="70"/>
      <c r="T61" s="70"/>
      <c r="U61" s="70"/>
      <c r="V61" s="23"/>
      <c r="W61" s="23">
        <f>(W60/W58)*100</f>
        <v>98.67140263005606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53</v>
      </c>
      <c r="K62" s="53"/>
      <c r="L62" s="70">
        <f>(L60/L59)*100</f>
        <v>95.1042643501462</v>
      </c>
      <c r="M62" s="23">
        <f>(M60/M59)*100</f>
        <v>67.68773837183817</v>
      </c>
      <c r="N62" s="70">
        <f>(N60/N59)*100</f>
        <v>43.48221810214057</v>
      </c>
      <c r="O62" s="70"/>
      <c r="P62" s="23"/>
      <c r="Q62" s="23">
        <f>(Q60/Q59)*100</f>
        <v>92.58696108098391</v>
      </c>
      <c r="R62" s="23"/>
      <c r="S62" s="70">
        <f>(S60/S59)*100</f>
        <v>100</v>
      </c>
      <c r="T62" s="70"/>
      <c r="U62" s="70"/>
      <c r="V62" s="23">
        <f>(V60/V59)*100</f>
        <v>100</v>
      </c>
      <c r="W62" s="23">
        <f>(W60/W59)*100</f>
        <v>92.58734973598473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 t="s">
        <v>62</v>
      </c>
      <c r="I64" s="61"/>
      <c r="J64" s="52" t="s">
        <v>63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49</v>
      </c>
      <c r="K65" s="53"/>
      <c r="L65" s="70">
        <v>144953.6</v>
      </c>
      <c r="M65" s="23">
        <v>4523.1</v>
      </c>
      <c r="N65" s="70">
        <v>862.3</v>
      </c>
      <c r="O65" s="70"/>
      <c r="P65" s="23"/>
      <c r="Q65" s="23">
        <f>SUM(L65:P65)</f>
        <v>150339</v>
      </c>
      <c r="R65" s="23"/>
      <c r="S65" s="70"/>
      <c r="T65" s="70"/>
      <c r="U65" s="70"/>
      <c r="V65" s="23">
        <f>SUM(R65:U65)</f>
        <v>0</v>
      </c>
      <c r="W65" s="23">
        <f>SUM(Q65+V65)</f>
        <v>150339</v>
      </c>
      <c r="X65" s="23">
        <f>(Q65/W65)*100</f>
        <v>100</v>
      </c>
      <c r="Y65" s="23">
        <f>(V65/W65)*100</f>
        <v>0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50</v>
      </c>
      <c r="K66" s="53"/>
      <c r="L66" s="70">
        <v>142397.9</v>
      </c>
      <c r="M66" s="23">
        <v>8760.8</v>
      </c>
      <c r="N66" s="70">
        <v>2966.5</v>
      </c>
      <c r="O66" s="70"/>
      <c r="P66" s="23"/>
      <c r="Q66" s="23">
        <f>SUM(L66:P66)</f>
        <v>154125.19999999998</v>
      </c>
      <c r="R66" s="23"/>
      <c r="S66" s="70">
        <v>8.4</v>
      </c>
      <c r="T66" s="70"/>
      <c r="U66" s="70"/>
      <c r="V66" s="23">
        <f>SUM(R66:U66)</f>
        <v>8.4</v>
      </c>
      <c r="W66" s="23">
        <f>SUM(Q66+V66)</f>
        <v>154133.59999999998</v>
      </c>
      <c r="X66" s="23">
        <f>(Q66/W66)*100</f>
        <v>99.99455018243914</v>
      </c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51</v>
      </c>
      <c r="K67" s="53"/>
      <c r="L67" s="70">
        <v>140595.8</v>
      </c>
      <c r="M67" s="23">
        <v>6176.1</v>
      </c>
      <c r="N67" s="70">
        <v>1289.9</v>
      </c>
      <c r="O67" s="70"/>
      <c r="P67" s="23"/>
      <c r="Q67" s="23">
        <f>SUM(L67:P67)</f>
        <v>148061.8</v>
      </c>
      <c r="R67" s="23"/>
      <c r="S67" s="70">
        <v>8.4</v>
      </c>
      <c r="T67" s="70"/>
      <c r="U67" s="70"/>
      <c r="V67" s="23">
        <f>SUM(R67:U67)</f>
        <v>8.4</v>
      </c>
      <c r="W67" s="23">
        <f>SUM(Q67+V67)</f>
        <v>148070.19999999998</v>
      </c>
      <c r="X67" s="23">
        <f>(Q67/W67)*100</f>
        <v>99.99432701515903</v>
      </c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52</v>
      </c>
      <c r="K68" s="53"/>
      <c r="L68" s="21">
        <f>(L67/L65)*100</f>
        <v>96.99365866042649</v>
      </c>
      <c r="M68" s="21">
        <f>(M67/M65)*100</f>
        <v>136.54573190953107</v>
      </c>
      <c r="N68" s="21">
        <f>(N67/N65)*100</f>
        <v>149.58831033283082</v>
      </c>
      <c r="O68" s="21"/>
      <c r="P68" s="21"/>
      <c r="Q68" s="21">
        <f>(Q67/Q65)*100</f>
        <v>98.48528991146675</v>
      </c>
      <c r="R68" s="21"/>
      <c r="S68" s="21"/>
      <c r="T68" s="21"/>
      <c r="U68" s="21"/>
      <c r="V68" s="21"/>
      <c r="W68" s="21">
        <f>(W67/W65)*100</f>
        <v>98.49087728400481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53</v>
      </c>
      <c r="K69" s="53"/>
      <c r="L69" s="70">
        <f>(L67/L66)*100</f>
        <v>98.73446167394322</v>
      </c>
      <c r="M69" s="23">
        <f>(M67/M66)*100</f>
        <v>70.49698657656836</v>
      </c>
      <c r="N69" s="70">
        <f>(N67/N66)*100</f>
        <v>43.48221810214057</v>
      </c>
      <c r="O69" s="70"/>
      <c r="P69" s="23"/>
      <c r="Q69" s="23">
        <f>(Q67/Q66)*100</f>
        <v>96.06592562410302</v>
      </c>
      <c r="R69" s="23"/>
      <c r="S69" s="70">
        <f>(S67/S66)*100</f>
        <v>100</v>
      </c>
      <c r="T69" s="70"/>
      <c r="U69" s="70"/>
      <c r="V69" s="23">
        <f>(V67/V66)*100</f>
        <v>100</v>
      </c>
      <c r="W69" s="23">
        <f>(W67/W66)*100</f>
        <v>96.0661400239792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/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 t="s">
        <v>64</v>
      </c>
      <c r="I71" s="61"/>
      <c r="J71" s="52" t="s">
        <v>65</v>
      </c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49</v>
      </c>
      <c r="K72" s="53"/>
      <c r="L72" s="70"/>
      <c r="M72" s="23"/>
      <c r="N72" s="70"/>
      <c r="O72" s="70"/>
      <c r="P72" s="23"/>
      <c r="Q72" s="23">
        <f>SUM(L72:P72)</f>
        <v>0</v>
      </c>
      <c r="R72" s="23"/>
      <c r="S72" s="70"/>
      <c r="T72" s="70"/>
      <c r="U72" s="70"/>
      <c r="V72" s="23">
        <f>SUM(R72:U72)</f>
        <v>0</v>
      </c>
      <c r="W72" s="23">
        <f>SUM(Q72+V72)</f>
        <v>0</v>
      </c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50</v>
      </c>
      <c r="K73" s="53"/>
      <c r="L73" s="70">
        <v>1641.5</v>
      </c>
      <c r="M73" s="23">
        <v>113</v>
      </c>
      <c r="N73" s="70"/>
      <c r="O73" s="70"/>
      <c r="P73" s="23"/>
      <c r="Q73" s="23">
        <f>SUM(L73:P73)</f>
        <v>1754.5</v>
      </c>
      <c r="R73" s="23"/>
      <c r="S73" s="70"/>
      <c r="T73" s="70"/>
      <c r="U73" s="70"/>
      <c r="V73" s="23">
        <f>SUM(R73:U73)</f>
        <v>0</v>
      </c>
      <c r="W73" s="23">
        <f>SUM(Q73+V73)</f>
        <v>1754.5</v>
      </c>
      <c r="X73" s="23">
        <f>(Q73/W73)*100</f>
        <v>100</v>
      </c>
      <c r="Y73" s="23">
        <f>(V73/W73)*100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51</v>
      </c>
      <c r="K74" s="53"/>
      <c r="L74" s="70">
        <v>82.8</v>
      </c>
      <c r="M74" s="23"/>
      <c r="N74" s="70"/>
      <c r="O74" s="70"/>
      <c r="P74" s="23"/>
      <c r="Q74" s="23">
        <f>SUM(L74:P74)</f>
        <v>82.8</v>
      </c>
      <c r="R74" s="23"/>
      <c r="S74" s="70"/>
      <c r="T74" s="70"/>
      <c r="U74" s="70"/>
      <c r="V74" s="23">
        <f>SUM(R74:U74)</f>
        <v>0</v>
      </c>
      <c r="W74" s="23">
        <f>SUM(Q74+V74)</f>
        <v>82.8</v>
      </c>
      <c r="X74" s="23">
        <f>(Q74/W74)*100</f>
        <v>100</v>
      </c>
      <c r="Y74" s="23">
        <f>(V74/W74)*100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52</v>
      </c>
      <c r="K75" s="53"/>
      <c r="L75" s="70"/>
      <c r="M75" s="23"/>
      <c r="N75" s="70"/>
      <c r="O75" s="70"/>
      <c r="P75" s="23"/>
      <c r="Q75" s="23"/>
      <c r="R75" s="23"/>
      <c r="S75" s="70"/>
      <c r="T75" s="70"/>
      <c r="U75" s="70"/>
      <c r="V75" s="23"/>
      <c r="W75" s="23"/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53</v>
      </c>
      <c r="K76" s="53"/>
      <c r="L76" s="70">
        <f>(L74/L73)*100</f>
        <v>5.044166920499543</v>
      </c>
      <c r="M76" s="23">
        <f>(M74/M73)*100</f>
        <v>0</v>
      </c>
      <c r="N76" s="70"/>
      <c r="O76" s="70"/>
      <c r="P76" s="23"/>
      <c r="Q76" s="23">
        <f>(Q74/Q73)*100</f>
        <v>4.719293245939014</v>
      </c>
      <c r="R76" s="23"/>
      <c r="S76" s="70"/>
      <c r="T76" s="70"/>
      <c r="U76" s="70"/>
      <c r="V76" s="23"/>
      <c r="W76" s="23">
        <f>(W74/W73)*100</f>
        <v>4.719293245939014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/>
      <c r="K77" s="5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 t="s">
        <v>66</v>
      </c>
      <c r="I78" s="61"/>
      <c r="J78" s="52" t="s">
        <v>67</v>
      </c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49</v>
      </c>
      <c r="K79" s="53"/>
      <c r="L79" s="70"/>
      <c r="M79" s="23"/>
      <c r="N79" s="70"/>
      <c r="O79" s="70"/>
      <c r="P79" s="23"/>
      <c r="Q79" s="23">
        <f>SUM(L79:P79)</f>
        <v>0</v>
      </c>
      <c r="R79" s="23"/>
      <c r="S79" s="70"/>
      <c r="T79" s="70"/>
      <c r="U79" s="70"/>
      <c r="V79" s="23">
        <f>SUM(R79:U79)</f>
        <v>0</v>
      </c>
      <c r="W79" s="23">
        <f>SUM(Q79+V79)</f>
        <v>0</v>
      </c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50</v>
      </c>
      <c r="K80" s="53"/>
      <c r="L80" s="70">
        <v>3281.9</v>
      </c>
      <c r="M80" s="23">
        <v>201.3</v>
      </c>
      <c r="N80" s="70"/>
      <c r="O80" s="70"/>
      <c r="P80" s="23"/>
      <c r="Q80" s="23">
        <f>SUM(L80:P80)</f>
        <v>3483.2000000000003</v>
      </c>
      <c r="R80" s="23"/>
      <c r="S80" s="70"/>
      <c r="T80" s="70"/>
      <c r="U80" s="70"/>
      <c r="V80" s="23">
        <f>SUM(R80:U80)</f>
        <v>0</v>
      </c>
      <c r="W80" s="23">
        <f>SUM(Q80+V80)</f>
        <v>3483.2000000000003</v>
      </c>
      <c r="X80" s="23">
        <f>(Q80/W80)*100</f>
        <v>100</v>
      </c>
      <c r="Y80" s="23">
        <f>(V80/W80)*100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51</v>
      </c>
      <c r="K81" s="53"/>
      <c r="L81" s="70">
        <v>152.4</v>
      </c>
      <c r="M81" s="23"/>
      <c r="N81" s="70"/>
      <c r="O81" s="70"/>
      <c r="P81" s="23"/>
      <c r="Q81" s="23">
        <f>SUM(L81:P81)</f>
        <v>152.4</v>
      </c>
      <c r="R81" s="23"/>
      <c r="S81" s="70"/>
      <c r="T81" s="70"/>
      <c r="U81" s="70"/>
      <c r="V81" s="23">
        <f>SUM(R81:U81)</f>
        <v>0</v>
      </c>
      <c r="W81" s="23">
        <f>SUM(Q81+V81)</f>
        <v>152.4</v>
      </c>
      <c r="X81" s="23">
        <f>(Q81/W81)*100</f>
        <v>100</v>
      </c>
      <c r="Y81" s="23">
        <f>(V81/W81)*100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52</v>
      </c>
      <c r="K82" s="53"/>
      <c r="L82" s="70"/>
      <c r="M82" s="23"/>
      <c r="N82" s="70"/>
      <c r="O82" s="70"/>
      <c r="P82" s="23"/>
      <c r="Q82" s="23"/>
      <c r="R82" s="23"/>
      <c r="S82" s="70"/>
      <c r="T82" s="70"/>
      <c r="U82" s="70"/>
      <c r="V82" s="23"/>
      <c r="W82" s="23"/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53</v>
      </c>
      <c r="K83" s="53"/>
      <c r="L83" s="21">
        <f>(L81/L80)*100</f>
        <v>4.643651543313325</v>
      </c>
      <c r="M83" s="21">
        <f>(M81/M80)*100</f>
        <v>0</v>
      </c>
      <c r="N83" s="21"/>
      <c r="O83" s="21"/>
      <c r="P83" s="21"/>
      <c r="Q83" s="21">
        <f>(Q81/Q80)*100</f>
        <v>4.375287092328893</v>
      </c>
      <c r="R83" s="21"/>
      <c r="S83" s="21"/>
      <c r="T83" s="21"/>
      <c r="U83" s="21"/>
      <c r="V83" s="21"/>
      <c r="W83" s="21">
        <f>(W81/W80)*100</f>
        <v>4.375287092328893</v>
      </c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/>
      <c r="K84" s="53"/>
      <c r="L84" s="70"/>
      <c r="M84" s="23"/>
      <c r="N84" s="70"/>
      <c r="O84" s="70"/>
      <c r="P84" s="23"/>
      <c r="Q84" s="23"/>
      <c r="R84" s="23"/>
      <c r="S84" s="70"/>
      <c r="T84" s="70"/>
      <c r="U84" s="70"/>
      <c r="V84" s="23"/>
      <c r="W84" s="23"/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 t="s">
        <v>68</v>
      </c>
      <c r="I85" s="61"/>
      <c r="J85" s="52" t="s">
        <v>69</v>
      </c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49</v>
      </c>
      <c r="K86" s="53"/>
      <c r="L86" s="70"/>
      <c r="M86" s="23"/>
      <c r="N86" s="70"/>
      <c r="O86" s="70"/>
      <c r="P86" s="23"/>
      <c r="Q86" s="23">
        <f>SUM(L86:P86)</f>
        <v>0</v>
      </c>
      <c r="R86" s="23"/>
      <c r="S86" s="70"/>
      <c r="T86" s="70"/>
      <c r="U86" s="70"/>
      <c r="V86" s="23">
        <f>SUM(R86:U86)</f>
        <v>0</v>
      </c>
      <c r="W86" s="23">
        <f>SUM(Q86+V86)</f>
        <v>0</v>
      </c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50</v>
      </c>
      <c r="K87" s="53"/>
      <c r="L87" s="70">
        <v>797.4</v>
      </c>
      <c r="M87" s="23">
        <v>49.3</v>
      </c>
      <c r="N87" s="70"/>
      <c r="O87" s="70"/>
      <c r="P87" s="23"/>
      <c r="Q87" s="23">
        <f>SUM(L87:P87)</f>
        <v>846.6999999999999</v>
      </c>
      <c r="R87" s="23"/>
      <c r="S87" s="70"/>
      <c r="T87" s="70"/>
      <c r="U87" s="70"/>
      <c r="V87" s="23">
        <f>SUM(R87:U87)</f>
        <v>0</v>
      </c>
      <c r="W87" s="23">
        <f>SUM(Q87+V87)</f>
        <v>846.6999999999999</v>
      </c>
      <c r="X87" s="23">
        <f>(Q87/W87)*100</f>
        <v>100</v>
      </c>
      <c r="Y87" s="23">
        <f>(V87/W87)*100</f>
        <v>0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51</v>
      </c>
      <c r="K88" s="53"/>
      <c r="L88" s="70">
        <v>36.2</v>
      </c>
      <c r="M88" s="23"/>
      <c r="N88" s="70"/>
      <c r="O88" s="70"/>
      <c r="P88" s="23"/>
      <c r="Q88" s="23">
        <f>SUM(L88:P88)</f>
        <v>36.2</v>
      </c>
      <c r="R88" s="23"/>
      <c r="S88" s="70"/>
      <c r="T88" s="70"/>
      <c r="U88" s="70"/>
      <c r="V88" s="23">
        <f>SUM(R88:U88)</f>
        <v>0</v>
      </c>
      <c r="W88" s="23">
        <f>SUM(Q88+V88)</f>
        <v>36.2</v>
      </c>
      <c r="X88" s="23">
        <f>(Q88/W88)*100</f>
        <v>100</v>
      </c>
      <c r="Y88" s="23">
        <f>(V88/W88)*100</f>
        <v>0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170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47</v>
      </c>
      <c r="C99" s="51"/>
      <c r="D99" s="51" t="s">
        <v>54</v>
      </c>
      <c r="E99" s="51" t="s">
        <v>56</v>
      </c>
      <c r="F99" s="51" t="s">
        <v>58</v>
      </c>
      <c r="G99" s="51" t="s">
        <v>60</v>
      </c>
      <c r="H99" s="56" t="s">
        <v>68</v>
      </c>
      <c r="I99" s="61"/>
      <c r="J99" s="54" t="s">
        <v>52</v>
      </c>
      <c r="K99" s="55"/>
      <c r="L99" s="70"/>
      <c r="M99" s="70"/>
      <c r="N99" s="70"/>
      <c r="O99" s="70"/>
      <c r="P99" s="70"/>
      <c r="Q99" s="70"/>
      <c r="R99" s="70"/>
      <c r="S99" s="70"/>
      <c r="T99" s="70"/>
      <c r="U99" s="74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53</v>
      </c>
      <c r="K100" s="55"/>
      <c r="L100" s="70">
        <f>(L88/L87)*100</f>
        <v>4.53975420115375</v>
      </c>
      <c r="M100" s="70">
        <f>(M88/M87)*100</f>
        <v>0</v>
      </c>
      <c r="N100" s="70"/>
      <c r="O100" s="70"/>
      <c r="P100" s="70"/>
      <c r="Q100" s="70">
        <f>(Q88/Q87)*100</f>
        <v>4.27542222747136</v>
      </c>
      <c r="R100" s="70"/>
      <c r="S100" s="70"/>
      <c r="T100" s="70"/>
      <c r="U100" s="70"/>
      <c r="V100" s="23"/>
      <c r="W100" s="23">
        <f>(W88/W87)*100</f>
        <v>4.27542222747136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/>
      <c r="K101" s="53"/>
      <c r="L101" s="70"/>
      <c r="M101" s="70"/>
      <c r="N101" s="70"/>
      <c r="O101" s="70"/>
      <c r="P101" s="70"/>
      <c r="Q101" s="23"/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 t="s">
        <v>70</v>
      </c>
      <c r="C102" s="51"/>
      <c r="D102" s="51"/>
      <c r="E102" s="51"/>
      <c r="F102" s="51"/>
      <c r="G102" s="51"/>
      <c r="H102" s="51"/>
      <c r="I102" s="61"/>
      <c r="J102" s="52" t="s">
        <v>71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49</v>
      </c>
      <c r="K103" s="53"/>
      <c r="L103" s="70">
        <f aca="true" t="shared" si="12" ref="L103:P105">SUM(L110)</f>
        <v>14060685.999999998</v>
      </c>
      <c r="M103" s="23">
        <f t="shared" si="12"/>
        <v>1974418.9</v>
      </c>
      <c r="N103" s="70">
        <f t="shared" si="12"/>
        <v>705406.2000000001</v>
      </c>
      <c r="O103" s="70">
        <f t="shared" si="12"/>
        <v>38848.2</v>
      </c>
      <c r="P103" s="23">
        <f t="shared" si="12"/>
        <v>0</v>
      </c>
      <c r="Q103" s="23">
        <f>SUM(L103:P103)</f>
        <v>16779359.299999997</v>
      </c>
      <c r="R103" s="23">
        <f aca="true" t="shared" si="13" ref="R103:U105">SUM(R110)</f>
        <v>0</v>
      </c>
      <c r="S103" s="70">
        <f t="shared" si="13"/>
        <v>30086.1</v>
      </c>
      <c r="T103" s="70">
        <f t="shared" si="13"/>
        <v>166113.9</v>
      </c>
      <c r="U103" s="70">
        <f t="shared" si="13"/>
        <v>0</v>
      </c>
      <c r="V103" s="23">
        <f>SUM(R103:U103)</f>
        <v>196200</v>
      </c>
      <c r="W103" s="23">
        <f>SUM(Q103+V103)</f>
        <v>16975559.299999997</v>
      </c>
      <c r="X103" s="23">
        <f>(Q103/W103)*100</f>
        <v>98.84422070264277</v>
      </c>
      <c r="Y103" s="23">
        <f>(V103/W103)*100</f>
        <v>1.1557792973572307</v>
      </c>
      <c r="Z103" s="4">
        <v>0</v>
      </c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50</v>
      </c>
      <c r="K104" s="53"/>
      <c r="L104" s="70">
        <f t="shared" si="12"/>
        <v>14043085.200000001</v>
      </c>
      <c r="M104" s="23">
        <f t="shared" si="12"/>
        <v>2382500.7</v>
      </c>
      <c r="N104" s="70">
        <f t="shared" si="12"/>
        <v>1041640.2</v>
      </c>
      <c r="O104" s="70">
        <f t="shared" si="12"/>
        <v>40548.3</v>
      </c>
      <c r="P104" s="23">
        <f t="shared" si="12"/>
        <v>0</v>
      </c>
      <c r="Q104" s="23">
        <f>SUM(L104:P104)</f>
        <v>17507774.400000002</v>
      </c>
      <c r="R104" s="23">
        <f t="shared" si="13"/>
        <v>0</v>
      </c>
      <c r="S104" s="70">
        <f t="shared" si="13"/>
        <v>695671.6999999997</v>
      </c>
      <c r="T104" s="70">
        <f t="shared" si="13"/>
        <v>275376</v>
      </c>
      <c r="U104" s="70">
        <f t="shared" si="13"/>
        <v>0</v>
      </c>
      <c r="V104" s="23">
        <f>SUM(R104:U104)</f>
        <v>971047.6999999997</v>
      </c>
      <c r="W104" s="23">
        <f>SUM(Q104+V104)</f>
        <v>18478822.1</v>
      </c>
      <c r="X104" s="23">
        <f>(Q104/W104)*100</f>
        <v>94.74507793437765</v>
      </c>
      <c r="Y104" s="23">
        <f>(V104/W104)*100</f>
        <v>5.254922065622352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51</v>
      </c>
      <c r="K105" s="53"/>
      <c r="L105" s="70">
        <f t="shared" si="12"/>
        <v>13605983.799999999</v>
      </c>
      <c r="M105" s="23">
        <f t="shared" si="12"/>
        <v>2299276</v>
      </c>
      <c r="N105" s="70">
        <f t="shared" si="12"/>
        <v>934355.8000000002</v>
      </c>
      <c r="O105" s="70">
        <f t="shared" si="12"/>
        <v>38617.8</v>
      </c>
      <c r="P105" s="23">
        <f t="shared" si="12"/>
        <v>0</v>
      </c>
      <c r="Q105" s="23">
        <f>SUM(L105:P105)</f>
        <v>16878233.4</v>
      </c>
      <c r="R105" s="23">
        <f t="shared" si="13"/>
        <v>0</v>
      </c>
      <c r="S105" s="70">
        <f t="shared" si="13"/>
        <v>645542.7000000001</v>
      </c>
      <c r="T105" s="70">
        <f t="shared" si="13"/>
        <v>269760.8</v>
      </c>
      <c r="U105" s="70">
        <f t="shared" si="13"/>
        <v>0</v>
      </c>
      <c r="V105" s="23">
        <f>SUM(R105:U105)</f>
        <v>915303.5</v>
      </c>
      <c r="W105" s="23">
        <f>SUM(Q105+V105)</f>
        <v>17793536.9</v>
      </c>
      <c r="X105" s="23">
        <f>(Q105/W105)*100</f>
        <v>94.85597773425248</v>
      </c>
      <c r="Y105" s="23">
        <f>(V105/W105)*100</f>
        <v>5.144022265747514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52</v>
      </c>
      <c r="K106" s="53"/>
      <c r="L106" s="70">
        <f>(L105/L103)*100</f>
        <v>96.7661449804085</v>
      </c>
      <c r="M106" s="23">
        <f>(M105/M103)*100</f>
        <v>116.4533017790703</v>
      </c>
      <c r="N106" s="70">
        <f>(N105/N103)*100</f>
        <v>132.4564201448754</v>
      </c>
      <c r="O106" s="70">
        <f>(O105/O103)*100</f>
        <v>99.40692232844766</v>
      </c>
      <c r="P106" s="23"/>
      <c r="Q106" s="23">
        <f>(Q105/Q103)*100</f>
        <v>100.5892602824233</v>
      </c>
      <c r="R106" s="23"/>
      <c r="S106" s="70">
        <f>(S105/S103)*100</f>
        <v>2145.6509816825715</v>
      </c>
      <c r="T106" s="70">
        <f>(T105/T103)*100</f>
        <v>162.39507952073848</v>
      </c>
      <c r="U106" s="70"/>
      <c r="V106" s="23">
        <f>(V105/V103)*100</f>
        <v>466.51554536187564</v>
      </c>
      <c r="W106" s="23">
        <f>(W105/W103)*100</f>
        <v>104.81856052896002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53</v>
      </c>
      <c r="K107" s="53"/>
      <c r="L107" s="70">
        <f>(L105/L104)*100</f>
        <v>96.88742613339694</v>
      </c>
      <c r="M107" s="23">
        <f>(M105/M104)*100</f>
        <v>96.50683418477064</v>
      </c>
      <c r="N107" s="70">
        <f>(N105/N104)*100</f>
        <v>89.70043590867559</v>
      </c>
      <c r="O107" s="70">
        <f>(O105/O104)*100</f>
        <v>95.23901125324613</v>
      </c>
      <c r="P107" s="23"/>
      <c r="Q107" s="23">
        <f>(Q105/Q104)*100</f>
        <v>96.40422028741698</v>
      </c>
      <c r="R107" s="23"/>
      <c r="S107" s="70">
        <f>(S105/S104)*100</f>
        <v>92.79415850896339</v>
      </c>
      <c r="T107" s="70">
        <f>(T105/T104)*100</f>
        <v>97.96089710069141</v>
      </c>
      <c r="U107" s="70"/>
      <c r="V107" s="23">
        <f>(V105/V104)*100</f>
        <v>94.25937572376726</v>
      </c>
      <c r="W107" s="23">
        <f>(W105/W104)*100</f>
        <v>96.29151037716845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/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 t="s">
        <v>54</v>
      </c>
      <c r="E109" s="51"/>
      <c r="F109" s="51"/>
      <c r="G109" s="51"/>
      <c r="H109" s="51"/>
      <c r="I109" s="61"/>
      <c r="J109" s="52" t="s">
        <v>55</v>
      </c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49</v>
      </c>
      <c r="K110" s="53"/>
      <c r="L110" s="70">
        <f>SUM(L117)</f>
        <v>14060685.999999998</v>
      </c>
      <c r="M110" s="23">
        <f>SUM(M117)</f>
        <v>1974418.9</v>
      </c>
      <c r="N110" s="70">
        <f>SUM(N117)</f>
        <v>705406.2000000001</v>
      </c>
      <c r="O110" s="70">
        <f>SUM(O117)</f>
        <v>38848.2</v>
      </c>
      <c r="P110" s="23">
        <f>SUM(P117)</f>
        <v>0</v>
      </c>
      <c r="Q110" s="23">
        <f>SUM(L110:P110)</f>
        <v>16779359.299999997</v>
      </c>
      <c r="R110" s="23">
        <f aca="true" t="shared" si="14" ref="R110:U112">SUM(R117)</f>
        <v>0</v>
      </c>
      <c r="S110" s="70">
        <f t="shared" si="14"/>
        <v>30086.1</v>
      </c>
      <c r="T110" s="70">
        <f t="shared" si="14"/>
        <v>166113.9</v>
      </c>
      <c r="U110" s="70">
        <f t="shared" si="14"/>
        <v>0</v>
      </c>
      <c r="V110" s="23">
        <f>SUM(R110:U110)</f>
        <v>196200</v>
      </c>
      <c r="W110" s="23">
        <f>SUM(Q110+V110)</f>
        <v>16975559.299999997</v>
      </c>
      <c r="X110" s="23">
        <f>(Q110/W110)*100</f>
        <v>98.84422070264277</v>
      </c>
      <c r="Y110" s="23">
        <f>(V110/W110)*100</f>
        <v>1.1557792973572307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50</v>
      </c>
      <c r="K111" s="53"/>
      <c r="L111" s="70">
        <f aca="true" t="shared" si="15" ref="L111:P112">SUM(L118)</f>
        <v>14043085.200000001</v>
      </c>
      <c r="M111" s="23">
        <f t="shared" si="15"/>
        <v>2382500.7</v>
      </c>
      <c r="N111" s="70">
        <f t="shared" si="15"/>
        <v>1041640.2</v>
      </c>
      <c r="O111" s="70">
        <f t="shared" si="15"/>
        <v>40548.3</v>
      </c>
      <c r="P111" s="23">
        <f t="shared" si="15"/>
        <v>0</v>
      </c>
      <c r="Q111" s="23">
        <f>SUM(L111:P111)</f>
        <v>17507774.400000002</v>
      </c>
      <c r="R111" s="23">
        <f t="shared" si="14"/>
        <v>0</v>
      </c>
      <c r="S111" s="70">
        <f t="shared" si="14"/>
        <v>695671.6999999997</v>
      </c>
      <c r="T111" s="70">
        <f t="shared" si="14"/>
        <v>275376</v>
      </c>
      <c r="U111" s="70">
        <f t="shared" si="14"/>
        <v>0</v>
      </c>
      <c r="V111" s="23">
        <f>SUM(R111:U111)</f>
        <v>971047.6999999997</v>
      </c>
      <c r="W111" s="23">
        <f>SUM(Q111+V111)</f>
        <v>18478822.1</v>
      </c>
      <c r="X111" s="23">
        <f>(Q111/W111)*100</f>
        <v>94.74507793437765</v>
      </c>
      <c r="Y111" s="23">
        <f>(V111/W111)*100</f>
        <v>5.254922065622352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51</v>
      </c>
      <c r="K112" s="53"/>
      <c r="L112" s="70">
        <f t="shared" si="15"/>
        <v>13605983.799999999</v>
      </c>
      <c r="M112" s="23">
        <f t="shared" si="15"/>
        <v>2299276</v>
      </c>
      <c r="N112" s="70">
        <f t="shared" si="15"/>
        <v>934355.8000000002</v>
      </c>
      <c r="O112" s="70">
        <f t="shared" si="15"/>
        <v>38617.8</v>
      </c>
      <c r="P112" s="23">
        <f t="shared" si="15"/>
        <v>0</v>
      </c>
      <c r="Q112" s="23">
        <f>SUM(L112:P112)</f>
        <v>16878233.4</v>
      </c>
      <c r="R112" s="23">
        <f t="shared" si="14"/>
        <v>0</v>
      </c>
      <c r="S112" s="70">
        <f t="shared" si="14"/>
        <v>645542.7000000001</v>
      </c>
      <c r="T112" s="70">
        <f t="shared" si="14"/>
        <v>269760.8</v>
      </c>
      <c r="U112" s="70">
        <f t="shared" si="14"/>
        <v>0</v>
      </c>
      <c r="V112" s="23">
        <f>SUM(R112:U112)</f>
        <v>915303.5</v>
      </c>
      <c r="W112" s="23">
        <f>SUM(Q112+V112)</f>
        <v>17793536.9</v>
      </c>
      <c r="X112" s="23">
        <f>(Q112/W112)*100</f>
        <v>94.85597773425248</v>
      </c>
      <c r="Y112" s="23">
        <f>(V112/W112)*100</f>
        <v>5.144022265747514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52</v>
      </c>
      <c r="K113" s="53"/>
      <c r="L113" s="21">
        <f>(L112/L110)*100</f>
        <v>96.7661449804085</v>
      </c>
      <c r="M113" s="21">
        <f>(M112/M110)*100</f>
        <v>116.4533017790703</v>
      </c>
      <c r="N113" s="21">
        <f>(N112/N110)*100</f>
        <v>132.4564201448754</v>
      </c>
      <c r="O113" s="21">
        <f>(O112/O110)*100</f>
        <v>99.40692232844766</v>
      </c>
      <c r="P113" s="21"/>
      <c r="Q113" s="21">
        <f>(Q112/Q110)*100</f>
        <v>100.5892602824233</v>
      </c>
      <c r="R113" s="21"/>
      <c r="S113" s="21">
        <f>(S112/S110)*100</f>
        <v>2145.6509816825715</v>
      </c>
      <c r="T113" s="21">
        <f>(T112/T110)*100</f>
        <v>162.39507952073848</v>
      </c>
      <c r="U113" s="21"/>
      <c r="V113" s="21">
        <f>(V112/V110)*100</f>
        <v>466.51554536187564</v>
      </c>
      <c r="W113" s="21">
        <f>(W112/W110)*100</f>
        <v>104.81856052896002</v>
      </c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53</v>
      </c>
      <c r="K114" s="53"/>
      <c r="L114" s="70">
        <f>(L112/L111)*100</f>
        <v>96.88742613339694</v>
      </c>
      <c r="M114" s="23">
        <f>(M112/M111)*100</f>
        <v>96.50683418477064</v>
      </c>
      <c r="N114" s="70">
        <f>(N112/N111)*100</f>
        <v>89.70043590867559</v>
      </c>
      <c r="O114" s="70">
        <f>(O112/O111)*100</f>
        <v>95.23901125324613</v>
      </c>
      <c r="P114" s="23"/>
      <c r="Q114" s="23">
        <f>(Q112/Q111)*100</f>
        <v>96.40422028741698</v>
      </c>
      <c r="R114" s="23"/>
      <c r="S114" s="70">
        <f>(S112/S111)*100</f>
        <v>92.79415850896339</v>
      </c>
      <c r="T114" s="70">
        <f>(T112/T111)*100</f>
        <v>97.96089710069141</v>
      </c>
      <c r="U114" s="70"/>
      <c r="V114" s="23">
        <f>(V112/V111)*100</f>
        <v>94.25937572376726</v>
      </c>
      <c r="W114" s="23">
        <f>(W112/W111)*100</f>
        <v>96.29151037716845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/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 t="s">
        <v>56</v>
      </c>
      <c r="F116" s="51"/>
      <c r="G116" s="51"/>
      <c r="H116" s="51"/>
      <c r="I116" s="61"/>
      <c r="J116" s="52" t="s">
        <v>57</v>
      </c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49</v>
      </c>
      <c r="K117" s="53"/>
      <c r="L117" s="70">
        <f aca="true" t="shared" si="16" ref="L117:P119">SUM(L125+L163+L290+L330+L352)</f>
        <v>14060685.999999998</v>
      </c>
      <c r="M117" s="23">
        <f t="shared" si="16"/>
        <v>1974418.9</v>
      </c>
      <c r="N117" s="70">
        <f t="shared" si="16"/>
        <v>705406.2000000001</v>
      </c>
      <c r="O117" s="70">
        <f t="shared" si="16"/>
        <v>38848.2</v>
      </c>
      <c r="P117" s="23">
        <f t="shared" si="16"/>
        <v>0</v>
      </c>
      <c r="Q117" s="23">
        <f>SUM(L117:P117)</f>
        <v>16779359.299999997</v>
      </c>
      <c r="R117" s="23">
        <f aca="true" t="shared" si="17" ref="R117:U119">SUM(R125+R163+R290+R330+R352)</f>
        <v>0</v>
      </c>
      <c r="S117" s="70">
        <f t="shared" si="17"/>
        <v>30086.1</v>
      </c>
      <c r="T117" s="70">
        <f t="shared" si="17"/>
        <v>166113.9</v>
      </c>
      <c r="U117" s="70">
        <f t="shared" si="17"/>
        <v>0</v>
      </c>
      <c r="V117" s="23">
        <f>SUM(R117:U117)</f>
        <v>196200</v>
      </c>
      <c r="W117" s="23">
        <f>SUM(Q117+V117)</f>
        <v>16975559.299999997</v>
      </c>
      <c r="X117" s="23">
        <f>(Q117/W117)*100</f>
        <v>98.84422070264277</v>
      </c>
      <c r="Y117" s="23">
        <f>(V117/W117)*100</f>
        <v>1.1557792973572307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50</v>
      </c>
      <c r="K118" s="53"/>
      <c r="L118" s="70">
        <f t="shared" si="16"/>
        <v>14043085.200000001</v>
      </c>
      <c r="M118" s="23">
        <f t="shared" si="16"/>
        <v>2382500.7</v>
      </c>
      <c r="N118" s="70">
        <f t="shared" si="16"/>
        <v>1041640.2</v>
      </c>
      <c r="O118" s="70">
        <f t="shared" si="16"/>
        <v>40548.3</v>
      </c>
      <c r="P118" s="23">
        <f t="shared" si="16"/>
        <v>0</v>
      </c>
      <c r="Q118" s="23">
        <f>SUM(L118:P118)</f>
        <v>17507774.400000002</v>
      </c>
      <c r="R118" s="23">
        <f t="shared" si="17"/>
        <v>0</v>
      </c>
      <c r="S118" s="70">
        <f t="shared" si="17"/>
        <v>695671.6999999997</v>
      </c>
      <c r="T118" s="70">
        <f t="shared" si="17"/>
        <v>275376</v>
      </c>
      <c r="U118" s="70">
        <f t="shared" si="17"/>
        <v>0</v>
      </c>
      <c r="V118" s="23">
        <f>SUM(R118:U118)</f>
        <v>971047.6999999997</v>
      </c>
      <c r="W118" s="23">
        <f>SUM(Q118+V118)</f>
        <v>18478822.1</v>
      </c>
      <c r="X118" s="23">
        <f>(Q118/W118)*100</f>
        <v>94.74507793437765</v>
      </c>
      <c r="Y118" s="23">
        <f>(V118/W118)*100</f>
        <v>5.254922065622352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51</v>
      </c>
      <c r="K119" s="53"/>
      <c r="L119" s="70">
        <f t="shared" si="16"/>
        <v>13605983.799999999</v>
      </c>
      <c r="M119" s="23">
        <f t="shared" si="16"/>
        <v>2299276</v>
      </c>
      <c r="N119" s="70">
        <f t="shared" si="16"/>
        <v>934355.8000000002</v>
      </c>
      <c r="O119" s="70">
        <f t="shared" si="16"/>
        <v>38617.8</v>
      </c>
      <c r="P119" s="23">
        <f t="shared" si="16"/>
        <v>0</v>
      </c>
      <c r="Q119" s="23">
        <f>SUM(L119:P119)</f>
        <v>16878233.4</v>
      </c>
      <c r="R119" s="23">
        <f t="shared" si="17"/>
        <v>0</v>
      </c>
      <c r="S119" s="70">
        <f t="shared" si="17"/>
        <v>645542.7000000001</v>
      </c>
      <c r="T119" s="70">
        <f t="shared" si="17"/>
        <v>269760.8</v>
      </c>
      <c r="U119" s="70">
        <f t="shared" si="17"/>
        <v>0</v>
      </c>
      <c r="V119" s="23">
        <f>SUM(R119:U119)</f>
        <v>915303.5</v>
      </c>
      <c r="W119" s="23">
        <f>SUM(Q119+V119)</f>
        <v>17793536.9</v>
      </c>
      <c r="X119" s="23">
        <f>(Q119/W119)*100</f>
        <v>94.85597773425248</v>
      </c>
      <c r="Y119" s="23">
        <f>(V119/W119)*100</f>
        <v>5.144022265747514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52</v>
      </c>
      <c r="K120" s="53"/>
      <c r="L120" s="70">
        <f>(L119/L117)*100</f>
        <v>96.7661449804085</v>
      </c>
      <c r="M120" s="23">
        <f>(M119/M117)*100</f>
        <v>116.4533017790703</v>
      </c>
      <c r="N120" s="70">
        <f>(N119/N117)*100</f>
        <v>132.4564201448754</v>
      </c>
      <c r="O120" s="70">
        <f>(O119/O117)*100</f>
        <v>99.40692232844766</v>
      </c>
      <c r="P120" s="23"/>
      <c r="Q120" s="23">
        <f>(Q119/Q117)*100</f>
        <v>100.5892602824233</v>
      </c>
      <c r="R120" s="23"/>
      <c r="S120" s="70">
        <f>(S119/S117)*100</f>
        <v>2145.6509816825715</v>
      </c>
      <c r="T120" s="70">
        <f>(T119/T117)*100</f>
        <v>162.39507952073848</v>
      </c>
      <c r="U120" s="70"/>
      <c r="V120" s="23">
        <f>(V119/V117)*100</f>
        <v>466.51554536187564</v>
      </c>
      <c r="W120" s="23">
        <f>(W119/W117)*100</f>
        <v>104.81856052896002</v>
      </c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53</v>
      </c>
      <c r="K121" s="53"/>
      <c r="L121" s="70">
        <f>(L119/L118)*100</f>
        <v>96.88742613339694</v>
      </c>
      <c r="M121" s="23">
        <f>(M119/M118)*100</f>
        <v>96.50683418477064</v>
      </c>
      <c r="N121" s="70">
        <f>(N119/N118)*100</f>
        <v>89.70043590867559</v>
      </c>
      <c r="O121" s="70">
        <f>(O119/O118)*100</f>
        <v>95.23901125324613</v>
      </c>
      <c r="P121" s="23"/>
      <c r="Q121" s="23">
        <f>(Q119/Q118)*100</f>
        <v>96.40422028741698</v>
      </c>
      <c r="R121" s="23"/>
      <c r="S121" s="70">
        <f>(S119/S118)*100</f>
        <v>92.79415850896339</v>
      </c>
      <c r="T121" s="70">
        <f>(T119/T118)*100</f>
        <v>97.96089710069141</v>
      </c>
      <c r="U121" s="70"/>
      <c r="V121" s="23">
        <f>(V119/V118)*100</f>
        <v>94.25937572376726</v>
      </c>
      <c r="W121" s="23">
        <f>(W119/W118)*100</f>
        <v>96.29151037716845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/>
      <c r="K122" s="5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 t="s">
        <v>72</v>
      </c>
      <c r="G123" s="51"/>
      <c r="H123" s="51"/>
      <c r="I123" s="61"/>
      <c r="J123" s="52" t="s">
        <v>73</v>
      </c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74</v>
      </c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49</v>
      </c>
      <c r="K125" s="53"/>
      <c r="L125" s="70">
        <f>SUM(L132)</f>
        <v>960728.5</v>
      </c>
      <c r="M125" s="23">
        <f>SUM(M132)</f>
        <v>75554.6</v>
      </c>
      <c r="N125" s="70">
        <f>SUM(N132)</f>
        <v>157451.8</v>
      </c>
      <c r="O125" s="70">
        <f>SUM(O132)</f>
        <v>15950.4</v>
      </c>
      <c r="P125" s="23">
        <f>SUM(P132)</f>
        <v>0</v>
      </c>
      <c r="Q125" s="23">
        <f>SUM(L125:P125)</f>
        <v>1209685.2999999998</v>
      </c>
      <c r="R125" s="23">
        <f aca="true" t="shared" si="18" ref="R125:U127">SUM(R132)</f>
        <v>0</v>
      </c>
      <c r="S125" s="70">
        <f t="shared" si="18"/>
        <v>30086.1</v>
      </c>
      <c r="T125" s="70">
        <f t="shared" si="18"/>
        <v>166113.9</v>
      </c>
      <c r="U125" s="70">
        <f t="shared" si="18"/>
        <v>0</v>
      </c>
      <c r="V125" s="23">
        <f>SUM(R125:U125)</f>
        <v>196200</v>
      </c>
      <c r="W125" s="23">
        <f>SUM(Q125+V125)</f>
        <v>1405885.2999999998</v>
      </c>
      <c r="X125" s="23">
        <f>(Q125/W125)*100</f>
        <v>86.04438071868309</v>
      </c>
      <c r="Y125" s="23">
        <f>(V125/W125)*100</f>
        <v>13.955619281316906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50</v>
      </c>
      <c r="K126" s="53"/>
      <c r="L126" s="70">
        <f aca="true" t="shared" si="19" ref="L126:P127">SUM(L133)</f>
        <v>1361114.1</v>
      </c>
      <c r="M126" s="23">
        <f t="shared" si="19"/>
        <v>102439.6</v>
      </c>
      <c r="N126" s="70">
        <f t="shared" si="19"/>
        <v>266988.39999999997</v>
      </c>
      <c r="O126" s="70">
        <f t="shared" si="19"/>
        <v>11727</v>
      </c>
      <c r="P126" s="23">
        <f t="shared" si="19"/>
        <v>0</v>
      </c>
      <c r="Q126" s="23">
        <f>SUM(L126:P126)</f>
        <v>1742269.1</v>
      </c>
      <c r="R126" s="23">
        <f t="shared" si="18"/>
        <v>0</v>
      </c>
      <c r="S126" s="70">
        <f t="shared" si="18"/>
        <v>17260.2</v>
      </c>
      <c r="T126" s="70">
        <f t="shared" si="18"/>
        <v>259057.2</v>
      </c>
      <c r="U126" s="70">
        <f t="shared" si="18"/>
        <v>0</v>
      </c>
      <c r="V126" s="23">
        <f>SUM(R126:U126)</f>
        <v>276317.4</v>
      </c>
      <c r="W126" s="23">
        <f>SUM(Q126+V126)</f>
        <v>2018586.5</v>
      </c>
      <c r="X126" s="23">
        <f>(Q126/W126)*100</f>
        <v>86.31134211984475</v>
      </c>
      <c r="Y126" s="23">
        <f>(V126/W126)*100</f>
        <v>13.688657880155247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51</v>
      </c>
      <c r="K127" s="53"/>
      <c r="L127" s="70">
        <f t="shared" si="19"/>
        <v>1338665.3</v>
      </c>
      <c r="M127" s="23">
        <f t="shared" si="19"/>
        <v>87554</v>
      </c>
      <c r="N127" s="70">
        <f t="shared" si="19"/>
        <v>242534.40000000002</v>
      </c>
      <c r="O127" s="70">
        <f t="shared" si="19"/>
        <v>11560.1</v>
      </c>
      <c r="P127" s="23">
        <f t="shared" si="19"/>
        <v>0</v>
      </c>
      <c r="Q127" s="23">
        <f>SUM(L127:P127)</f>
        <v>1680313.8000000003</v>
      </c>
      <c r="R127" s="23">
        <f t="shared" si="18"/>
        <v>0</v>
      </c>
      <c r="S127" s="70">
        <f t="shared" si="18"/>
        <v>10381.6</v>
      </c>
      <c r="T127" s="70">
        <f t="shared" si="18"/>
        <v>254320.3</v>
      </c>
      <c r="U127" s="70">
        <f t="shared" si="18"/>
        <v>0</v>
      </c>
      <c r="V127" s="23">
        <f>SUM(R127:U127)</f>
        <v>264701.89999999997</v>
      </c>
      <c r="W127" s="23">
        <f>SUM(Q127+V127)</f>
        <v>1945015.7000000002</v>
      </c>
      <c r="X127" s="23">
        <f>(Q127/W127)*100</f>
        <v>86.39075766843425</v>
      </c>
      <c r="Y127" s="23">
        <f>(V127/W127)*100</f>
        <v>13.609242331565753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52</v>
      </c>
      <c r="K128" s="53"/>
      <c r="L128" s="21">
        <f>(L127/L125)*100</f>
        <v>139.3385644331359</v>
      </c>
      <c r="M128" s="21">
        <f>(M127/M125)*100</f>
        <v>115.88175968107831</v>
      </c>
      <c r="N128" s="21">
        <f>(N127/N125)*100</f>
        <v>154.03723552223602</v>
      </c>
      <c r="O128" s="21">
        <f>(O127/O125)*100</f>
        <v>72.47529842511787</v>
      </c>
      <c r="P128" s="21"/>
      <c r="Q128" s="21">
        <f>(Q127/Q125)*100</f>
        <v>138.90503587999297</v>
      </c>
      <c r="R128" s="21"/>
      <c r="S128" s="21">
        <f>(S127/S125)*100</f>
        <v>34.50630025161121</v>
      </c>
      <c r="T128" s="21">
        <f>(T127/T125)*100</f>
        <v>153.09995129847653</v>
      </c>
      <c r="U128" s="21"/>
      <c r="V128" s="21">
        <f>(V127/V125)*100</f>
        <v>134.9143221202854</v>
      </c>
      <c r="W128" s="21">
        <f>(W127/W125)*100</f>
        <v>138.34810706108104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53</v>
      </c>
      <c r="K129" s="53"/>
      <c r="L129" s="70">
        <f>(L127/L126)*100</f>
        <v>98.35070402988258</v>
      </c>
      <c r="M129" s="23">
        <f>(M127/M126)*100</f>
        <v>85.46890069855797</v>
      </c>
      <c r="N129" s="70">
        <f>(N127/N126)*100</f>
        <v>90.84080057410736</v>
      </c>
      <c r="O129" s="70">
        <f>(O127/O126)*100</f>
        <v>98.576788607487</v>
      </c>
      <c r="P129" s="23"/>
      <c r="Q129" s="23">
        <f>(Q127/Q126)*100</f>
        <v>96.44398790060617</v>
      </c>
      <c r="R129" s="23"/>
      <c r="S129" s="70">
        <f>(S127/S126)*100</f>
        <v>60.1476228548916</v>
      </c>
      <c r="T129" s="70">
        <f>(T127/T126)*100</f>
        <v>98.17148490758024</v>
      </c>
      <c r="U129" s="70"/>
      <c r="V129" s="23">
        <f>(V127/V126)*100</f>
        <v>95.79631973954588</v>
      </c>
      <c r="W129" s="23">
        <f>(W127/W126)*100</f>
        <v>96.35533082183994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/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 t="s">
        <v>60</v>
      </c>
      <c r="H131" s="56"/>
      <c r="I131" s="61"/>
      <c r="J131" s="52" t="s">
        <v>61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49</v>
      </c>
      <c r="K132" s="53"/>
      <c r="L132" s="70">
        <f>SUM(L149+L156)</f>
        <v>960728.5</v>
      </c>
      <c r="M132" s="23">
        <f>SUM(M149+M156)</f>
        <v>75554.6</v>
      </c>
      <c r="N132" s="70">
        <f>SUM(N149+N156)</f>
        <v>157451.8</v>
      </c>
      <c r="O132" s="70">
        <f>SUM(O149+O156)</f>
        <v>15950.4</v>
      </c>
      <c r="P132" s="23">
        <f>SUM(P149+P156)</f>
        <v>0</v>
      </c>
      <c r="Q132" s="23">
        <f>SUM(L132:P132)</f>
        <v>1209685.2999999998</v>
      </c>
      <c r="R132" s="23">
        <f aca="true" t="shared" si="20" ref="R132:U134">SUM(R149+R156)</f>
        <v>0</v>
      </c>
      <c r="S132" s="70">
        <f t="shared" si="20"/>
        <v>30086.1</v>
      </c>
      <c r="T132" s="70">
        <f t="shared" si="20"/>
        <v>166113.9</v>
      </c>
      <c r="U132" s="70">
        <f t="shared" si="20"/>
        <v>0</v>
      </c>
      <c r="V132" s="23">
        <f>SUM(R132:U132)</f>
        <v>196200</v>
      </c>
      <c r="W132" s="23">
        <f>SUM(Q132+V132)</f>
        <v>1405885.2999999998</v>
      </c>
      <c r="X132" s="23">
        <f>(Q132/W132)*100</f>
        <v>86.04438071868309</v>
      </c>
      <c r="Y132" s="23">
        <f>(V132/W132)*100</f>
        <v>13.955619281316906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50</v>
      </c>
      <c r="K133" s="53"/>
      <c r="L133" s="70">
        <f aca="true" t="shared" si="21" ref="L133:P134">SUM(L150+L157)</f>
        <v>1361114.1</v>
      </c>
      <c r="M133" s="23">
        <f t="shared" si="21"/>
        <v>102439.6</v>
      </c>
      <c r="N133" s="70">
        <f t="shared" si="21"/>
        <v>266988.39999999997</v>
      </c>
      <c r="O133" s="70">
        <f t="shared" si="21"/>
        <v>11727</v>
      </c>
      <c r="P133" s="23">
        <f t="shared" si="21"/>
        <v>0</v>
      </c>
      <c r="Q133" s="23">
        <f>SUM(L133:P133)</f>
        <v>1742269.1</v>
      </c>
      <c r="R133" s="23">
        <f t="shared" si="20"/>
        <v>0</v>
      </c>
      <c r="S133" s="70">
        <f t="shared" si="20"/>
        <v>17260.2</v>
      </c>
      <c r="T133" s="70">
        <f t="shared" si="20"/>
        <v>259057.2</v>
      </c>
      <c r="U133" s="70">
        <f t="shared" si="20"/>
        <v>0</v>
      </c>
      <c r="V133" s="23">
        <f>SUM(R133:U133)</f>
        <v>276317.4</v>
      </c>
      <c r="W133" s="23">
        <f>SUM(Q133+V133)</f>
        <v>2018586.5</v>
      </c>
      <c r="X133" s="23">
        <f>(Q133/W133)*100</f>
        <v>86.31134211984475</v>
      </c>
      <c r="Y133" s="23">
        <f>(V133/W133)*100</f>
        <v>13.688657880155247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51</v>
      </c>
      <c r="K134" s="53"/>
      <c r="L134" s="70">
        <f t="shared" si="21"/>
        <v>1338665.3</v>
      </c>
      <c r="M134" s="23">
        <f t="shared" si="21"/>
        <v>87554</v>
      </c>
      <c r="N134" s="70">
        <f t="shared" si="21"/>
        <v>242534.40000000002</v>
      </c>
      <c r="O134" s="70">
        <f t="shared" si="21"/>
        <v>11560.1</v>
      </c>
      <c r="P134" s="23">
        <f t="shared" si="21"/>
        <v>0</v>
      </c>
      <c r="Q134" s="23">
        <f>SUM(L134:P134)</f>
        <v>1680313.8000000003</v>
      </c>
      <c r="R134" s="23">
        <f t="shared" si="20"/>
        <v>0</v>
      </c>
      <c r="S134" s="70">
        <f t="shared" si="20"/>
        <v>10381.6</v>
      </c>
      <c r="T134" s="70">
        <f t="shared" si="20"/>
        <v>254320.3</v>
      </c>
      <c r="U134" s="70">
        <f t="shared" si="20"/>
        <v>0</v>
      </c>
      <c r="V134" s="23">
        <f>SUM(R134:U134)</f>
        <v>264701.89999999997</v>
      </c>
      <c r="W134" s="23">
        <f>SUM(Q134+V134)</f>
        <v>1945015.7000000002</v>
      </c>
      <c r="X134" s="23">
        <f>(Q134/W134)*100</f>
        <v>86.39075766843425</v>
      </c>
      <c r="Y134" s="23">
        <f>(V134/W134)*100</f>
        <v>13.609242331565753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171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70</v>
      </c>
      <c r="C144" s="51"/>
      <c r="D144" s="51" t="s">
        <v>54</v>
      </c>
      <c r="E144" s="51" t="s">
        <v>56</v>
      </c>
      <c r="F144" s="51" t="s">
        <v>72</v>
      </c>
      <c r="G144" s="56" t="s">
        <v>60</v>
      </c>
      <c r="H144" s="51"/>
      <c r="I144" s="61"/>
      <c r="J144" s="54" t="s">
        <v>52</v>
      </c>
      <c r="K144" s="55"/>
      <c r="L144" s="70">
        <f>(L134/L132)*100</f>
        <v>139.3385644331359</v>
      </c>
      <c r="M144" s="70">
        <f>(M134/M132)*100</f>
        <v>115.88175968107831</v>
      </c>
      <c r="N144" s="70">
        <f>(N134/N132)*100</f>
        <v>154.03723552223602</v>
      </c>
      <c r="O144" s="70">
        <f>(O134/O132)*100</f>
        <v>72.47529842511787</v>
      </c>
      <c r="P144" s="70"/>
      <c r="Q144" s="70">
        <f>(Q134/Q132)*100</f>
        <v>138.90503587999297</v>
      </c>
      <c r="R144" s="70"/>
      <c r="S144" s="70">
        <f>(S134/S132)*100</f>
        <v>34.50630025161121</v>
      </c>
      <c r="T144" s="70">
        <f>(T134/T132)*100</f>
        <v>153.09995129847653</v>
      </c>
      <c r="U144" s="74"/>
      <c r="V144" s="23">
        <f>(V134/V132)*100</f>
        <v>134.9143221202854</v>
      </c>
      <c r="W144" s="23">
        <f>(W134/W132)*100</f>
        <v>138.34810706108104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53</v>
      </c>
      <c r="K145" s="55"/>
      <c r="L145" s="70">
        <f>(L134/L133)*100</f>
        <v>98.35070402988258</v>
      </c>
      <c r="M145" s="70">
        <f>(M134/M133)*100</f>
        <v>85.46890069855797</v>
      </c>
      <c r="N145" s="70">
        <f>(N134/N133)*100</f>
        <v>90.84080057410736</v>
      </c>
      <c r="O145" s="70">
        <f>(O134/O133)*100</f>
        <v>98.576788607487</v>
      </c>
      <c r="P145" s="70"/>
      <c r="Q145" s="70">
        <f>(Q134/Q133)*100</f>
        <v>96.44398790060617</v>
      </c>
      <c r="R145" s="70"/>
      <c r="S145" s="70">
        <f>(S134/S133)*100</f>
        <v>60.1476228548916</v>
      </c>
      <c r="T145" s="70">
        <f>(T134/T133)*100</f>
        <v>98.17148490758024</v>
      </c>
      <c r="U145" s="70"/>
      <c r="V145" s="23">
        <f>(V134/V133)*100</f>
        <v>95.79631973954588</v>
      </c>
      <c r="W145" s="23">
        <f>(W134/W133)*100</f>
        <v>96.35533082183994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/>
      <c r="K146" s="53"/>
      <c r="L146" s="70"/>
      <c r="M146" s="70"/>
      <c r="N146" s="70"/>
      <c r="O146" s="70"/>
      <c r="P146" s="70"/>
      <c r="Q146" s="23"/>
      <c r="R146" s="70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 t="s">
        <v>75</v>
      </c>
      <c r="I147" s="61"/>
      <c r="J147" s="52" t="s">
        <v>76</v>
      </c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77</v>
      </c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49</v>
      </c>
      <c r="K149" s="53"/>
      <c r="L149" s="70">
        <v>467540.7</v>
      </c>
      <c r="M149" s="23">
        <v>27387</v>
      </c>
      <c r="N149" s="70">
        <v>147598.4</v>
      </c>
      <c r="O149" s="70">
        <v>15950.4</v>
      </c>
      <c r="P149" s="23"/>
      <c r="Q149" s="23">
        <f>SUM(L149:P149)</f>
        <v>658476.5</v>
      </c>
      <c r="R149" s="23"/>
      <c r="S149" s="70">
        <v>30086.1</v>
      </c>
      <c r="T149" s="70"/>
      <c r="U149" s="70"/>
      <c r="V149" s="23">
        <f>SUM(R149:U149)</f>
        <v>30086.1</v>
      </c>
      <c r="W149" s="23">
        <f>SUM(Q149+V149)</f>
        <v>688562.6</v>
      </c>
      <c r="X149" s="23">
        <f>(Q149/W149)*100</f>
        <v>95.63059335491066</v>
      </c>
      <c r="Y149" s="23">
        <f>(V149/W149)*100</f>
        <v>4.36940664508935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50</v>
      </c>
      <c r="K150" s="53"/>
      <c r="L150" s="70">
        <v>786895.1</v>
      </c>
      <c r="M150" s="23">
        <v>51708.4</v>
      </c>
      <c r="N150" s="70">
        <v>244858.8</v>
      </c>
      <c r="O150" s="70">
        <v>11727</v>
      </c>
      <c r="P150" s="23"/>
      <c r="Q150" s="23">
        <f>SUM(L150:P150)</f>
        <v>1095189.3</v>
      </c>
      <c r="R150" s="23"/>
      <c r="S150" s="70">
        <v>17260.2</v>
      </c>
      <c r="T150" s="70"/>
      <c r="U150" s="70"/>
      <c r="V150" s="23">
        <f>SUM(R150:U150)</f>
        <v>17260.2</v>
      </c>
      <c r="W150" s="23">
        <f>SUM(Q150+V150)</f>
        <v>1112449.5</v>
      </c>
      <c r="X150" s="23">
        <f>(Q150/W150)*100</f>
        <v>98.4484509184462</v>
      </c>
      <c r="Y150" s="23">
        <f>(V150/W150)*100</f>
        <v>1.5515490815538144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51</v>
      </c>
      <c r="K151" s="53"/>
      <c r="L151" s="70">
        <v>775054.5</v>
      </c>
      <c r="M151" s="23">
        <v>41902.8</v>
      </c>
      <c r="N151" s="70">
        <v>222437.2</v>
      </c>
      <c r="O151" s="70">
        <v>11560.1</v>
      </c>
      <c r="P151" s="23"/>
      <c r="Q151" s="23">
        <f>SUM(L151:P151)</f>
        <v>1050954.6</v>
      </c>
      <c r="R151" s="23"/>
      <c r="S151" s="70">
        <v>10381.6</v>
      </c>
      <c r="T151" s="70"/>
      <c r="U151" s="70"/>
      <c r="V151" s="23">
        <f>SUM(R151:U151)</f>
        <v>10381.6</v>
      </c>
      <c r="W151" s="23">
        <f>SUM(Q151+V151)</f>
        <v>1061336.2000000002</v>
      </c>
      <c r="X151" s="23">
        <f>(Q151/W151)*100</f>
        <v>99.02183681287795</v>
      </c>
      <c r="Y151" s="23">
        <f>(V151/W151)*100</f>
        <v>0.9781631871220448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52</v>
      </c>
      <c r="K152" s="53"/>
      <c r="L152" s="70">
        <f>(L151/L149)*100</f>
        <v>165.77262685366213</v>
      </c>
      <c r="M152" s="23">
        <f>(M151/M149)*100</f>
        <v>153.0025194435316</v>
      </c>
      <c r="N152" s="70">
        <f>(N151/N149)*100</f>
        <v>150.7043436785223</v>
      </c>
      <c r="O152" s="70">
        <f>(O151/O149)*100</f>
        <v>72.47529842511787</v>
      </c>
      <c r="P152" s="23"/>
      <c r="Q152" s="23">
        <f>(Q151/Q149)*100</f>
        <v>159.60396460617807</v>
      </c>
      <c r="R152" s="23"/>
      <c r="S152" s="70">
        <f>(S151/S149)*100</f>
        <v>34.50630025161121</v>
      </c>
      <c r="T152" s="70"/>
      <c r="U152" s="70"/>
      <c r="V152" s="23">
        <f>(V151/V149)*100</f>
        <v>34.50630025161121</v>
      </c>
      <c r="W152" s="23">
        <f>(W151/W149)*100</f>
        <v>154.13793894701806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53</v>
      </c>
      <c r="K153" s="53"/>
      <c r="L153" s="70">
        <f>(L151/L150)*100</f>
        <v>98.4952759268675</v>
      </c>
      <c r="M153" s="23">
        <f>(M151/M150)*100</f>
        <v>81.03673677777692</v>
      </c>
      <c r="N153" s="70">
        <f>(N151/N150)*100</f>
        <v>90.84304913689033</v>
      </c>
      <c r="O153" s="70">
        <f>(O151/O150)*100</f>
        <v>98.576788607487</v>
      </c>
      <c r="P153" s="23"/>
      <c r="Q153" s="23">
        <f>(Q151/Q150)*100</f>
        <v>95.96099961896999</v>
      </c>
      <c r="R153" s="23"/>
      <c r="S153" s="70">
        <f>(S151/S150)*100</f>
        <v>60.1476228548916</v>
      </c>
      <c r="T153" s="70"/>
      <c r="U153" s="70"/>
      <c r="V153" s="23">
        <f>(V151/V150)*100</f>
        <v>60.1476228548916</v>
      </c>
      <c r="W153" s="23">
        <f>(W151/W150)*100</f>
        <v>95.40533750071353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/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 t="s">
        <v>78</v>
      </c>
      <c r="I155" s="61"/>
      <c r="J155" s="52" t="s">
        <v>79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49</v>
      </c>
      <c r="K156" s="53"/>
      <c r="L156" s="70">
        <v>493187.8</v>
      </c>
      <c r="M156" s="23">
        <v>48167.6</v>
      </c>
      <c r="N156" s="70">
        <v>9853.4</v>
      </c>
      <c r="O156" s="70"/>
      <c r="P156" s="23"/>
      <c r="Q156" s="23">
        <f>SUM(L156:P156)</f>
        <v>551208.8</v>
      </c>
      <c r="R156" s="23"/>
      <c r="S156" s="70"/>
      <c r="T156" s="70">
        <v>166113.9</v>
      </c>
      <c r="U156" s="70"/>
      <c r="V156" s="23">
        <f>SUM(R156:U156)</f>
        <v>166113.9</v>
      </c>
      <c r="W156" s="23">
        <f>SUM(Q156+V156)</f>
        <v>717322.7000000001</v>
      </c>
      <c r="X156" s="23">
        <f>(Q156/W156)*100</f>
        <v>76.84251453355651</v>
      </c>
      <c r="Y156" s="23">
        <f>(V156/W156)*100</f>
        <v>23.157485466443482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50</v>
      </c>
      <c r="K157" s="53"/>
      <c r="L157" s="70">
        <v>574219</v>
      </c>
      <c r="M157" s="23">
        <v>50731.2</v>
      </c>
      <c r="N157" s="70">
        <v>22129.6</v>
      </c>
      <c r="O157" s="70"/>
      <c r="P157" s="23"/>
      <c r="Q157" s="23">
        <f>SUM(L157:P157)</f>
        <v>647079.7999999999</v>
      </c>
      <c r="R157" s="23"/>
      <c r="S157" s="70"/>
      <c r="T157" s="70">
        <v>259057.2</v>
      </c>
      <c r="U157" s="70"/>
      <c r="V157" s="23">
        <f>SUM(R157:U157)</f>
        <v>259057.2</v>
      </c>
      <c r="W157" s="23">
        <f>SUM(Q157+V157)</f>
        <v>906137</v>
      </c>
      <c r="X157" s="23">
        <f>(Q157/W157)*100</f>
        <v>71.41081315518514</v>
      </c>
      <c r="Y157" s="23">
        <f>(V157/W157)*100</f>
        <v>28.589186844814858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51</v>
      </c>
      <c r="K158" s="53"/>
      <c r="L158" s="21">
        <v>563610.8</v>
      </c>
      <c r="M158" s="21">
        <v>45651.2</v>
      </c>
      <c r="N158" s="21">
        <v>20097.2</v>
      </c>
      <c r="O158" s="21"/>
      <c r="P158" s="21"/>
      <c r="Q158" s="21">
        <f>SUM(L158:P158)</f>
        <v>629359.2</v>
      </c>
      <c r="R158" s="21"/>
      <c r="S158" s="21"/>
      <c r="T158" s="21">
        <v>254320.3</v>
      </c>
      <c r="U158" s="21"/>
      <c r="V158" s="21">
        <f>SUM(R158:U158)</f>
        <v>254320.3</v>
      </c>
      <c r="W158" s="21">
        <f>SUM(Q158+V158)</f>
        <v>883679.5</v>
      </c>
      <c r="X158" s="21">
        <f>(Q158/W158)*100</f>
        <v>71.22030102542834</v>
      </c>
      <c r="Y158" s="21">
        <f>(V158/W158)*100</f>
        <v>28.77969897457166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52</v>
      </c>
      <c r="K159" s="53"/>
      <c r="L159" s="70">
        <f>(L158/L156)*100</f>
        <v>114.27914478014259</v>
      </c>
      <c r="M159" s="23">
        <f>(M158/M156)*100</f>
        <v>94.77574136971741</v>
      </c>
      <c r="N159" s="70">
        <f>(N158/N156)*100</f>
        <v>203.96208415369316</v>
      </c>
      <c r="O159" s="70"/>
      <c r="P159" s="23"/>
      <c r="Q159" s="23">
        <f>(Q158/Q156)*100</f>
        <v>114.1780029636682</v>
      </c>
      <c r="R159" s="23"/>
      <c r="S159" s="70"/>
      <c r="T159" s="70">
        <f>(T158/T156)*100</f>
        <v>153.09995129847653</v>
      </c>
      <c r="U159" s="70"/>
      <c r="V159" s="23">
        <f>(V158/V156)*100</f>
        <v>153.09995129847653</v>
      </c>
      <c r="W159" s="23">
        <f>(W158/W156)*100</f>
        <v>123.1913474925581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>
        <f>(L158/L157)*100</f>
        <v>98.15258638254744</v>
      </c>
      <c r="M160" s="23">
        <f>(M158/M157)*100</f>
        <v>89.98643832592172</v>
      </c>
      <c r="N160" s="70">
        <f>(N158/N157)*100</f>
        <v>90.81592075771819</v>
      </c>
      <c r="O160" s="70"/>
      <c r="P160" s="23"/>
      <c r="Q160" s="23">
        <f>(Q158/Q157)*100</f>
        <v>97.26145059697429</v>
      </c>
      <c r="R160" s="23"/>
      <c r="S160" s="70"/>
      <c r="T160" s="70">
        <f>(T158/T157)*100</f>
        <v>98.17148490758024</v>
      </c>
      <c r="U160" s="70"/>
      <c r="V160" s="23">
        <f>(V158/V157)*100</f>
        <v>98.17148490758024</v>
      </c>
      <c r="W160" s="23">
        <f>(W158/W157)*100</f>
        <v>97.52162200638534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/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 t="s">
        <v>80</v>
      </c>
      <c r="G162" s="51"/>
      <c r="H162" s="51"/>
      <c r="I162" s="61"/>
      <c r="J162" s="52" t="s">
        <v>81</v>
      </c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49</v>
      </c>
      <c r="K163" s="53"/>
      <c r="L163" s="70">
        <f>SUM(L170)</f>
        <v>9090316</v>
      </c>
      <c r="M163" s="23">
        <f>SUM(M170)</f>
        <v>1234818.9</v>
      </c>
      <c r="N163" s="70">
        <f>SUM(N170)</f>
        <v>411438.10000000003</v>
      </c>
      <c r="O163" s="70">
        <f>SUM(O170)</f>
        <v>3159.1</v>
      </c>
      <c r="P163" s="23">
        <f>SUM(P170)</f>
        <v>0</v>
      </c>
      <c r="Q163" s="23">
        <f>SUM(L163:P163)</f>
        <v>10739732.1</v>
      </c>
      <c r="R163" s="23">
        <f aca="true" t="shared" si="22" ref="R163:U165">SUM(R170)</f>
        <v>0</v>
      </c>
      <c r="S163" s="70">
        <f t="shared" si="22"/>
        <v>0</v>
      </c>
      <c r="T163" s="70">
        <f t="shared" si="22"/>
        <v>0</v>
      </c>
      <c r="U163" s="70">
        <f t="shared" si="22"/>
        <v>0</v>
      </c>
      <c r="V163" s="23">
        <f>SUM(R163:U163)</f>
        <v>0</v>
      </c>
      <c r="W163" s="23">
        <f>SUM(Q163+V163)</f>
        <v>10739732.1</v>
      </c>
      <c r="X163" s="23">
        <f>(Q163/W163)*100</f>
        <v>100</v>
      </c>
      <c r="Y163" s="23">
        <f>(V163/W163)*100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50</v>
      </c>
      <c r="K164" s="53"/>
      <c r="L164" s="70">
        <f aca="true" t="shared" si="23" ref="L164:P165">SUM(L171)</f>
        <v>9550581.5</v>
      </c>
      <c r="M164" s="23">
        <f t="shared" si="23"/>
        <v>1612421.8</v>
      </c>
      <c r="N164" s="70">
        <f t="shared" si="23"/>
        <v>660088.6</v>
      </c>
      <c r="O164" s="70">
        <f t="shared" si="23"/>
        <v>1359.1</v>
      </c>
      <c r="P164" s="23">
        <f t="shared" si="23"/>
        <v>0</v>
      </c>
      <c r="Q164" s="23">
        <f>SUM(L164:P164)</f>
        <v>11824451</v>
      </c>
      <c r="R164" s="23">
        <f t="shared" si="22"/>
        <v>0</v>
      </c>
      <c r="S164" s="70">
        <f t="shared" si="22"/>
        <v>663483.1999999998</v>
      </c>
      <c r="T164" s="70">
        <f t="shared" si="22"/>
        <v>16318.8</v>
      </c>
      <c r="U164" s="70">
        <f t="shared" si="22"/>
        <v>0</v>
      </c>
      <c r="V164" s="23">
        <f>SUM(R164:U164)</f>
        <v>679801.9999999999</v>
      </c>
      <c r="W164" s="23">
        <f>SUM(Q164+V164)</f>
        <v>12504253</v>
      </c>
      <c r="X164" s="23">
        <f>(Q164/W164)*100</f>
        <v>94.56343373730522</v>
      </c>
      <c r="Y164" s="23">
        <f>(V164/W164)*100</f>
        <v>5.43656626269478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51</v>
      </c>
      <c r="K165" s="53"/>
      <c r="L165" s="70">
        <f t="shared" si="23"/>
        <v>9378597.6</v>
      </c>
      <c r="M165" s="23">
        <f t="shared" si="23"/>
        <v>1563681.7999999998</v>
      </c>
      <c r="N165" s="70">
        <f t="shared" si="23"/>
        <v>601583.5000000001</v>
      </c>
      <c r="O165" s="70">
        <f t="shared" si="23"/>
        <v>334.4</v>
      </c>
      <c r="P165" s="23">
        <f t="shared" si="23"/>
        <v>0</v>
      </c>
      <c r="Q165" s="23">
        <f>SUM(L165:P165)</f>
        <v>11544197.299999999</v>
      </c>
      <c r="R165" s="23">
        <f t="shared" si="22"/>
        <v>0</v>
      </c>
      <c r="S165" s="70">
        <f t="shared" si="22"/>
        <v>620592.2000000001</v>
      </c>
      <c r="T165" s="70">
        <f t="shared" si="22"/>
        <v>15440.500000000002</v>
      </c>
      <c r="U165" s="70">
        <f t="shared" si="22"/>
        <v>0</v>
      </c>
      <c r="V165" s="23">
        <f>SUM(R165:U165)</f>
        <v>636032.7000000001</v>
      </c>
      <c r="W165" s="23">
        <f>SUM(Q165+V165)</f>
        <v>12180229.999999998</v>
      </c>
      <c r="X165" s="23">
        <f>(Q165/W165)*100</f>
        <v>94.77815525650995</v>
      </c>
      <c r="Y165" s="23">
        <f>(V165/W165)*100</f>
        <v>5.221844743490067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52</v>
      </c>
      <c r="K166" s="53"/>
      <c r="L166" s="70">
        <f>(L165/L163)*100</f>
        <v>103.1713044959053</v>
      </c>
      <c r="M166" s="23">
        <f>(M165/M163)*100</f>
        <v>126.63248027706734</v>
      </c>
      <c r="N166" s="70">
        <f>(N165/N163)*100</f>
        <v>146.21482551081198</v>
      </c>
      <c r="O166" s="70">
        <f>(O165/O163)*100</f>
        <v>10.585293279731568</v>
      </c>
      <c r="P166" s="23"/>
      <c r="Q166" s="23">
        <f>(Q165/Q163)*100</f>
        <v>107.49055183601833</v>
      </c>
      <c r="R166" s="23"/>
      <c r="S166" s="70"/>
      <c r="T166" s="70"/>
      <c r="U166" s="70"/>
      <c r="V166" s="23"/>
      <c r="W166" s="23">
        <f>(W165/W163)*100</f>
        <v>113.41279173993549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53</v>
      </c>
      <c r="K167" s="53"/>
      <c r="L167" s="21">
        <f>(L165/L164)*100</f>
        <v>98.19923111488028</v>
      </c>
      <c r="M167" s="21">
        <f>(M165/M164)*100</f>
        <v>96.97721774786224</v>
      </c>
      <c r="N167" s="21">
        <f>(N165/N164)*100</f>
        <v>91.13678072913244</v>
      </c>
      <c r="O167" s="21">
        <f>(O165/O164)*100</f>
        <v>24.604517695533808</v>
      </c>
      <c r="P167" s="21"/>
      <c r="Q167" s="21">
        <f>(Q165/Q164)*100</f>
        <v>97.62987981429328</v>
      </c>
      <c r="R167" s="21"/>
      <c r="S167" s="21">
        <f>(S165/S164)*100</f>
        <v>93.53548062709052</v>
      </c>
      <c r="T167" s="21">
        <f>(T165/T164)*100</f>
        <v>94.61786405863177</v>
      </c>
      <c r="U167" s="21"/>
      <c r="V167" s="21">
        <f>(V165/V164)*100</f>
        <v>93.56146348495594</v>
      </c>
      <c r="W167" s="21">
        <f>(W165/W164)*100</f>
        <v>97.40869766470655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/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 t="s">
        <v>60</v>
      </c>
      <c r="H169" s="51"/>
      <c r="I169" s="61"/>
      <c r="J169" s="52" t="s">
        <v>61</v>
      </c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49</v>
      </c>
      <c r="K170" s="53"/>
      <c r="L170" s="70">
        <f aca="true" t="shared" si="24" ref="L170:P172">SUM(L177+L193+L200+L207+L214+L221+L238+L245+L252+L259+L266+L283)</f>
        <v>9090316</v>
      </c>
      <c r="M170" s="23">
        <f t="shared" si="24"/>
        <v>1234818.9</v>
      </c>
      <c r="N170" s="70">
        <f t="shared" si="24"/>
        <v>411438.10000000003</v>
      </c>
      <c r="O170" s="70">
        <f t="shared" si="24"/>
        <v>3159.1</v>
      </c>
      <c r="P170" s="23">
        <f t="shared" si="24"/>
        <v>0</v>
      </c>
      <c r="Q170" s="23">
        <f>SUM(L170:P170)</f>
        <v>10739732.1</v>
      </c>
      <c r="R170" s="23">
        <f aca="true" t="shared" si="25" ref="R170:U172">SUM(R177+R193+R200+R207+R214+R221+R238+R245+R252+R259+R266+R283)</f>
        <v>0</v>
      </c>
      <c r="S170" s="70">
        <f t="shared" si="25"/>
        <v>0</v>
      </c>
      <c r="T170" s="70">
        <f t="shared" si="25"/>
        <v>0</v>
      </c>
      <c r="U170" s="70">
        <f t="shared" si="25"/>
        <v>0</v>
      </c>
      <c r="V170" s="23">
        <f>SUM(R170:U170)</f>
        <v>0</v>
      </c>
      <c r="W170" s="23">
        <f>SUM(Q170+V170)</f>
        <v>10739732.1</v>
      </c>
      <c r="X170" s="23">
        <f>(Q170/W170)*100</f>
        <v>100</v>
      </c>
      <c r="Y170" s="23">
        <f>(V170/W170)*100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50</v>
      </c>
      <c r="K171" s="53"/>
      <c r="L171" s="70">
        <f t="shared" si="24"/>
        <v>9550581.5</v>
      </c>
      <c r="M171" s="23">
        <f t="shared" si="24"/>
        <v>1612421.8</v>
      </c>
      <c r="N171" s="70">
        <f t="shared" si="24"/>
        <v>660088.6</v>
      </c>
      <c r="O171" s="70">
        <f t="shared" si="24"/>
        <v>1359.1</v>
      </c>
      <c r="P171" s="23">
        <f t="shared" si="24"/>
        <v>0</v>
      </c>
      <c r="Q171" s="23">
        <f>SUM(L171:P171)</f>
        <v>11824451</v>
      </c>
      <c r="R171" s="23">
        <f t="shared" si="25"/>
        <v>0</v>
      </c>
      <c r="S171" s="70">
        <f t="shared" si="25"/>
        <v>663483.1999999998</v>
      </c>
      <c r="T171" s="70">
        <f t="shared" si="25"/>
        <v>16318.8</v>
      </c>
      <c r="U171" s="70">
        <f t="shared" si="25"/>
        <v>0</v>
      </c>
      <c r="V171" s="23">
        <f>SUM(R171:U171)</f>
        <v>679801.9999999999</v>
      </c>
      <c r="W171" s="23">
        <f>SUM(Q171+V171)</f>
        <v>12504253</v>
      </c>
      <c r="X171" s="23">
        <f>(Q171/W171)*100</f>
        <v>94.56343373730522</v>
      </c>
      <c r="Y171" s="23">
        <f>(V171/W171)*100</f>
        <v>5.43656626269478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51</v>
      </c>
      <c r="K172" s="53"/>
      <c r="L172" s="70">
        <f t="shared" si="24"/>
        <v>9378597.6</v>
      </c>
      <c r="M172" s="23">
        <f t="shared" si="24"/>
        <v>1563681.7999999998</v>
      </c>
      <c r="N172" s="70">
        <f t="shared" si="24"/>
        <v>601583.5000000001</v>
      </c>
      <c r="O172" s="70">
        <f t="shared" si="24"/>
        <v>334.4</v>
      </c>
      <c r="P172" s="23">
        <f t="shared" si="24"/>
        <v>0</v>
      </c>
      <c r="Q172" s="23">
        <f>SUM(L172:P172)</f>
        <v>11544197.299999999</v>
      </c>
      <c r="R172" s="23">
        <f t="shared" si="25"/>
        <v>0</v>
      </c>
      <c r="S172" s="70">
        <f t="shared" si="25"/>
        <v>620592.2000000001</v>
      </c>
      <c r="T172" s="70">
        <f t="shared" si="25"/>
        <v>15440.500000000002</v>
      </c>
      <c r="U172" s="70">
        <f t="shared" si="25"/>
        <v>0</v>
      </c>
      <c r="V172" s="23">
        <f>SUM(R172:U172)</f>
        <v>636032.7000000001</v>
      </c>
      <c r="W172" s="23">
        <f>SUM(Q172+V172)</f>
        <v>12180229.999999998</v>
      </c>
      <c r="X172" s="23">
        <f>(Q172/W172)*100</f>
        <v>94.77815525650995</v>
      </c>
      <c r="Y172" s="23">
        <f>(V172/W172)*100</f>
        <v>5.221844743490067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52</v>
      </c>
      <c r="K173" s="53"/>
      <c r="L173" s="21">
        <f>(L172/L170)*100</f>
        <v>103.1713044959053</v>
      </c>
      <c r="M173" s="21">
        <f>(M172/M170)*100</f>
        <v>126.63248027706734</v>
      </c>
      <c r="N173" s="21">
        <f>(N172/N170)*100</f>
        <v>146.21482551081198</v>
      </c>
      <c r="O173" s="21">
        <f>(O172/O170)*100</f>
        <v>10.585293279731568</v>
      </c>
      <c r="P173" s="21"/>
      <c r="Q173" s="21">
        <f>(Q172/Q170)*100</f>
        <v>107.49055183601833</v>
      </c>
      <c r="R173" s="21"/>
      <c r="S173" s="21"/>
      <c r="T173" s="21"/>
      <c r="U173" s="21"/>
      <c r="V173" s="21"/>
      <c r="W173" s="21">
        <f>(W172/W170)*100</f>
        <v>113.41279173993549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53</v>
      </c>
      <c r="K174" s="53"/>
      <c r="L174" s="70">
        <f>(L172/L171)*100</f>
        <v>98.19923111488028</v>
      </c>
      <c r="M174" s="23">
        <f>(M172/M171)*100</f>
        <v>96.97721774786224</v>
      </c>
      <c r="N174" s="70">
        <f>(N172/N171)*100</f>
        <v>91.13678072913244</v>
      </c>
      <c r="O174" s="70">
        <f>(O172/O171)*100</f>
        <v>24.604517695533808</v>
      </c>
      <c r="P174" s="23"/>
      <c r="Q174" s="23">
        <f>(Q172/Q171)*100</f>
        <v>97.62987981429328</v>
      </c>
      <c r="R174" s="23"/>
      <c r="S174" s="70">
        <f>(S172/S171)*100</f>
        <v>93.53548062709052</v>
      </c>
      <c r="T174" s="70">
        <f>(T172/T171)*100</f>
        <v>94.61786405863177</v>
      </c>
      <c r="U174" s="70"/>
      <c r="V174" s="23">
        <f>(V172/V171)*100</f>
        <v>93.56146348495594</v>
      </c>
      <c r="W174" s="23">
        <f>(W172/W171)*100</f>
        <v>97.40869766470655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/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 t="s">
        <v>82</v>
      </c>
      <c r="I176" s="61"/>
      <c r="J176" s="52" t="s">
        <v>83</v>
      </c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49</v>
      </c>
      <c r="K177" s="53"/>
      <c r="L177" s="70">
        <v>3146770.6</v>
      </c>
      <c r="M177" s="23">
        <v>377758.1</v>
      </c>
      <c r="N177" s="70">
        <v>215255.3</v>
      </c>
      <c r="O177" s="70">
        <v>3159.1</v>
      </c>
      <c r="P177" s="23"/>
      <c r="Q177" s="23">
        <f>SUM(L177:P177)</f>
        <v>3742943.1</v>
      </c>
      <c r="R177" s="23"/>
      <c r="S177" s="70"/>
      <c r="T177" s="70"/>
      <c r="U177" s="70"/>
      <c r="V177" s="23">
        <f>SUM(R177:U177)</f>
        <v>0</v>
      </c>
      <c r="W177" s="23">
        <f>SUM(Q177+V177)</f>
        <v>3742943.1</v>
      </c>
      <c r="X177" s="23">
        <f>(Q177/W177)*100</f>
        <v>100</v>
      </c>
      <c r="Y177" s="23">
        <f>(V177/W177)*100</f>
        <v>0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50</v>
      </c>
      <c r="K178" s="53"/>
      <c r="L178" s="70">
        <v>3044539.3</v>
      </c>
      <c r="M178" s="23">
        <v>562448.2</v>
      </c>
      <c r="N178" s="70">
        <v>393307.8</v>
      </c>
      <c r="O178" s="70">
        <v>1359.1</v>
      </c>
      <c r="P178" s="23"/>
      <c r="Q178" s="23">
        <f>SUM(L178:P178)</f>
        <v>4001654.4</v>
      </c>
      <c r="R178" s="23"/>
      <c r="S178" s="70">
        <v>434888.3</v>
      </c>
      <c r="T178" s="70">
        <v>2822.2</v>
      </c>
      <c r="U178" s="70"/>
      <c r="V178" s="23">
        <f>SUM(R178:U178)</f>
        <v>437710.5</v>
      </c>
      <c r="W178" s="23">
        <f>SUM(Q178+V178)</f>
        <v>4439364.9</v>
      </c>
      <c r="X178" s="23">
        <f>(Q178/W178)*100</f>
        <v>90.14024506072928</v>
      </c>
      <c r="Y178" s="23">
        <f>(V178/W178)*100</f>
        <v>9.859754939270704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51</v>
      </c>
      <c r="K179" s="53"/>
      <c r="L179" s="70">
        <v>2970581</v>
      </c>
      <c r="M179" s="23">
        <v>560079.9</v>
      </c>
      <c r="N179" s="70">
        <v>388346.2</v>
      </c>
      <c r="O179" s="70">
        <v>334.4</v>
      </c>
      <c r="P179" s="23"/>
      <c r="Q179" s="23">
        <f>SUM(L179:P179)</f>
        <v>3919341.5</v>
      </c>
      <c r="R179" s="23"/>
      <c r="S179" s="70">
        <v>399540</v>
      </c>
      <c r="T179" s="70">
        <v>2822.2</v>
      </c>
      <c r="U179" s="70"/>
      <c r="V179" s="23">
        <f>SUM(R179:U179)</f>
        <v>402362.2</v>
      </c>
      <c r="W179" s="23">
        <f>SUM(Q179+V179)</f>
        <v>4321703.7</v>
      </c>
      <c r="X179" s="23">
        <f>(Q179/W179)*100</f>
        <v>90.68973192215837</v>
      </c>
      <c r="Y179" s="23">
        <f>(V179/W179)*100</f>
        <v>9.310268077841616</v>
      </c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172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70</v>
      </c>
      <c r="C189" s="51"/>
      <c r="D189" s="51" t="s">
        <v>54</v>
      </c>
      <c r="E189" s="51" t="s">
        <v>56</v>
      </c>
      <c r="F189" s="51" t="s">
        <v>80</v>
      </c>
      <c r="G189" s="51" t="s">
        <v>60</v>
      </c>
      <c r="H189" s="56" t="s">
        <v>82</v>
      </c>
      <c r="I189" s="61"/>
      <c r="J189" s="54" t="s">
        <v>52</v>
      </c>
      <c r="K189" s="55"/>
      <c r="L189" s="70">
        <f>(L179/L177)*100</f>
        <v>94.40093917236928</v>
      </c>
      <c r="M189" s="70">
        <f>(M179/M177)*100</f>
        <v>148.26416693646013</v>
      </c>
      <c r="N189" s="70">
        <f>(N179/N177)*100</f>
        <v>180.4119108797786</v>
      </c>
      <c r="O189" s="70">
        <f>(O179/O177)*100</f>
        <v>10.585293279731568</v>
      </c>
      <c r="P189" s="70"/>
      <c r="Q189" s="70">
        <f>(Q179/Q177)*100</f>
        <v>104.7128261180353</v>
      </c>
      <c r="R189" s="70"/>
      <c r="S189" s="70"/>
      <c r="T189" s="70"/>
      <c r="U189" s="74"/>
      <c r="V189" s="23"/>
      <c r="W189" s="23">
        <f>(W179/W177)*100</f>
        <v>115.46271435438065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53</v>
      </c>
      <c r="K190" s="55"/>
      <c r="L190" s="70">
        <f>(L179/L178)*100</f>
        <v>97.57078846050699</v>
      </c>
      <c r="M190" s="70">
        <f>(M179/M178)*100</f>
        <v>99.57893011303086</v>
      </c>
      <c r="N190" s="70">
        <f>(N179/N178)*100</f>
        <v>98.73849438022842</v>
      </c>
      <c r="O190" s="70">
        <f>(O179/O178)*100</f>
        <v>24.604517695533808</v>
      </c>
      <c r="P190" s="70"/>
      <c r="Q190" s="70">
        <f>(Q179/Q178)*100</f>
        <v>97.94302826351021</v>
      </c>
      <c r="R190" s="70"/>
      <c r="S190" s="70">
        <f>(S179/S178)*100</f>
        <v>91.87186686788309</v>
      </c>
      <c r="T190" s="70">
        <f>(T179/T178)*100</f>
        <v>100</v>
      </c>
      <c r="U190" s="70"/>
      <c r="V190" s="23">
        <f>(V179/V178)*100</f>
        <v>91.92427414923792</v>
      </c>
      <c r="W190" s="23">
        <f>(W179/W178)*100</f>
        <v>97.34959385744568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/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 t="s">
        <v>84</v>
      </c>
      <c r="I192" s="61"/>
      <c r="J192" s="52" t="s">
        <v>85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49</v>
      </c>
      <c r="K193" s="53"/>
      <c r="L193" s="70">
        <v>597515.2</v>
      </c>
      <c r="M193" s="23">
        <v>80802.5</v>
      </c>
      <c r="N193" s="70">
        <v>27513.8</v>
      </c>
      <c r="O193" s="70"/>
      <c r="P193" s="23"/>
      <c r="Q193" s="23">
        <f>SUM(L193:P193)</f>
        <v>705831.5</v>
      </c>
      <c r="R193" s="23"/>
      <c r="S193" s="70"/>
      <c r="T193" s="70"/>
      <c r="U193" s="70"/>
      <c r="V193" s="23">
        <f>SUM(R193:U193)</f>
        <v>0</v>
      </c>
      <c r="W193" s="23">
        <f>SUM(Q193+V193)</f>
        <v>705831.5</v>
      </c>
      <c r="X193" s="23">
        <f>(Q193/W193)*100</f>
        <v>100</v>
      </c>
      <c r="Y193" s="23">
        <f>(V193/W193)*100</f>
        <v>0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50</v>
      </c>
      <c r="K194" s="53"/>
      <c r="L194" s="70">
        <v>628683.9</v>
      </c>
      <c r="M194" s="23">
        <v>84978</v>
      </c>
      <c r="N194" s="70">
        <v>43083.6</v>
      </c>
      <c r="O194" s="70"/>
      <c r="P194" s="23"/>
      <c r="Q194" s="23">
        <f>SUM(L194:P194)</f>
        <v>756745.5</v>
      </c>
      <c r="R194" s="23"/>
      <c r="S194" s="70">
        <v>16895.5</v>
      </c>
      <c r="T194" s="70">
        <v>469.2</v>
      </c>
      <c r="U194" s="70"/>
      <c r="V194" s="23">
        <f>SUM(R194:U194)</f>
        <v>17364.7</v>
      </c>
      <c r="W194" s="23">
        <f>SUM(Q194+V194)</f>
        <v>774110.2</v>
      </c>
      <c r="X194" s="23">
        <f>(Q194/W194)*100</f>
        <v>97.75681808610712</v>
      </c>
      <c r="Y194" s="23">
        <f>(V194/W194)*100</f>
        <v>2.24318191389288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51</v>
      </c>
      <c r="K195" s="53"/>
      <c r="L195" s="70">
        <v>621748.8</v>
      </c>
      <c r="M195" s="23">
        <v>82008</v>
      </c>
      <c r="N195" s="70">
        <v>37480.9</v>
      </c>
      <c r="O195" s="70"/>
      <c r="P195" s="23"/>
      <c r="Q195" s="23">
        <f>SUM(L195:P195)</f>
        <v>741237.7000000001</v>
      </c>
      <c r="R195" s="23"/>
      <c r="S195" s="70">
        <v>16646.8</v>
      </c>
      <c r="T195" s="70">
        <v>469.2</v>
      </c>
      <c r="U195" s="70"/>
      <c r="V195" s="23">
        <f>SUM(R195:U195)</f>
        <v>17116</v>
      </c>
      <c r="W195" s="23">
        <f>SUM(Q195+V195)</f>
        <v>758353.7000000001</v>
      </c>
      <c r="X195" s="23">
        <f>(Q195/W195)*100</f>
        <v>97.74300567136417</v>
      </c>
      <c r="Y195" s="23">
        <f>(V195/W195)*100</f>
        <v>2.256994328635833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52</v>
      </c>
      <c r="K196" s="53"/>
      <c r="L196" s="70">
        <f>(L195/L193)*100</f>
        <v>104.05572946094092</v>
      </c>
      <c r="M196" s="23">
        <f>(M195/M193)*100</f>
        <v>101.491909284985</v>
      </c>
      <c r="N196" s="70">
        <f>(N195/N193)*100</f>
        <v>136.2258212242584</v>
      </c>
      <c r="O196" s="70"/>
      <c r="P196" s="23"/>
      <c r="Q196" s="23">
        <f>(Q195/Q193)*100</f>
        <v>105.01623971160257</v>
      </c>
      <c r="R196" s="23"/>
      <c r="S196" s="70"/>
      <c r="T196" s="70"/>
      <c r="U196" s="70"/>
      <c r="V196" s="23"/>
      <c r="W196" s="23">
        <f>(W195/W193)*100</f>
        <v>107.44118107508662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53</v>
      </c>
      <c r="K197" s="53"/>
      <c r="L197" s="70">
        <f>(L195/L194)*100</f>
        <v>98.896886018554</v>
      </c>
      <c r="M197" s="23">
        <f>(M195/M194)*100</f>
        <v>96.50497775894937</v>
      </c>
      <c r="N197" s="70">
        <f>(N195/N194)*100</f>
        <v>86.99574780194784</v>
      </c>
      <c r="O197" s="70"/>
      <c r="P197" s="23"/>
      <c r="Q197" s="23">
        <f>(Q195/Q194)*100</f>
        <v>97.9507245170272</v>
      </c>
      <c r="R197" s="23"/>
      <c r="S197" s="70">
        <f>(S195/S194)*100</f>
        <v>98.52801041697494</v>
      </c>
      <c r="T197" s="70">
        <f>(T195/T194)*100</f>
        <v>100</v>
      </c>
      <c r="U197" s="70"/>
      <c r="V197" s="23">
        <f>(V195/V194)*100</f>
        <v>98.56778406767752</v>
      </c>
      <c r="W197" s="23">
        <f>(W195/W194)*100</f>
        <v>97.96456628526535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/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 t="s">
        <v>86</v>
      </c>
      <c r="I199" s="61"/>
      <c r="J199" s="52" t="s">
        <v>87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49</v>
      </c>
      <c r="K200" s="53"/>
      <c r="L200" s="70">
        <v>400099.6</v>
      </c>
      <c r="M200" s="23">
        <v>50448.5</v>
      </c>
      <c r="N200" s="70">
        <v>17476.4</v>
      </c>
      <c r="O200" s="70"/>
      <c r="P200" s="23"/>
      <c r="Q200" s="23">
        <f>SUM(L200:P200)</f>
        <v>468024.5</v>
      </c>
      <c r="R200" s="23"/>
      <c r="S200" s="70"/>
      <c r="T200" s="70"/>
      <c r="U200" s="70"/>
      <c r="V200" s="23">
        <f>SUM(R200:U200)</f>
        <v>0</v>
      </c>
      <c r="W200" s="23">
        <f>SUM(Q200+V200)</f>
        <v>468024.5</v>
      </c>
      <c r="X200" s="23">
        <f>(Q200/W200)*100</f>
        <v>100</v>
      </c>
      <c r="Y200" s="23">
        <f>(V200/W200)*100</f>
        <v>0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50</v>
      </c>
      <c r="K201" s="53"/>
      <c r="L201" s="70">
        <v>420193.2</v>
      </c>
      <c r="M201" s="23">
        <v>65034.2</v>
      </c>
      <c r="N201" s="70">
        <v>17158.5</v>
      </c>
      <c r="O201" s="70"/>
      <c r="P201" s="23"/>
      <c r="Q201" s="23">
        <f>SUM(L201:P201)</f>
        <v>502385.9</v>
      </c>
      <c r="R201" s="23"/>
      <c r="S201" s="70">
        <v>2681</v>
      </c>
      <c r="T201" s="70">
        <v>1477</v>
      </c>
      <c r="U201" s="70"/>
      <c r="V201" s="23">
        <f>SUM(R201:U201)</f>
        <v>4158</v>
      </c>
      <c r="W201" s="23">
        <f>SUM(Q201+V201)</f>
        <v>506543.9</v>
      </c>
      <c r="X201" s="23">
        <f>(Q201/W201)*100</f>
        <v>99.17914320950267</v>
      </c>
      <c r="Y201" s="23">
        <f>(V201/W201)*100</f>
        <v>0.8208567904973291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51</v>
      </c>
      <c r="K202" s="53"/>
      <c r="L202" s="70">
        <v>410997.2</v>
      </c>
      <c r="M202" s="23">
        <v>61202.9</v>
      </c>
      <c r="N202" s="70">
        <v>10817.8</v>
      </c>
      <c r="O202" s="70"/>
      <c r="P202" s="23"/>
      <c r="Q202" s="23">
        <f>SUM(L202:P202)</f>
        <v>483017.9</v>
      </c>
      <c r="R202" s="23"/>
      <c r="S202" s="70">
        <v>2577.4</v>
      </c>
      <c r="T202" s="70">
        <v>1477</v>
      </c>
      <c r="U202" s="70"/>
      <c r="V202" s="23">
        <f>SUM(R202:U202)</f>
        <v>4054.4</v>
      </c>
      <c r="W202" s="23">
        <f>SUM(Q202+V202)</f>
        <v>487072.30000000005</v>
      </c>
      <c r="X202" s="23">
        <f>(Q202/W202)*100</f>
        <v>99.1675979110288</v>
      </c>
      <c r="Y202" s="23">
        <f>(V202/W202)*100</f>
        <v>0.8324020889711856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52</v>
      </c>
      <c r="K203" s="53"/>
      <c r="L203" s="21">
        <f>(L202/L200)*100</f>
        <v>102.7237217932735</v>
      </c>
      <c r="M203" s="21">
        <f>(M202/M200)*100</f>
        <v>121.31758129577688</v>
      </c>
      <c r="N203" s="21">
        <f>(N202/N200)*100</f>
        <v>61.899475864594535</v>
      </c>
      <c r="O203" s="21"/>
      <c r="P203" s="21"/>
      <c r="Q203" s="21">
        <f>(Q202/Q200)*100</f>
        <v>103.20355024149377</v>
      </c>
      <c r="R203" s="21"/>
      <c r="S203" s="21"/>
      <c r="T203" s="21"/>
      <c r="U203" s="21"/>
      <c r="V203" s="21"/>
      <c r="W203" s="21">
        <f>(W202/W200)*100</f>
        <v>104.06982967771987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53</v>
      </c>
      <c r="K204" s="53"/>
      <c r="L204" s="70">
        <f>(L202/L201)*100</f>
        <v>97.81148290833835</v>
      </c>
      <c r="M204" s="23">
        <f>(M202/M201)*100</f>
        <v>94.10879198944556</v>
      </c>
      <c r="N204" s="70">
        <f>(N202/N201)*100</f>
        <v>63.04630358131538</v>
      </c>
      <c r="O204" s="70"/>
      <c r="P204" s="23"/>
      <c r="Q204" s="23">
        <f>(Q202/Q201)*100</f>
        <v>96.14479626120081</v>
      </c>
      <c r="R204" s="23"/>
      <c r="S204" s="70">
        <f>(S202/S201)*100</f>
        <v>96.13577023498695</v>
      </c>
      <c r="T204" s="70">
        <f>(T202/T201)*100</f>
        <v>100</v>
      </c>
      <c r="U204" s="70"/>
      <c r="V204" s="23">
        <f>(V202/V201)*100</f>
        <v>97.50841750841751</v>
      </c>
      <c r="W204" s="23">
        <f>(W202/W201)*100</f>
        <v>96.15598963880525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/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 t="s">
        <v>88</v>
      </c>
      <c r="I206" s="61"/>
      <c r="J206" s="52" t="s">
        <v>89</v>
      </c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49</v>
      </c>
      <c r="K207" s="53"/>
      <c r="L207" s="70">
        <v>403141.1</v>
      </c>
      <c r="M207" s="23">
        <v>57182.5</v>
      </c>
      <c r="N207" s="70">
        <v>13184</v>
      </c>
      <c r="O207" s="70"/>
      <c r="P207" s="23"/>
      <c r="Q207" s="23">
        <f>SUM(L207:P207)</f>
        <v>473507.6</v>
      </c>
      <c r="R207" s="23"/>
      <c r="S207" s="70"/>
      <c r="T207" s="70"/>
      <c r="U207" s="70"/>
      <c r="V207" s="23">
        <f>SUM(R207:U207)</f>
        <v>0</v>
      </c>
      <c r="W207" s="23">
        <f>SUM(Q207+V207)</f>
        <v>473507.6</v>
      </c>
      <c r="X207" s="23">
        <f>(Q207/W207)*100</f>
        <v>100</v>
      </c>
      <c r="Y207" s="23">
        <f>(V207/W207)*100</f>
        <v>0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50</v>
      </c>
      <c r="K208" s="53"/>
      <c r="L208" s="70">
        <v>382823.3</v>
      </c>
      <c r="M208" s="23">
        <v>63041.1</v>
      </c>
      <c r="N208" s="70">
        <v>11933.2</v>
      </c>
      <c r="O208" s="70"/>
      <c r="P208" s="23"/>
      <c r="Q208" s="23">
        <f>SUM(L208:P208)</f>
        <v>457797.6</v>
      </c>
      <c r="R208" s="23"/>
      <c r="S208" s="70">
        <v>28358.7</v>
      </c>
      <c r="T208" s="70">
        <v>740</v>
      </c>
      <c r="U208" s="70"/>
      <c r="V208" s="23">
        <f>SUM(R208:U208)</f>
        <v>29098.7</v>
      </c>
      <c r="W208" s="23">
        <f>SUM(Q208+V208)</f>
        <v>486896.3</v>
      </c>
      <c r="X208" s="23">
        <f>(Q208/W208)*100</f>
        <v>94.02363501221923</v>
      </c>
      <c r="Y208" s="23">
        <f>(V208/W208)*100</f>
        <v>5.976364987780766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51</v>
      </c>
      <c r="K209" s="53"/>
      <c r="L209" s="70">
        <v>369178.3</v>
      </c>
      <c r="M209" s="23">
        <v>56152.7</v>
      </c>
      <c r="N209" s="70">
        <v>9905</v>
      </c>
      <c r="O209" s="70"/>
      <c r="P209" s="23"/>
      <c r="Q209" s="23">
        <f>SUM(L209:P209)</f>
        <v>435236</v>
      </c>
      <c r="R209" s="23"/>
      <c r="S209" s="70">
        <v>28033.1</v>
      </c>
      <c r="T209" s="70">
        <v>612.6</v>
      </c>
      <c r="U209" s="70"/>
      <c r="V209" s="23">
        <f>SUM(R209:U209)</f>
        <v>28645.699999999997</v>
      </c>
      <c r="W209" s="23">
        <f>SUM(Q209+V209)</f>
        <v>463881.7</v>
      </c>
      <c r="X209" s="23">
        <f>(Q209/W209)*100</f>
        <v>93.82478334454667</v>
      </c>
      <c r="Y209" s="23">
        <f>(V209/W209)*100</f>
        <v>6.175216655453319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52</v>
      </c>
      <c r="K210" s="53"/>
      <c r="L210" s="70">
        <f>(L209/L207)*100</f>
        <v>91.57545583915905</v>
      </c>
      <c r="M210" s="23">
        <f>(M209/M207)*100</f>
        <v>98.19909937480872</v>
      </c>
      <c r="N210" s="70">
        <f>(N209/N207)*100</f>
        <v>75.12894417475728</v>
      </c>
      <c r="O210" s="70"/>
      <c r="P210" s="23"/>
      <c r="Q210" s="23">
        <f>(Q209/Q207)*100</f>
        <v>91.91742645735782</v>
      </c>
      <c r="R210" s="23"/>
      <c r="S210" s="70"/>
      <c r="T210" s="70"/>
      <c r="U210" s="70"/>
      <c r="V210" s="23"/>
      <c r="W210" s="23">
        <f>(W209/W207)*100</f>
        <v>97.96710760291916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53</v>
      </c>
      <c r="K211" s="53"/>
      <c r="L211" s="70">
        <f>(L209/L208)*100</f>
        <v>96.43569239385377</v>
      </c>
      <c r="M211" s="23">
        <f>(M209/M208)*100</f>
        <v>89.07316020818165</v>
      </c>
      <c r="N211" s="70">
        <f>(N209/N208)*100</f>
        <v>83.00372071196325</v>
      </c>
      <c r="O211" s="70"/>
      <c r="P211" s="23"/>
      <c r="Q211" s="23">
        <f>(Q209/Q208)*100</f>
        <v>95.07170854543581</v>
      </c>
      <c r="R211" s="23"/>
      <c r="S211" s="70">
        <f>(S209/S208)*100</f>
        <v>98.85185146004576</v>
      </c>
      <c r="T211" s="70">
        <f>(T209/T208)*100</f>
        <v>82.78378378378378</v>
      </c>
      <c r="U211" s="70"/>
      <c r="V211" s="23">
        <f>(V209/V208)*100</f>
        <v>98.44322942262023</v>
      </c>
      <c r="W211" s="23">
        <f>(W209/W208)*100</f>
        <v>95.27320293869558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/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 t="s">
        <v>90</v>
      </c>
      <c r="I213" s="61"/>
      <c r="J213" s="52" t="s">
        <v>91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49</v>
      </c>
      <c r="K214" s="53"/>
      <c r="L214" s="70">
        <v>722944.6</v>
      </c>
      <c r="M214" s="23">
        <v>79120.2</v>
      </c>
      <c r="N214" s="70">
        <v>18905.7</v>
      </c>
      <c r="O214" s="70"/>
      <c r="P214" s="23"/>
      <c r="Q214" s="23">
        <f>SUM(L214:P214)</f>
        <v>820970.4999999999</v>
      </c>
      <c r="R214" s="23"/>
      <c r="S214" s="70"/>
      <c r="T214" s="70"/>
      <c r="U214" s="70"/>
      <c r="V214" s="23">
        <f>SUM(R214:U214)</f>
        <v>0</v>
      </c>
      <c r="W214" s="23">
        <f>SUM(Q214+V214)</f>
        <v>820970.4999999999</v>
      </c>
      <c r="X214" s="23">
        <f>(Q214/W214)*100</f>
        <v>100</v>
      </c>
      <c r="Y214" s="23">
        <f>(V214/W214)*100</f>
        <v>0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50</v>
      </c>
      <c r="K215" s="53"/>
      <c r="L215" s="70">
        <v>794885.5</v>
      </c>
      <c r="M215" s="23">
        <v>125214.1</v>
      </c>
      <c r="N215" s="70">
        <v>50812.9</v>
      </c>
      <c r="O215" s="70"/>
      <c r="P215" s="23"/>
      <c r="Q215" s="23">
        <f>SUM(L215:P215)</f>
        <v>970912.5</v>
      </c>
      <c r="R215" s="23"/>
      <c r="S215" s="70">
        <v>58576.2</v>
      </c>
      <c r="T215" s="70">
        <v>2243.9</v>
      </c>
      <c r="U215" s="70"/>
      <c r="V215" s="23">
        <f>SUM(R215:U215)</f>
        <v>60820.1</v>
      </c>
      <c r="W215" s="23">
        <f>SUM(Q215+V215)</f>
        <v>1031732.6</v>
      </c>
      <c r="X215" s="23">
        <f>(Q215/W215)*100</f>
        <v>94.1050520260773</v>
      </c>
      <c r="Y215" s="23">
        <f>(V215/W215)*100</f>
        <v>5.894947973922701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51</v>
      </c>
      <c r="K216" s="53"/>
      <c r="L216" s="70">
        <v>786433.2</v>
      </c>
      <c r="M216" s="23">
        <v>122972</v>
      </c>
      <c r="N216" s="70">
        <v>46043</v>
      </c>
      <c r="O216" s="70"/>
      <c r="P216" s="23"/>
      <c r="Q216" s="23">
        <f>SUM(L216:P216)</f>
        <v>955448.2</v>
      </c>
      <c r="R216" s="23"/>
      <c r="S216" s="70">
        <v>57859.5</v>
      </c>
      <c r="T216" s="70">
        <v>2242.6</v>
      </c>
      <c r="U216" s="70"/>
      <c r="V216" s="23">
        <f>SUM(R216:U216)</f>
        <v>60102.1</v>
      </c>
      <c r="W216" s="23">
        <f>SUM(Q216+V216)</f>
        <v>1015550.2999999999</v>
      </c>
      <c r="X216" s="23">
        <f>(Q216/W216)*100</f>
        <v>94.08181948250126</v>
      </c>
      <c r="Y216" s="23">
        <f>(V216/W216)*100</f>
        <v>5.918180517498739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52</v>
      </c>
      <c r="K217" s="53"/>
      <c r="L217" s="70">
        <f>(L216/L214)*100</f>
        <v>108.78194539387943</v>
      </c>
      <c r="M217" s="23">
        <f>(M216/M214)*100</f>
        <v>155.42427850283494</v>
      </c>
      <c r="N217" s="70">
        <f>(N216/N214)*100</f>
        <v>243.5403079494544</v>
      </c>
      <c r="O217" s="70"/>
      <c r="P217" s="23"/>
      <c r="Q217" s="23">
        <f>(Q216/Q214)*100</f>
        <v>116.38033278905881</v>
      </c>
      <c r="R217" s="23"/>
      <c r="S217" s="70"/>
      <c r="T217" s="70"/>
      <c r="U217" s="70"/>
      <c r="V217" s="23"/>
      <c r="W217" s="23">
        <f>(W216/W214)*100</f>
        <v>123.7011926737928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53</v>
      </c>
      <c r="K218" s="53"/>
      <c r="L218" s="21">
        <f>(L216/L215)*100</f>
        <v>98.93666446299498</v>
      </c>
      <c r="M218" s="21">
        <f>(M216/M215)*100</f>
        <v>98.20938696201146</v>
      </c>
      <c r="N218" s="21">
        <f>(N216/N215)*100</f>
        <v>90.61281682407419</v>
      </c>
      <c r="O218" s="21"/>
      <c r="P218" s="21"/>
      <c r="Q218" s="21">
        <f>(Q216/Q215)*100</f>
        <v>98.40724061128063</v>
      </c>
      <c r="R218" s="21"/>
      <c r="S218" s="21">
        <f>(S216/S215)*100</f>
        <v>98.77646552695464</v>
      </c>
      <c r="T218" s="21">
        <f>(T216/T215)*100</f>
        <v>99.94206515441863</v>
      </c>
      <c r="U218" s="21"/>
      <c r="V218" s="21">
        <f>(V216/V215)*100</f>
        <v>98.8194692215238</v>
      </c>
      <c r="W218" s="21">
        <f>(W216/W215)*100</f>
        <v>98.43154127338808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 t="s">
        <v>92</v>
      </c>
      <c r="I220" s="61"/>
      <c r="J220" s="52" t="s">
        <v>93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49</v>
      </c>
      <c r="K221" s="53"/>
      <c r="L221" s="70">
        <v>762367.9</v>
      </c>
      <c r="M221" s="23">
        <v>95684.9</v>
      </c>
      <c r="N221" s="70">
        <v>14235.6</v>
      </c>
      <c r="O221" s="70"/>
      <c r="P221" s="23"/>
      <c r="Q221" s="23">
        <f>SUM(L221:P221)</f>
        <v>872288.4</v>
      </c>
      <c r="R221" s="23"/>
      <c r="S221" s="70"/>
      <c r="T221" s="70"/>
      <c r="U221" s="70"/>
      <c r="V221" s="23">
        <f>SUM(R221:U221)</f>
        <v>0</v>
      </c>
      <c r="W221" s="23">
        <f>SUM(Q221+V221)</f>
        <v>872288.4</v>
      </c>
      <c r="X221" s="23">
        <f>(Q221/W221)*100</f>
        <v>100</v>
      </c>
      <c r="Y221" s="23">
        <f>(V221/W221)*100</f>
        <v>0</v>
      </c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50</v>
      </c>
      <c r="K222" s="53"/>
      <c r="L222" s="70">
        <v>830190.7</v>
      </c>
      <c r="M222" s="23">
        <v>116292.7</v>
      </c>
      <c r="N222" s="70">
        <v>16481.9</v>
      </c>
      <c r="O222" s="70"/>
      <c r="P222" s="23"/>
      <c r="Q222" s="23">
        <f>SUM(L222:P222)</f>
        <v>962965.2999999999</v>
      </c>
      <c r="R222" s="23"/>
      <c r="S222" s="70">
        <v>16212.2</v>
      </c>
      <c r="T222" s="70">
        <v>1278.4</v>
      </c>
      <c r="U222" s="70"/>
      <c r="V222" s="23">
        <f>SUM(R222:U222)</f>
        <v>17490.600000000002</v>
      </c>
      <c r="W222" s="23">
        <f>SUM(Q222+V222)</f>
        <v>980455.8999999999</v>
      </c>
      <c r="X222" s="23">
        <f>(Q222/W222)*100</f>
        <v>98.21607478724948</v>
      </c>
      <c r="Y222" s="23">
        <f>(V222/W222)*100</f>
        <v>1.7839252127505176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51</v>
      </c>
      <c r="K223" s="53"/>
      <c r="L223" s="70">
        <v>811526</v>
      </c>
      <c r="M223" s="23">
        <v>115810.4</v>
      </c>
      <c r="N223" s="70">
        <v>16428.7</v>
      </c>
      <c r="O223" s="70"/>
      <c r="P223" s="23"/>
      <c r="Q223" s="23">
        <f>SUM(L223:P223)</f>
        <v>943765.1</v>
      </c>
      <c r="R223" s="23"/>
      <c r="S223" s="70">
        <v>16128.8</v>
      </c>
      <c r="T223" s="70">
        <v>1206.1</v>
      </c>
      <c r="U223" s="70"/>
      <c r="V223" s="23">
        <f>SUM(R223:U223)</f>
        <v>17334.899999999998</v>
      </c>
      <c r="W223" s="23">
        <f>SUM(Q223+V223)</f>
        <v>961100</v>
      </c>
      <c r="X223" s="23">
        <f>(Q223/W223)*100</f>
        <v>98.1963479346582</v>
      </c>
      <c r="Y223" s="23">
        <f>(V223/W223)*100</f>
        <v>1.8036520653417956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173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70</v>
      </c>
      <c r="C234" s="51"/>
      <c r="D234" s="51" t="s">
        <v>54</v>
      </c>
      <c r="E234" s="51" t="s">
        <v>56</v>
      </c>
      <c r="F234" s="51" t="s">
        <v>80</v>
      </c>
      <c r="G234" s="51" t="s">
        <v>60</v>
      </c>
      <c r="H234" s="56" t="s">
        <v>92</v>
      </c>
      <c r="I234" s="61"/>
      <c r="J234" s="54" t="s">
        <v>52</v>
      </c>
      <c r="K234" s="55"/>
      <c r="L234" s="70">
        <f>(L223/L221)*100</f>
        <v>106.4480810380395</v>
      </c>
      <c r="M234" s="70">
        <f>(M223/M221)*100</f>
        <v>121.03309926644643</v>
      </c>
      <c r="N234" s="70">
        <f>(N223/N221)*100</f>
        <v>115.4057433476636</v>
      </c>
      <c r="O234" s="70"/>
      <c r="P234" s="70"/>
      <c r="Q234" s="70">
        <f>(Q223/Q221)*100</f>
        <v>108.19415917946404</v>
      </c>
      <c r="R234" s="70"/>
      <c r="S234" s="70"/>
      <c r="T234" s="70"/>
      <c r="U234" s="74"/>
      <c r="V234" s="23"/>
      <c r="W234" s="23">
        <f>(W223/W221)*100</f>
        <v>110.18144916291446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53</v>
      </c>
      <c r="K235" s="55"/>
      <c r="L235" s="70">
        <f>(L223/L222)*100</f>
        <v>97.75175751788113</v>
      </c>
      <c r="M235" s="70">
        <f>(M223/M222)*100</f>
        <v>99.58527061457856</v>
      </c>
      <c r="N235" s="70">
        <f>(N223/N222)*100</f>
        <v>99.67722167953937</v>
      </c>
      <c r="O235" s="70"/>
      <c r="P235" s="70"/>
      <c r="Q235" s="70">
        <f>(Q223/Q222)*100</f>
        <v>98.00613791587298</v>
      </c>
      <c r="R235" s="70"/>
      <c r="S235" s="70">
        <f>(S223/S222)*100</f>
        <v>99.48557259347898</v>
      </c>
      <c r="T235" s="70">
        <f>(T223/T222)*100</f>
        <v>94.34449311639548</v>
      </c>
      <c r="U235" s="70"/>
      <c r="V235" s="23">
        <f>(V223/V222)*100</f>
        <v>99.10980755377172</v>
      </c>
      <c r="W235" s="23">
        <f>(W223/W222)*100</f>
        <v>98.02582655680894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/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 t="s">
        <v>94</v>
      </c>
      <c r="I237" s="61"/>
      <c r="J237" s="52" t="s">
        <v>95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49</v>
      </c>
      <c r="K238" s="53"/>
      <c r="L238" s="70">
        <v>865091.2</v>
      </c>
      <c r="M238" s="23">
        <v>200267.4</v>
      </c>
      <c r="N238" s="70">
        <v>29163.4</v>
      </c>
      <c r="O238" s="70"/>
      <c r="P238" s="23"/>
      <c r="Q238" s="23">
        <f>SUM(L238:P238)</f>
        <v>1094521.9999999998</v>
      </c>
      <c r="R238" s="23"/>
      <c r="S238" s="70"/>
      <c r="T238" s="70"/>
      <c r="U238" s="70"/>
      <c r="V238" s="23">
        <f>SUM(R238:U238)</f>
        <v>0</v>
      </c>
      <c r="W238" s="23">
        <f>SUM(Q238+V238)</f>
        <v>1094521.9999999998</v>
      </c>
      <c r="X238" s="23">
        <f>(Q238/W238)*100</f>
        <v>100</v>
      </c>
      <c r="Y238" s="23">
        <f>(V238/W238)*100</f>
        <v>0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50</v>
      </c>
      <c r="K239" s="53"/>
      <c r="L239" s="70">
        <v>938124.3</v>
      </c>
      <c r="M239" s="23">
        <v>181749.1</v>
      </c>
      <c r="N239" s="70">
        <v>27225.1</v>
      </c>
      <c r="O239" s="70"/>
      <c r="P239" s="23"/>
      <c r="Q239" s="23">
        <f>SUM(L239:P239)</f>
        <v>1147098.5000000002</v>
      </c>
      <c r="R239" s="23"/>
      <c r="S239" s="70">
        <v>61331.2</v>
      </c>
      <c r="T239" s="70">
        <v>1054.5</v>
      </c>
      <c r="U239" s="70"/>
      <c r="V239" s="23">
        <f>SUM(R239:U239)</f>
        <v>62385.7</v>
      </c>
      <c r="W239" s="23">
        <f>SUM(Q239+V239)</f>
        <v>1209484.2000000002</v>
      </c>
      <c r="X239" s="23">
        <f>(Q239/W239)*100</f>
        <v>94.84195824964064</v>
      </c>
      <c r="Y239" s="23">
        <f>(V239/W239)*100</f>
        <v>5.158041750359367</v>
      </c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51</v>
      </c>
      <c r="K240" s="53"/>
      <c r="L240" s="70">
        <v>924541.3</v>
      </c>
      <c r="M240" s="23">
        <v>167587.6</v>
      </c>
      <c r="N240" s="70">
        <v>20981.8</v>
      </c>
      <c r="O240" s="70"/>
      <c r="P240" s="23"/>
      <c r="Q240" s="23">
        <f>SUM(L240:P240)</f>
        <v>1113110.7000000002</v>
      </c>
      <c r="R240" s="23"/>
      <c r="S240" s="70">
        <v>56636</v>
      </c>
      <c r="T240" s="70">
        <v>1036.9</v>
      </c>
      <c r="U240" s="70"/>
      <c r="V240" s="23">
        <f>SUM(R240:U240)</f>
        <v>57672.9</v>
      </c>
      <c r="W240" s="23">
        <f>SUM(Q240+V240)</f>
        <v>1170783.6</v>
      </c>
      <c r="X240" s="23">
        <f>(Q240/W240)*100</f>
        <v>95.0739914703281</v>
      </c>
      <c r="Y240" s="23">
        <f>(V240/W240)*100</f>
        <v>4.926008529671922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52</v>
      </c>
      <c r="K241" s="53"/>
      <c r="L241" s="70">
        <f>(L240/L238)*100</f>
        <v>106.87211937885857</v>
      </c>
      <c r="M241" s="23">
        <f>(M240/M238)*100</f>
        <v>83.6819172766012</v>
      </c>
      <c r="N241" s="70">
        <f>(N240/N238)*100</f>
        <v>71.94565791368632</v>
      </c>
      <c r="O241" s="70"/>
      <c r="P241" s="23"/>
      <c r="Q241" s="23">
        <f>(Q240/Q238)*100</f>
        <v>101.69833954913656</v>
      </c>
      <c r="R241" s="23"/>
      <c r="S241" s="70"/>
      <c r="T241" s="70"/>
      <c r="U241" s="70"/>
      <c r="V241" s="23"/>
      <c r="W241" s="23">
        <f>(W240/W238)*100</f>
        <v>106.96757123200815</v>
      </c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53</v>
      </c>
      <c r="K242" s="53"/>
      <c r="L242" s="70">
        <f>(L240/L239)*100</f>
        <v>98.55211084501275</v>
      </c>
      <c r="M242" s="23">
        <f>(M240/M239)*100</f>
        <v>92.20821451110349</v>
      </c>
      <c r="N242" s="70">
        <f>(N240/N239)*100</f>
        <v>77.06785282698687</v>
      </c>
      <c r="O242" s="70"/>
      <c r="P242" s="23"/>
      <c r="Q242" s="23">
        <f>(Q240/Q239)*100</f>
        <v>97.03706351285439</v>
      </c>
      <c r="R242" s="23"/>
      <c r="S242" s="70">
        <f>(S240/S239)*100</f>
        <v>92.34451633100282</v>
      </c>
      <c r="T242" s="70">
        <f>(T240/T239)*100</f>
        <v>98.33096254148886</v>
      </c>
      <c r="U242" s="70"/>
      <c r="V242" s="23">
        <f>(V240/V239)*100</f>
        <v>92.44570470476407</v>
      </c>
      <c r="W242" s="23">
        <f>(W240/W239)*100</f>
        <v>96.80023930862428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/>
      <c r="K243" s="53"/>
      <c r="L243" s="70"/>
      <c r="M243" s="23"/>
      <c r="N243" s="70"/>
      <c r="O243" s="70"/>
      <c r="P243" s="23"/>
      <c r="Q243" s="23"/>
      <c r="R243" s="23"/>
      <c r="S243" s="70"/>
      <c r="T243" s="70"/>
      <c r="U243" s="70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 t="s">
        <v>96</v>
      </c>
      <c r="I244" s="61"/>
      <c r="J244" s="52" t="s">
        <v>97</v>
      </c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49</v>
      </c>
      <c r="K245" s="53"/>
      <c r="L245" s="70">
        <v>553941.3</v>
      </c>
      <c r="M245" s="23">
        <v>71893.7</v>
      </c>
      <c r="N245" s="70">
        <v>22170.8</v>
      </c>
      <c r="O245" s="70"/>
      <c r="P245" s="23"/>
      <c r="Q245" s="23">
        <f>SUM(L245:P245)</f>
        <v>648005.8</v>
      </c>
      <c r="R245" s="23"/>
      <c r="S245" s="70"/>
      <c r="T245" s="70"/>
      <c r="U245" s="70"/>
      <c r="V245" s="23">
        <f>SUM(R245:U245)</f>
        <v>0</v>
      </c>
      <c r="W245" s="23">
        <f>SUM(Q245+V245)</f>
        <v>648005.8</v>
      </c>
      <c r="X245" s="23">
        <f>(Q245/W245)*100</f>
        <v>100</v>
      </c>
      <c r="Y245" s="23">
        <f>(V245/W245)*100</f>
        <v>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50</v>
      </c>
      <c r="K246" s="53"/>
      <c r="L246" s="70">
        <v>650707.3</v>
      </c>
      <c r="M246" s="23">
        <v>106959.8</v>
      </c>
      <c r="N246" s="70">
        <v>24423.3</v>
      </c>
      <c r="O246" s="70"/>
      <c r="P246" s="23"/>
      <c r="Q246" s="23">
        <f>SUM(L246:P246)</f>
        <v>782090.4000000001</v>
      </c>
      <c r="R246" s="23"/>
      <c r="S246" s="70">
        <v>4554.5</v>
      </c>
      <c r="T246" s="70">
        <v>112.7</v>
      </c>
      <c r="U246" s="70"/>
      <c r="V246" s="23">
        <f>SUM(R246:U246)</f>
        <v>4667.2</v>
      </c>
      <c r="W246" s="23">
        <f>SUM(Q246+V246)</f>
        <v>786757.6000000001</v>
      </c>
      <c r="X246" s="23">
        <f>(Q246/W246)*100</f>
        <v>99.40678043656649</v>
      </c>
      <c r="Y246" s="23">
        <f>(V246/W246)*100</f>
        <v>0.5932195634335149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51</v>
      </c>
      <c r="K247" s="53"/>
      <c r="L247" s="70">
        <v>644353</v>
      </c>
      <c r="M247" s="23">
        <v>104983.9</v>
      </c>
      <c r="N247" s="70">
        <v>13994</v>
      </c>
      <c r="O247" s="70"/>
      <c r="P247" s="23"/>
      <c r="Q247" s="23">
        <f>SUM(L247:P247)</f>
        <v>763330.9</v>
      </c>
      <c r="R247" s="23"/>
      <c r="S247" s="70">
        <v>4428.1</v>
      </c>
      <c r="T247" s="70">
        <v>112.6</v>
      </c>
      <c r="U247" s="70"/>
      <c r="V247" s="23">
        <f>SUM(R247:U247)</f>
        <v>4540.700000000001</v>
      </c>
      <c r="W247" s="23">
        <f>SUM(Q247+V247)</f>
        <v>767871.6</v>
      </c>
      <c r="X247" s="23">
        <f>(Q247/W247)*100</f>
        <v>99.40866415687206</v>
      </c>
      <c r="Y247" s="23">
        <f>(V247/W247)*100</f>
        <v>0.5913358431279397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52</v>
      </c>
      <c r="K248" s="53"/>
      <c r="L248" s="21">
        <f>(L247/L245)*100</f>
        <v>116.32153081924021</v>
      </c>
      <c r="M248" s="21">
        <f>(M247/M245)*100</f>
        <v>146.02656421911794</v>
      </c>
      <c r="N248" s="21">
        <f>(N247/N245)*100</f>
        <v>63.11905749905281</v>
      </c>
      <c r="O248" s="21"/>
      <c r="P248" s="21"/>
      <c r="Q248" s="21">
        <f>(Q247/Q245)*100</f>
        <v>117.79692403987742</v>
      </c>
      <c r="R248" s="21"/>
      <c r="S248" s="21"/>
      <c r="T248" s="21"/>
      <c r="U248" s="21"/>
      <c r="V248" s="21"/>
      <c r="W248" s="21">
        <f>(W247/W245)*100</f>
        <v>118.49764307665147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53</v>
      </c>
      <c r="K249" s="53"/>
      <c r="L249" s="70">
        <f>(L247/L246)*100</f>
        <v>99.02347799079556</v>
      </c>
      <c r="M249" s="23">
        <f>(M247/M246)*100</f>
        <v>98.15267044254009</v>
      </c>
      <c r="N249" s="70">
        <f>(N247/N246)*100</f>
        <v>57.29774436705932</v>
      </c>
      <c r="O249" s="70"/>
      <c r="P249" s="23"/>
      <c r="Q249" s="23">
        <f>(Q247/Q246)*100</f>
        <v>97.60136424126928</v>
      </c>
      <c r="R249" s="23"/>
      <c r="S249" s="70">
        <f>(S247/S246)*100</f>
        <v>97.22472280162478</v>
      </c>
      <c r="T249" s="70">
        <f>(T247/T246)*100</f>
        <v>99.91126885536823</v>
      </c>
      <c r="U249" s="70"/>
      <c r="V249" s="23">
        <f>(V247/V246)*100</f>
        <v>97.28959547480291</v>
      </c>
      <c r="W249" s="23">
        <f>(W247/W246)*100</f>
        <v>97.59951476795393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/>
      <c r="K250" s="53"/>
      <c r="L250" s="70"/>
      <c r="M250" s="23"/>
      <c r="N250" s="70"/>
      <c r="O250" s="70"/>
      <c r="P250" s="23"/>
      <c r="Q250" s="23"/>
      <c r="R250" s="23"/>
      <c r="S250" s="70"/>
      <c r="T250" s="70"/>
      <c r="U250" s="70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 t="s">
        <v>98</v>
      </c>
      <c r="I251" s="61"/>
      <c r="J251" s="52" t="s">
        <v>99</v>
      </c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49</v>
      </c>
      <c r="K252" s="53"/>
      <c r="L252" s="70">
        <v>319254.4</v>
      </c>
      <c r="M252" s="23">
        <v>42034.3</v>
      </c>
      <c r="N252" s="70">
        <v>11189.3</v>
      </c>
      <c r="O252" s="70"/>
      <c r="P252" s="23"/>
      <c r="Q252" s="23">
        <f>SUM(L252:P252)</f>
        <v>372478</v>
      </c>
      <c r="R252" s="23"/>
      <c r="S252" s="70"/>
      <c r="T252" s="70"/>
      <c r="U252" s="70"/>
      <c r="V252" s="23">
        <f>SUM(R252:U252)</f>
        <v>0</v>
      </c>
      <c r="W252" s="23">
        <f>SUM(Q252+V252)</f>
        <v>372478</v>
      </c>
      <c r="X252" s="23">
        <f>(Q252/W252)*100</f>
        <v>100</v>
      </c>
      <c r="Y252" s="23">
        <f>(V252/W252)*100</f>
        <v>0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50</v>
      </c>
      <c r="K253" s="53"/>
      <c r="L253" s="70">
        <v>424773.2</v>
      </c>
      <c r="M253" s="23">
        <v>74756.5</v>
      </c>
      <c r="N253" s="70">
        <v>9312.2</v>
      </c>
      <c r="O253" s="70"/>
      <c r="P253" s="23"/>
      <c r="Q253" s="23">
        <f>SUM(L253:P253)</f>
        <v>508841.9</v>
      </c>
      <c r="R253" s="23"/>
      <c r="S253" s="70">
        <v>18248.1</v>
      </c>
      <c r="T253" s="70">
        <v>2099.2</v>
      </c>
      <c r="U253" s="70"/>
      <c r="V253" s="23">
        <f>SUM(R253:U253)</f>
        <v>20347.3</v>
      </c>
      <c r="W253" s="23">
        <f>SUM(Q253+V253)</f>
        <v>529189.2000000001</v>
      </c>
      <c r="X253" s="23">
        <f>(Q253/W253)*100</f>
        <v>96.15500467507651</v>
      </c>
      <c r="Y253" s="23">
        <f>(V253/W253)*100</f>
        <v>3.8449953249234863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v>420998</v>
      </c>
      <c r="M254" s="23">
        <v>70900.8</v>
      </c>
      <c r="N254" s="70">
        <v>6480.9</v>
      </c>
      <c r="O254" s="70"/>
      <c r="P254" s="23"/>
      <c r="Q254" s="23">
        <f>SUM(L254:P254)</f>
        <v>498379.7</v>
      </c>
      <c r="R254" s="23"/>
      <c r="S254" s="70">
        <v>18034.4</v>
      </c>
      <c r="T254" s="70">
        <v>2099.2</v>
      </c>
      <c r="U254" s="70"/>
      <c r="V254" s="23">
        <f>SUM(R254:U254)</f>
        <v>20133.600000000002</v>
      </c>
      <c r="W254" s="23">
        <f>SUM(Q254+V254)</f>
        <v>518513.3</v>
      </c>
      <c r="X254" s="23">
        <f>(Q254/W254)*100</f>
        <v>96.11705234947686</v>
      </c>
      <c r="Y254" s="23">
        <f>(V254/W254)*100</f>
        <v>3.882947650523141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f>(L254/L252)*100</f>
        <v>131.86913007307024</v>
      </c>
      <c r="M255" s="23">
        <f>(M254/M252)*100</f>
        <v>168.67367840073464</v>
      </c>
      <c r="N255" s="70">
        <f>(N254/N252)*100</f>
        <v>57.920513347573134</v>
      </c>
      <c r="O255" s="70"/>
      <c r="P255" s="23"/>
      <c r="Q255" s="23">
        <f>(Q254/Q252)*100</f>
        <v>133.80111040115122</v>
      </c>
      <c r="R255" s="23"/>
      <c r="S255" s="70"/>
      <c r="T255" s="70"/>
      <c r="U255" s="70"/>
      <c r="V255" s="23"/>
      <c r="W255" s="23">
        <f>(W254/W252)*100</f>
        <v>139.20642292967636</v>
      </c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>(L254/L253)*100</f>
        <v>99.11124336469437</v>
      </c>
      <c r="M256" s="23">
        <f>(M254/M253)*100</f>
        <v>94.84232140349</v>
      </c>
      <c r="N256" s="70">
        <f>(N254/N253)*100</f>
        <v>69.59579905929854</v>
      </c>
      <c r="O256" s="70"/>
      <c r="P256" s="23"/>
      <c r="Q256" s="23">
        <f>(Q254/Q253)*100</f>
        <v>97.94391931953716</v>
      </c>
      <c r="R256" s="23"/>
      <c r="S256" s="70">
        <f>(S254/S253)*100</f>
        <v>98.828919175147</v>
      </c>
      <c r="T256" s="70">
        <f>(T254/T253)*100</f>
        <v>100</v>
      </c>
      <c r="U256" s="70"/>
      <c r="V256" s="23">
        <f>(V254/V253)*100</f>
        <v>98.94973780305006</v>
      </c>
      <c r="W256" s="23">
        <f>(W254/W253)*100</f>
        <v>97.98259299320544</v>
      </c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/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 t="s">
        <v>100</v>
      </c>
      <c r="I258" s="61"/>
      <c r="J258" s="52" t="s">
        <v>101</v>
      </c>
      <c r="K258" s="53"/>
      <c r="L258" s="70"/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49</v>
      </c>
      <c r="K259" s="53"/>
      <c r="L259" s="70">
        <v>356879.9</v>
      </c>
      <c r="M259" s="23">
        <v>52411.1</v>
      </c>
      <c r="N259" s="70">
        <v>12938.9</v>
      </c>
      <c r="O259" s="70"/>
      <c r="P259" s="23"/>
      <c r="Q259" s="23">
        <f>SUM(L259:P259)</f>
        <v>422229.9</v>
      </c>
      <c r="R259" s="23"/>
      <c r="S259" s="70"/>
      <c r="T259" s="70"/>
      <c r="U259" s="70"/>
      <c r="V259" s="23">
        <f>SUM(R259:U259)</f>
        <v>0</v>
      </c>
      <c r="W259" s="23">
        <f>SUM(Q259+V259)</f>
        <v>422229.9</v>
      </c>
      <c r="X259" s="23">
        <f>(Q259/W259)*100</f>
        <v>100</v>
      </c>
      <c r="Y259" s="23">
        <f>(V259/W259)*100</f>
        <v>0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50</v>
      </c>
      <c r="K260" s="53"/>
      <c r="L260" s="70">
        <v>394677.2</v>
      </c>
      <c r="M260" s="23">
        <v>53565.7</v>
      </c>
      <c r="N260" s="70">
        <v>25733.7</v>
      </c>
      <c r="O260" s="70"/>
      <c r="P260" s="23"/>
      <c r="Q260" s="23">
        <f>SUM(L260:P260)</f>
        <v>473976.60000000003</v>
      </c>
      <c r="R260" s="23"/>
      <c r="S260" s="70">
        <v>3418.1</v>
      </c>
      <c r="T260" s="70">
        <v>342.5</v>
      </c>
      <c r="U260" s="70"/>
      <c r="V260" s="23">
        <f>SUM(R260:U260)</f>
        <v>3760.6</v>
      </c>
      <c r="W260" s="23">
        <f>SUM(Q260+V260)</f>
        <v>477737.2</v>
      </c>
      <c r="X260" s="23">
        <f>(Q260/W260)*100</f>
        <v>99.21283081995709</v>
      </c>
      <c r="Y260" s="23">
        <f>(V260/W260)*100</f>
        <v>0.787169180042919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51</v>
      </c>
      <c r="K261" s="53"/>
      <c r="L261" s="70">
        <v>391325.6</v>
      </c>
      <c r="M261" s="23">
        <v>50336.7</v>
      </c>
      <c r="N261" s="70">
        <v>15482.5</v>
      </c>
      <c r="O261" s="70"/>
      <c r="P261" s="23"/>
      <c r="Q261" s="23">
        <f>SUM(L261:P261)</f>
        <v>457144.8</v>
      </c>
      <c r="R261" s="23"/>
      <c r="S261" s="70">
        <v>3291</v>
      </c>
      <c r="T261" s="70">
        <v>342.4</v>
      </c>
      <c r="U261" s="70"/>
      <c r="V261" s="23">
        <f>SUM(R261:U261)</f>
        <v>3633.4</v>
      </c>
      <c r="W261" s="23">
        <f>SUM(Q261+V261)</f>
        <v>460778.2</v>
      </c>
      <c r="X261" s="23">
        <f>(Q261/W261)*100</f>
        <v>99.21146443125998</v>
      </c>
      <c r="Y261" s="23">
        <f>(V261/W261)*100</f>
        <v>0.7885355687400142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52</v>
      </c>
      <c r="K262" s="53"/>
      <c r="L262" s="70">
        <f>(L261/L259)*100</f>
        <v>109.65190250277472</v>
      </c>
      <c r="M262" s="23">
        <f>(M261/M259)*100</f>
        <v>96.0420597926775</v>
      </c>
      <c r="N262" s="70">
        <f>(N261/N259)*100</f>
        <v>119.65854902657878</v>
      </c>
      <c r="O262" s="70"/>
      <c r="P262" s="23"/>
      <c r="Q262" s="23">
        <f>(Q261/Q259)*100</f>
        <v>108.26916805275988</v>
      </c>
      <c r="R262" s="23"/>
      <c r="S262" s="70"/>
      <c r="T262" s="70"/>
      <c r="U262" s="70"/>
      <c r="V262" s="23"/>
      <c r="W262" s="23">
        <f>(W261/W259)*100</f>
        <v>109.12969451002878</v>
      </c>
      <c r="X262" s="23"/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53</v>
      </c>
      <c r="K263" s="53"/>
      <c r="L263" s="21">
        <f>(L261/L260)*100</f>
        <v>99.15079969149471</v>
      </c>
      <c r="M263" s="21">
        <f>(M261/M260)*100</f>
        <v>93.97188872730123</v>
      </c>
      <c r="N263" s="21">
        <f>(N261/N260)*100</f>
        <v>60.16429817709851</v>
      </c>
      <c r="O263" s="21"/>
      <c r="P263" s="21"/>
      <c r="Q263" s="21">
        <f>(Q261/Q260)*100</f>
        <v>96.44881202996096</v>
      </c>
      <c r="R263" s="21"/>
      <c r="S263" s="21">
        <f>(S261/S260)*100</f>
        <v>96.2815599309558</v>
      </c>
      <c r="T263" s="21">
        <f>(T261/T260)*100</f>
        <v>99.97080291970802</v>
      </c>
      <c r="U263" s="21"/>
      <c r="V263" s="21">
        <f>(V261/V260)*100</f>
        <v>96.61756102749561</v>
      </c>
      <c r="W263" s="21">
        <f>(W261/W260)*100</f>
        <v>96.4501403700612</v>
      </c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/>
      <c r="K264" s="53"/>
      <c r="L264" s="70"/>
      <c r="M264" s="23"/>
      <c r="N264" s="70"/>
      <c r="O264" s="70"/>
      <c r="P264" s="23"/>
      <c r="Q264" s="23"/>
      <c r="R264" s="23"/>
      <c r="S264" s="70"/>
      <c r="T264" s="70"/>
      <c r="U264" s="70"/>
      <c r="V264" s="23"/>
      <c r="W264" s="23"/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 t="s">
        <v>102</v>
      </c>
      <c r="I265" s="61"/>
      <c r="J265" s="52" t="s">
        <v>103</v>
      </c>
      <c r="K265" s="53"/>
      <c r="L265" s="70"/>
      <c r="M265" s="23"/>
      <c r="N265" s="70"/>
      <c r="O265" s="70"/>
      <c r="P265" s="23"/>
      <c r="Q265" s="23"/>
      <c r="R265" s="23"/>
      <c r="S265" s="70"/>
      <c r="T265" s="70"/>
      <c r="U265" s="70"/>
      <c r="V265" s="23"/>
      <c r="W265" s="23"/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49</v>
      </c>
      <c r="K266" s="53"/>
      <c r="L266" s="70">
        <v>431011.7</v>
      </c>
      <c r="M266" s="23">
        <v>58745.8</v>
      </c>
      <c r="N266" s="70">
        <v>15623.7</v>
      </c>
      <c r="O266" s="70"/>
      <c r="P266" s="23"/>
      <c r="Q266" s="23">
        <f>SUM(L266:P266)</f>
        <v>505381.2</v>
      </c>
      <c r="R266" s="23"/>
      <c r="S266" s="70"/>
      <c r="T266" s="70"/>
      <c r="U266" s="70"/>
      <c r="V266" s="23">
        <f>SUM(R266:U266)</f>
        <v>0</v>
      </c>
      <c r="W266" s="23">
        <f>SUM(Q266+V266)</f>
        <v>505381.2</v>
      </c>
      <c r="X266" s="23">
        <f>(Q266/W266)*100</f>
        <v>100</v>
      </c>
      <c r="Y266" s="23">
        <f>(V266/W266)*100</f>
        <v>0</v>
      </c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50</v>
      </c>
      <c r="K267" s="53"/>
      <c r="L267" s="70">
        <v>465916.7</v>
      </c>
      <c r="M267" s="23">
        <v>104762.1</v>
      </c>
      <c r="N267" s="70">
        <v>28708.5</v>
      </c>
      <c r="O267" s="70"/>
      <c r="P267" s="23"/>
      <c r="Q267" s="23">
        <f>SUM(L267:P267)</f>
        <v>599387.3</v>
      </c>
      <c r="R267" s="23"/>
      <c r="S267" s="70">
        <v>4646.4</v>
      </c>
      <c r="T267" s="70">
        <v>1609.9</v>
      </c>
      <c r="U267" s="70"/>
      <c r="V267" s="23">
        <f>SUM(R267:U267)</f>
        <v>6256.299999999999</v>
      </c>
      <c r="W267" s="23">
        <f>SUM(Q267+V267)</f>
        <v>605643.6000000001</v>
      </c>
      <c r="X267" s="23">
        <f>(Q267/W267)*100</f>
        <v>98.96699973383686</v>
      </c>
      <c r="Y267" s="23">
        <f>(V267/W267)*100</f>
        <v>1.033000266163136</v>
      </c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51</v>
      </c>
      <c r="K268" s="53"/>
      <c r="L268" s="70">
        <v>459603.8</v>
      </c>
      <c r="M268" s="23">
        <v>98669.9</v>
      </c>
      <c r="N268" s="70">
        <v>24454.3</v>
      </c>
      <c r="O268" s="70"/>
      <c r="P268" s="23"/>
      <c r="Q268" s="23">
        <f>SUM(L268:P268)</f>
        <v>582728</v>
      </c>
      <c r="R268" s="23"/>
      <c r="S268" s="70">
        <v>4538.8</v>
      </c>
      <c r="T268" s="70">
        <v>1152.6</v>
      </c>
      <c r="U268" s="70"/>
      <c r="V268" s="23">
        <f>SUM(R268:U268)</f>
        <v>5691.4</v>
      </c>
      <c r="W268" s="23">
        <f>SUM(Q268+V268)</f>
        <v>588419.4</v>
      </c>
      <c r="X268" s="23">
        <f>(Q268/W268)*100</f>
        <v>99.03276472529627</v>
      </c>
      <c r="Y268" s="23">
        <f>(V268/W268)*100</f>
        <v>0.9672352747037231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/>
      <c r="K269" s="53"/>
      <c r="L269" s="70"/>
      <c r="M269" s="23"/>
      <c r="N269" s="70"/>
      <c r="O269" s="70"/>
      <c r="P269" s="23"/>
      <c r="Q269" s="23"/>
      <c r="R269" s="23"/>
      <c r="S269" s="70"/>
      <c r="T269" s="70"/>
      <c r="U269" s="70"/>
      <c r="V269" s="23"/>
      <c r="W269" s="23"/>
      <c r="X269" s="23"/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174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70</v>
      </c>
      <c r="C279" s="51"/>
      <c r="D279" s="51" t="s">
        <v>54</v>
      </c>
      <c r="E279" s="51" t="s">
        <v>56</v>
      </c>
      <c r="F279" s="51" t="s">
        <v>80</v>
      </c>
      <c r="G279" s="51" t="s">
        <v>60</v>
      </c>
      <c r="H279" s="56" t="s">
        <v>102</v>
      </c>
      <c r="I279" s="61"/>
      <c r="J279" s="54" t="s">
        <v>52</v>
      </c>
      <c r="K279" s="55"/>
      <c r="L279" s="70">
        <f>(L268/L266)*100</f>
        <v>106.63371783178972</v>
      </c>
      <c r="M279" s="70">
        <f>(M268/M266)*100</f>
        <v>167.96077336592572</v>
      </c>
      <c r="N279" s="70">
        <f>(N268/N266)*100</f>
        <v>156.52054250913673</v>
      </c>
      <c r="O279" s="70"/>
      <c r="P279" s="70"/>
      <c r="Q279" s="70">
        <f>(Q268/Q266)*100</f>
        <v>115.30464528557849</v>
      </c>
      <c r="R279" s="70"/>
      <c r="S279" s="70"/>
      <c r="T279" s="70"/>
      <c r="U279" s="74"/>
      <c r="V279" s="23"/>
      <c r="W279" s="23">
        <f>(W268/W266)*100</f>
        <v>116.43080510315778</v>
      </c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53</v>
      </c>
      <c r="K280" s="55"/>
      <c r="L280" s="70">
        <f>(L268/L267)*100</f>
        <v>98.64505822607346</v>
      </c>
      <c r="M280" s="70">
        <f>(M268/M267)*100</f>
        <v>94.18472901936865</v>
      </c>
      <c r="N280" s="70">
        <f>(N268/N267)*100</f>
        <v>85.18139227058188</v>
      </c>
      <c r="O280" s="70"/>
      <c r="P280" s="70"/>
      <c r="Q280" s="70">
        <f>(Q268/Q267)*100</f>
        <v>97.22061178139742</v>
      </c>
      <c r="R280" s="70"/>
      <c r="S280" s="70">
        <f>(S268/S267)*100</f>
        <v>97.68422865013775</v>
      </c>
      <c r="T280" s="70">
        <f>(T268/T267)*100</f>
        <v>71.59450897571277</v>
      </c>
      <c r="U280" s="70"/>
      <c r="V280" s="23">
        <f>(V268/V267)*100</f>
        <v>90.97070153285489</v>
      </c>
      <c r="W280" s="23">
        <f>(W268/W267)*100</f>
        <v>97.15605019189503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/>
      <c r="K281" s="53"/>
      <c r="L281" s="70"/>
      <c r="M281" s="70"/>
      <c r="N281" s="70"/>
      <c r="O281" s="70"/>
      <c r="P281" s="70"/>
      <c r="Q281" s="23"/>
      <c r="R281" s="70"/>
      <c r="S281" s="70"/>
      <c r="T281" s="70"/>
      <c r="U281" s="70"/>
      <c r="V281" s="23"/>
      <c r="W281" s="23"/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 t="s">
        <v>104</v>
      </c>
      <c r="I282" s="61"/>
      <c r="J282" s="52" t="s">
        <v>105</v>
      </c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49</v>
      </c>
      <c r="K283" s="53"/>
      <c r="L283" s="70">
        <v>531298.5</v>
      </c>
      <c r="M283" s="23">
        <v>68469.9</v>
      </c>
      <c r="N283" s="70">
        <v>13781.2</v>
      </c>
      <c r="O283" s="70"/>
      <c r="P283" s="23"/>
      <c r="Q283" s="23">
        <f>SUM(L283:P283)</f>
        <v>613549.6</v>
      </c>
      <c r="R283" s="23"/>
      <c r="S283" s="70"/>
      <c r="T283" s="70"/>
      <c r="U283" s="70"/>
      <c r="V283" s="23">
        <f>SUM(R283:U283)</f>
        <v>0</v>
      </c>
      <c r="W283" s="23">
        <f>SUM(Q283+V283)</f>
        <v>613549.6</v>
      </c>
      <c r="X283" s="23">
        <f>(Q283/W283)*100</f>
        <v>100</v>
      </c>
      <c r="Y283" s="23">
        <f>(V283/W283)*100</f>
        <v>0</v>
      </c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50</v>
      </c>
      <c r="K284" s="53"/>
      <c r="L284" s="70">
        <v>575066.9</v>
      </c>
      <c r="M284" s="23">
        <v>73620.3</v>
      </c>
      <c r="N284" s="70">
        <v>11907.9</v>
      </c>
      <c r="O284" s="70"/>
      <c r="P284" s="23"/>
      <c r="Q284" s="23">
        <f>SUM(L284:P284)</f>
        <v>660595.1000000001</v>
      </c>
      <c r="R284" s="23"/>
      <c r="S284" s="70">
        <v>13673</v>
      </c>
      <c r="T284" s="70">
        <v>2069.3</v>
      </c>
      <c r="U284" s="70"/>
      <c r="V284" s="23">
        <f>SUM(R284:U284)</f>
        <v>15742.3</v>
      </c>
      <c r="W284" s="23">
        <f>SUM(Q284+V284)</f>
        <v>676337.4000000001</v>
      </c>
      <c r="X284" s="23">
        <f>(Q284/W284)*100</f>
        <v>97.67241912098902</v>
      </c>
      <c r="Y284" s="23">
        <f>(V284/W284)*100</f>
        <v>2.327580879010978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51</v>
      </c>
      <c r="K285" s="53"/>
      <c r="L285" s="70">
        <v>567311.4</v>
      </c>
      <c r="M285" s="23">
        <v>72977</v>
      </c>
      <c r="N285" s="70">
        <v>11168.4</v>
      </c>
      <c r="O285" s="70"/>
      <c r="P285" s="23"/>
      <c r="Q285" s="23">
        <f>SUM(L285:P285)</f>
        <v>651456.8</v>
      </c>
      <c r="R285" s="23"/>
      <c r="S285" s="70">
        <v>12878.3</v>
      </c>
      <c r="T285" s="70">
        <v>1867.1</v>
      </c>
      <c r="U285" s="70"/>
      <c r="V285" s="23">
        <f>SUM(R285:U285)</f>
        <v>14745.4</v>
      </c>
      <c r="W285" s="23">
        <f>SUM(Q285+V285)</f>
        <v>666202.2000000001</v>
      </c>
      <c r="X285" s="23">
        <f>(Q285/W285)*100</f>
        <v>97.78664795763208</v>
      </c>
      <c r="Y285" s="23">
        <f>(V285/W285)*100</f>
        <v>2.2133520423679176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52</v>
      </c>
      <c r="K286" s="53"/>
      <c r="L286" s="70">
        <f>(L285/L283)*100</f>
        <v>106.77828000643706</v>
      </c>
      <c r="M286" s="23">
        <f>(M285/M283)*100</f>
        <v>106.58260052957577</v>
      </c>
      <c r="N286" s="70">
        <f>(N285/N283)*100</f>
        <v>81.04083824340404</v>
      </c>
      <c r="O286" s="70"/>
      <c r="P286" s="23"/>
      <c r="Q286" s="23">
        <f>(Q285/Q283)*100</f>
        <v>106.17834320159285</v>
      </c>
      <c r="R286" s="23"/>
      <c r="S286" s="70"/>
      <c r="T286" s="70"/>
      <c r="U286" s="70"/>
      <c r="V286" s="23"/>
      <c r="W286" s="23">
        <f>(W285/W283)*100</f>
        <v>108.58163708361965</v>
      </c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53</v>
      </c>
      <c r="K287" s="53"/>
      <c r="L287" s="70">
        <f>(L285/L284)*100</f>
        <v>98.65137430097263</v>
      </c>
      <c r="M287" s="23">
        <f>(M285/M284)*100</f>
        <v>99.12619209647339</v>
      </c>
      <c r="N287" s="70">
        <f>(N285/N284)*100</f>
        <v>93.78983699896708</v>
      </c>
      <c r="O287" s="70"/>
      <c r="P287" s="23"/>
      <c r="Q287" s="23">
        <f>(Q285/Q284)*100</f>
        <v>98.6166564057166</v>
      </c>
      <c r="R287" s="23"/>
      <c r="S287" s="70">
        <f>(S285/S284)*100</f>
        <v>94.1878154026183</v>
      </c>
      <c r="T287" s="70">
        <f>(T285/T284)*100</f>
        <v>90.2285797129464</v>
      </c>
      <c r="U287" s="70"/>
      <c r="V287" s="23">
        <f>(V285/V284)*100</f>
        <v>93.66738024303946</v>
      </c>
      <c r="W287" s="23">
        <f>(W285/W284)*100</f>
        <v>98.50145800010466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/>
      <c r="K288" s="53"/>
      <c r="L288" s="70"/>
      <c r="M288" s="23"/>
      <c r="N288" s="70"/>
      <c r="O288" s="70"/>
      <c r="P288" s="23"/>
      <c r="Q288" s="23"/>
      <c r="R288" s="23"/>
      <c r="S288" s="70"/>
      <c r="T288" s="70"/>
      <c r="U288" s="70"/>
      <c r="V288" s="23"/>
      <c r="W288" s="23"/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 t="s">
        <v>106</v>
      </c>
      <c r="G289" s="51"/>
      <c r="H289" s="51"/>
      <c r="I289" s="61"/>
      <c r="J289" s="52" t="s">
        <v>107</v>
      </c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49</v>
      </c>
      <c r="K290" s="53"/>
      <c r="L290" s="70">
        <f>SUM(L297)</f>
        <v>317666.6</v>
      </c>
      <c r="M290" s="23">
        <f>SUM(M297)</f>
        <v>424641.9</v>
      </c>
      <c r="N290" s="70">
        <f>SUM(N297)</f>
        <v>39060.9</v>
      </c>
      <c r="O290" s="70">
        <f>SUM(O297)</f>
        <v>0</v>
      </c>
      <c r="P290" s="23">
        <f>SUM(P297)</f>
        <v>0</v>
      </c>
      <c r="Q290" s="23">
        <f>SUM(L290:P290)</f>
        <v>781369.4</v>
      </c>
      <c r="R290" s="23">
        <f aca="true" t="shared" si="26" ref="R290:U292">SUM(R297)</f>
        <v>0</v>
      </c>
      <c r="S290" s="70">
        <f t="shared" si="26"/>
        <v>0</v>
      </c>
      <c r="T290" s="70">
        <f t="shared" si="26"/>
        <v>0</v>
      </c>
      <c r="U290" s="70">
        <f t="shared" si="26"/>
        <v>0</v>
      </c>
      <c r="V290" s="23">
        <f>SUM(R290:U290)</f>
        <v>0</v>
      </c>
      <c r="W290" s="23">
        <f>SUM(Q290+V290)</f>
        <v>781369.4</v>
      </c>
      <c r="X290" s="23">
        <f>(Q290/W290)*100</f>
        <v>100</v>
      </c>
      <c r="Y290" s="23">
        <f>(V290/W290)*100</f>
        <v>0</v>
      </c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50</v>
      </c>
      <c r="K291" s="53"/>
      <c r="L291" s="70">
        <f aca="true" t="shared" si="27" ref="L291:P292">SUM(L298)</f>
        <v>341157.5</v>
      </c>
      <c r="M291" s="23">
        <f t="shared" si="27"/>
        <v>427765.80000000005</v>
      </c>
      <c r="N291" s="70">
        <f t="shared" si="27"/>
        <v>43265.2</v>
      </c>
      <c r="O291" s="70">
        <f t="shared" si="27"/>
        <v>0</v>
      </c>
      <c r="P291" s="23">
        <f t="shared" si="27"/>
        <v>0</v>
      </c>
      <c r="Q291" s="23">
        <f>SUM(L291:P291)</f>
        <v>812188.5</v>
      </c>
      <c r="R291" s="23">
        <f t="shared" si="26"/>
        <v>0</v>
      </c>
      <c r="S291" s="70">
        <f t="shared" si="26"/>
        <v>14154.599999999999</v>
      </c>
      <c r="T291" s="70">
        <f t="shared" si="26"/>
        <v>0</v>
      </c>
      <c r="U291" s="70">
        <f t="shared" si="26"/>
        <v>0</v>
      </c>
      <c r="V291" s="23">
        <f>SUM(R291:U291)</f>
        <v>14154.599999999999</v>
      </c>
      <c r="W291" s="23">
        <f>SUM(Q291+V291)</f>
        <v>826343.1</v>
      </c>
      <c r="X291" s="23">
        <f>(Q291/W291)*100</f>
        <v>98.28707954359393</v>
      </c>
      <c r="Y291" s="23">
        <f>(V291/W291)*100</f>
        <v>1.7129204564060616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51</v>
      </c>
      <c r="K292" s="53"/>
      <c r="L292" s="70">
        <f t="shared" si="27"/>
        <v>330615.2</v>
      </c>
      <c r="M292" s="23">
        <f t="shared" si="27"/>
        <v>425835.7</v>
      </c>
      <c r="N292" s="70">
        <f t="shared" si="27"/>
        <v>43244.8</v>
      </c>
      <c r="O292" s="70">
        <f t="shared" si="27"/>
        <v>0</v>
      </c>
      <c r="P292" s="23">
        <f t="shared" si="27"/>
        <v>0</v>
      </c>
      <c r="Q292" s="23">
        <f>SUM(L292:P292)</f>
        <v>799695.7000000001</v>
      </c>
      <c r="R292" s="23">
        <f t="shared" si="26"/>
        <v>0</v>
      </c>
      <c r="S292" s="70">
        <f t="shared" si="26"/>
        <v>14153.4</v>
      </c>
      <c r="T292" s="70">
        <f t="shared" si="26"/>
        <v>0</v>
      </c>
      <c r="U292" s="70">
        <f t="shared" si="26"/>
        <v>0</v>
      </c>
      <c r="V292" s="23">
        <f>SUM(R292:U292)</f>
        <v>14153.4</v>
      </c>
      <c r="W292" s="23">
        <f>SUM(Q292+V292)</f>
        <v>813849.1000000001</v>
      </c>
      <c r="X292" s="23">
        <f>(Q292/W292)*100</f>
        <v>98.26093068112995</v>
      </c>
      <c r="Y292" s="23">
        <f>(V292/W292)*100</f>
        <v>1.7390693188700457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52</v>
      </c>
      <c r="K293" s="53"/>
      <c r="L293" s="21">
        <f>(L292/L290)*100</f>
        <v>104.07616035176504</v>
      </c>
      <c r="M293" s="21">
        <f>(M292/M290)*100</f>
        <v>100.28113099531627</v>
      </c>
      <c r="N293" s="21">
        <f>(N292/N290)*100</f>
        <v>110.71122273168311</v>
      </c>
      <c r="O293" s="21"/>
      <c r="P293" s="21"/>
      <c r="Q293" s="21">
        <f>(Q292/Q290)*100</f>
        <v>102.34540794661271</v>
      </c>
      <c r="R293" s="21"/>
      <c r="S293" s="21"/>
      <c r="T293" s="21"/>
      <c r="U293" s="21"/>
      <c r="V293" s="21"/>
      <c r="W293" s="21">
        <f>(W292/W290)*100</f>
        <v>104.15676631309086</v>
      </c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53</v>
      </c>
      <c r="K294" s="53"/>
      <c r="L294" s="70">
        <f>(L292/L291)*100</f>
        <v>96.90984369389504</v>
      </c>
      <c r="M294" s="23">
        <f>(M292/M291)*100</f>
        <v>99.54879515847223</v>
      </c>
      <c r="N294" s="70">
        <f>(N292/N291)*100</f>
        <v>99.95284894095025</v>
      </c>
      <c r="O294" s="70"/>
      <c r="P294" s="23"/>
      <c r="Q294" s="23">
        <f>(Q292/Q291)*100</f>
        <v>98.46183490655187</v>
      </c>
      <c r="R294" s="23"/>
      <c r="S294" s="70">
        <f>(S292/S291)*100</f>
        <v>99.99152219066593</v>
      </c>
      <c r="T294" s="70"/>
      <c r="U294" s="70"/>
      <c r="V294" s="23">
        <f>(V292/V291)*100</f>
        <v>99.99152219066593</v>
      </c>
      <c r="W294" s="23">
        <f>(W292/W291)*100</f>
        <v>98.48803723296051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/>
      <c r="K295" s="53"/>
      <c r="L295" s="70"/>
      <c r="M295" s="23"/>
      <c r="N295" s="70"/>
      <c r="O295" s="70"/>
      <c r="P295" s="23"/>
      <c r="Q295" s="23"/>
      <c r="R295" s="23"/>
      <c r="S295" s="70"/>
      <c r="T295" s="70"/>
      <c r="U295" s="70"/>
      <c r="V295" s="23"/>
      <c r="W295" s="23"/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 t="s">
        <v>60</v>
      </c>
      <c r="H296" s="51"/>
      <c r="I296" s="61"/>
      <c r="J296" s="52" t="s">
        <v>61</v>
      </c>
      <c r="K296" s="53"/>
      <c r="L296" s="70"/>
      <c r="M296" s="23"/>
      <c r="N296" s="70"/>
      <c r="O296" s="70"/>
      <c r="P296" s="23"/>
      <c r="Q296" s="23"/>
      <c r="R296" s="23"/>
      <c r="S296" s="70"/>
      <c r="T296" s="70"/>
      <c r="U296" s="70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49</v>
      </c>
      <c r="K297" s="53"/>
      <c r="L297" s="70">
        <f aca="true" t="shared" si="28" ref="L297:P298">SUM(L305+L313)</f>
        <v>317666.6</v>
      </c>
      <c r="M297" s="23">
        <f t="shared" si="28"/>
        <v>424641.9</v>
      </c>
      <c r="N297" s="70">
        <f t="shared" si="28"/>
        <v>39060.9</v>
      </c>
      <c r="O297" s="70">
        <f t="shared" si="28"/>
        <v>0</v>
      </c>
      <c r="P297" s="23">
        <f t="shared" si="28"/>
        <v>0</v>
      </c>
      <c r="Q297" s="23">
        <f>SUM(L297:P297)</f>
        <v>781369.4</v>
      </c>
      <c r="R297" s="23">
        <f aca="true" t="shared" si="29" ref="R297:U298">SUM(R305+R313)</f>
        <v>0</v>
      </c>
      <c r="S297" s="70">
        <f t="shared" si="29"/>
        <v>0</v>
      </c>
      <c r="T297" s="70">
        <f t="shared" si="29"/>
        <v>0</v>
      </c>
      <c r="U297" s="70">
        <f t="shared" si="29"/>
        <v>0</v>
      </c>
      <c r="V297" s="23">
        <f>SUM(R297:U297)</f>
        <v>0</v>
      </c>
      <c r="W297" s="23">
        <f>SUM(Q297+V297)</f>
        <v>781369.4</v>
      </c>
      <c r="X297" s="23">
        <f>(Q297/W297)*100</f>
        <v>100</v>
      </c>
      <c r="Y297" s="23">
        <f>(V297/W297)*100</f>
        <v>0</v>
      </c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50</v>
      </c>
      <c r="K298" s="53"/>
      <c r="L298" s="70">
        <f t="shared" si="28"/>
        <v>341157.5</v>
      </c>
      <c r="M298" s="23">
        <f t="shared" si="28"/>
        <v>427765.80000000005</v>
      </c>
      <c r="N298" s="70">
        <f t="shared" si="28"/>
        <v>43265.2</v>
      </c>
      <c r="O298" s="70">
        <f t="shared" si="28"/>
        <v>0</v>
      </c>
      <c r="P298" s="23">
        <f t="shared" si="28"/>
        <v>0</v>
      </c>
      <c r="Q298" s="23">
        <f>SUM(L298:P298)</f>
        <v>812188.5</v>
      </c>
      <c r="R298" s="23">
        <f t="shared" si="29"/>
        <v>0</v>
      </c>
      <c r="S298" s="70">
        <f t="shared" si="29"/>
        <v>14154.599999999999</v>
      </c>
      <c r="T298" s="70">
        <f t="shared" si="29"/>
        <v>0</v>
      </c>
      <c r="U298" s="70">
        <f t="shared" si="29"/>
        <v>0</v>
      </c>
      <c r="V298" s="23">
        <f>SUM(R298:U298)</f>
        <v>14154.599999999999</v>
      </c>
      <c r="W298" s="23">
        <f>SUM(Q298+V298)</f>
        <v>826343.1</v>
      </c>
      <c r="X298" s="23">
        <f>(Q298/W298)*100</f>
        <v>98.28707954359393</v>
      </c>
      <c r="Y298" s="23">
        <f>(V298/W298)*100</f>
        <v>1.7129204564060616</v>
      </c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51</v>
      </c>
      <c r="K299" s="53"/>
      <c r="L299" s="70">
        <f>SUM(L307+L324)</f>
        <v>330615.2</v>
      </c>
      <c r="M299" s="23">
        <f>SUM(M307+M324)</f>
        <v>425835.7</v>
      </c>
      <c r="N299" s="70">
        <f>SUM(N307+N324)</f>
        <v>43244.8</v>
      </c>
      <c r="O299" s="70">
        <f>SUM(O307+O324)</f>
        <v>0</v>
      </c>
      <c r="P299" s="23">
        <f>SUM(P307+P324)</f>
        <v>0</v>
      </c>
      <c r="Q299" s="23">
        <f>SUM(L299:P299)</f>
        <v>799695.7000000001</v>
      </c>
      <c r="R299" s="23">
        <f>SUM(R307+R324)</f>
        <v>0</v>
      </c>
      <c r="S299" s="70">
        <f>SUM(S307+S324)</f>
        <v>14153.4</v>
      </c>
      <c r="T299" s="70">
        <f>SUM(T307+T324)</f>
        <v>0</v>
      </c>
      <c r="U299" s="70">
        <f>SUM(U307+U324)</f>
        <v>0</v>
      </c>
      <c r="V299" s="23">
        <f>SUM(R299:U299)</f>
        <v>14153.4</v>
      </c>
      <c r="W299" s="23">
        <f>SUM(Q299+V299)</f>
        <v>813849.1000000001</v>
      </c>
      <c r="X299" s="23">
        <f>(Q299/W299)*100</f>
        <v>98.26093068112995</v>
      </c>
      <c r="Y299" s="23">
        <f>(V299/W299)*100</f>
        <v>1.7390693188700457</v>
      </c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52</v>
      </c>
      <c r="K300" s="53"/>
      <c r="L300" s="70">
        <f>(L299/L297)*100</f>
        <v>104.07616035176504</v>
      </c>
      <c r="M300" s="23">
        <f>(M299/M297)*100</f>
        <v>100.28113099531627</v>
      </c>
      <c r="N300" s="70">
        <f>(N299/N297)*100</f>
        <v>110.71122273168311</v>
      </c>
      <c r="O300" s="70"/>
      <c r="P300" s="23"/>
      <c r="Q300" s="23">
        <f>(Q299/Q297)*100</f>
        <v>102.34540794661271</v>
      </c>
      <c r="R300" s="23"/>
      <c r="S300" s="70"/>
      <c r="T300" s="70"/>
      <c r="U300" s="70"/>
      <c r="V300" s="23"/>
      <c r="W300" s="23">
        <f>(W299/W297)*100</f>
        <v>104.15676631309086</v>
      </c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53</v>
      </c>
      <c r="K301" s="53"/>
      <c r="L301" s="70">
        <f>(L299/L298)*100</f>
        <v>96.90984369389504</v>
      </c>
      <c r="M301" s="23">
        <f>(M299/M298)*100</f>
        <v>99.54879515847223</v>
      </c>
      <c r="N301" s="70">
        <f>(N299/N298)*100</f>
        <v>99.95284894095025</v>
      </c>
      <c r="O301" s="70"/>
      <c r="P301" s="23"/>
      <c r="Q301" s="23">
        <f>(Q299/Q298)*100</f>
        <v>98.46183490655187</v>
      </c>
      <c r="R301" s="23"/>
      <c r="S301" s="70">
        <f>(S299/S298)*100</f>
        <v>99.99152219066593</v>
      </c>
      <c r="T301" s="70"/>
      <c r="U301" s="70"/>
      <c r="V301" s="23">
        <f>(V299/V298)*100</f>
        <v>99.99152219066593</v>
      </c>
      <c r="W301" s="23">
        <f>(W299/W298)*100</f>
        <v>98.48803723296051</v>
      </c>
      <c r="X301" s="23"/>
      <c r="Y301" s="23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/>
      <c r="K302" s="53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 t="s">
        <v>108</v>
      </c>
      <c r="I303" s="61"/>
      <c r="J303" s="52" t="s">
        <v>109</v>
      </c>
      <c r="K303" s="53"/>
      <c r="L303" s="70"/>
      <c r="M303" s="23"/>
      <c r="N303" s="70"/>
      <c r="O303" s="70"/>
      <c r="P303" s="23"/>
      <c r="Q303" s="23"/>
      <c r="R303" s="23"/>
      <c r="S303" s="70"/>
      <c r="T303" s="70"/>
      <c r="U303" s="70"/>
      <c r="V303" s="23"/>
      <c r="W303" s="23"/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77</v>
      </c>
      <c r="K304" s="53"/>
      <c r="L304" s="70"/>
      <c r="M304" s="23"/>
      <c r="N304" s="70"/>
      <c r="O304" s="70"/>
      <c r="P304" s="23"/>
      <c r="Q304" s="23"/>
      <c r="R304" s="23"/>
      <c r="S304" s="70"/>
      <c r="T304" s="70"/>
      <c r="U304" s="70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49</v>
      </c>
      <c r="K305" s="53"/>
      <c r="L305" s="70">
        <v>212817.4</v>
      </c>
      <c r="M305" s="23">
        <v>187136.1</v>
      </c>
      <c r="N305" s="70">
        <v>29939.7</v>
      </c>
      <c r="O305" s="70"/>
      <c r="P305" s="23"/>
      <c r="Q305" s="23">
        <f>SUM(L305:P305)</f>
        <v>429893.2</v>
      </c>
      <c r="R305" s="23"/>
      <c r="S305" s="70"/>
      <c r="T305" s="70"/>
      <c r="U305" s="70"/>
      <c r="V305" s="23">
        <f>SUM(R305:U305)</f>
        <v>0</v>
      </c>
      <c r="W305" s="23">
        <f>SUM(Q305+V305)</f>
        <v>429893.2</v>
      </c>
      <c r="X305" s="23">
        <f>(Q305/W305)*100</f>
        <v>100</v>
      </c>
      <c r="Y305" s="23">
        <f>(V305/W305)*100</f>
        <v>0</v>
      </c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50</v>
      </c>
      <c r="K306" s="53"/>
      <c r="L306" s="70">
        <v>228707.5</v>
      </c>
      <c r="M306" s="23">
        <v>180450.1</v>
      </c>
      <c r="N306" s="70">
        <v>32327.7</v>
      </c>
      <c r="O306" s="70"/>
      <c r="P306" s="23"/>
      <c r="Q306" s="23">
        <f>SUM(L306:P306)</f>
        <v>441485.3</v>
      </c>
      <c r="R306" s="23"/>
      <c r="S306" s="70">
        <v>6252.2</v>
      </c>
      <c r="T306" s="70"/>
      <c r="U306" s="70"/>
      <c r="V306" s="23">
        <f>SUM(R306:U306)</f>
        <v>6252.2</v>
      </c>
      <c r="W306" s="23">
        <f>SUM(Q306+V306)</f>
        <v>447737.5</v>
      </c>
      <c r="X306" s="23">
        <f>(Q306/W306)*100</f>
        <v>98.60360144057623</v>
      </c>
      <c r="Y306" s="23">
        <f>(V306/W306)*100</f>
        <v>1.3963985594237696</v>
      </c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51</v>
      </c>
      <c r="K307" s="53"/>
      <c r="L307" s="70">
        <v>220953.4</v>
      </c>
      <c r="M307" s="23">
        <v>179322.6</v>
      </c>
      <c r="N307" s="70">
        <v>32317.1</v>
      </c>
      <c r="O307" s="70"/>
      <c r="P307" s="23"/>
      <c r="Q307" s="23">
        <f>SUM(L307:P307)</f>
        <v>432593.1</v>
      </c>
      <c r="R307" s="23"/>
      <c r="S307" s="70">
        <v>6252.2</v>
      </c>
      <c r="T307" s="70"/>
      <c r="U307" s="70"/>
      <c r="V307" s="23">
        <f>SUM(R307:U307)</f>
        <v>6252.2</v>
      </c>
      <c r="W307" s="23">
        <f>SUM(Q307+V307)</f>
        <v>438845.3</v>
      </c>
      <c r="X307" s="23">
        <f>(Q307/W307)*100</f>
        <v>98.57530660576745</v>
      </c>
      <c r="Y307" s="23">
        <f>(V307/W307)*100</f>
        <v>1.4246933942325462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52</v>
      </c>
      <c r="K308" s="53"/>
      <c r="L308" s="21">
        <f>(L307/L305)*100</f>
        <v>103.82299567610542</v>
      </c>
      <c r="M308" s="21">
        <f>(M307/M305)*100</f>
        <v>95.8246965711052</v>
      </c>
      <c r="N308" s="21">
        <f>(N307/N305)*100</f>
        <v>107.94062732759512</v>
      </c>
      <c r="O308" s="21"/>
      <c r="P308" s="21"/>
      <c r="Q308" s="21">
        <f>(Q307/Q305)*100</f>
        <v>100.62803970846713</v>
      </c>
      <c r="R308" s="21"/>
      <c r="S308" s="21"/>
      <c r="T308" s="21"/>
      <c r="U308" s="21"/>
      <c r="V308" s="21"/>
      <c r="W308" s="21">
        <f>(W307/W305)*100</f>
        <v>102.08240093120801</v>
      </c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53</v>
      </c>
      <c r="K309" s="53"/>
      <c r="L309" s="70">
        <f>(L307/L306)*100</f>
        <v>96.60959959773948</v>
      </c>
      <c r="M309" s="23">
        <f>(M307/M306)*100</f>
        <v>99.37517352442586</v>
      </c>
      <c r="N309" s="70">
        <f>(N307/N306)*100</f>
        <v>99.9672107820847</v>
      </c>
      <c r="O309" s="70"/>
      <c r="P309" s="23"/>
      <c r="Q309" s="23">
        <f>(Q307/Q306)*100</f>
        <v>97.98584460230046</v>
      </c>
      <c r="R309" s="23"/>
      <c r="S309" s="70">
        <f>(S307/S306)*100</f>
        <v>100</v>
      </c>
      <c r="T309" s="70"/>
      <c r="U309" s="70"/>
      <c r="V309" s="23">
        <f>(V307/V306)*100</f>
        <v>100</v>
      </c>
      <c r="W309" s="23">
        <f>(W307/W306)*100</f>
        <v>98.0139702392585</v>
      </c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/>
      <c r="K310" s="53"/>
      <c r="L310" s="70"/>
      <c r="M310" s="23"/>
      <c r="N310" s="70"/>
      <c r="O310" s="70"/>
      <c r="P310" s="23"/>
      <c r="Q310" s="23"/>
      <c r="R310" s="23"/>
      <c r="S310" s="70"/>
      <c r="T310" s="70"/>
      <c r="U310" s="70"/>
      <c r="V310" s="23"/>
      <c r="W310" s="23"/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 t="s">
        <v>110</v>
      </c>
      <c r="I311" s="61"/>
      <c r="J311" s="52" t="s">
        <v>111</v>
      </c>
      <c r="K311" s="53"/>
      <c r="L311" s="70"/>
      <c r="M311" s="23"/>
      <c r="N311" s="70"/>
      <c r="O311" s="70"/>
      <c r="P311" s="23"/>
      <c r="Q311" s="23"/>
      <c r="R311" s="23"/>
      <c r="S311" s="70"/>
      <c r="T311" s="70"/>
      <c r="U311" s="70"/>
      <c r="V311" s="23"/>
      <c r="W311" s="23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112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49</v>
      </c>
      <c r="K313" s="53"/>
      <c r="L313" s="70">
        <v>104849.2</v>
      </c>
      <c r="M313" s="23">
        <v>237505.8</v>
      </c>
      <c r="N313" s="70">
        <v>9121.2</v>
      </c>
      <c r="O313" s="70"/>
      <c r="P313" s="23"/>
      <c r="Q313" s="23">
        <f>SUM(L313:P313)</f>
        <v>351476.2</v>
      </c>
      <c r="R313" s="23"/>
      <c r="S313" s="70"/>
      <c r="T313" s="70"/>
      <c r="U313" s="70"/>
      <c r="V313" s="23">
        <f>SUM(R313:U313)</f>
        <v>0</v>
      </c>
      <c r="W313" s="23">
        <f>SUM(Q313+V313)</f>
        <v>351476.2</v>
      </c>
      <c r="X313" s="23">
        <f>(Q313/W313)*100</f>
        <v>100</v>
      </c>
      <c r="Y313" s="23">
        <f>(V313/W313)*100</f>
        <v>0</v>
      </c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50</v>
      </c>
      <c r="K314" s="53"/>
      <c r="L314" s="70">
        <v>112450</v>
      </c>
      <c r="M314" s="23">
        <v>247315.7</v>
      </c>
      <c r="N314" s="70">
        <v>10937.5</v>
      </c>
      <c r="O314" s="70"/>
      <c r="P314" s="23"/>
      <c r="Q314" s="23">
        <f>SUM(L314:P314)</f>
        <v>370703.2</v>
      </c>
      <c r="R314" s="23"/>
      <c r="S314" s="70">
        <v>7902.4</v>
      </c>
      <c r="T314" s="70"/>
      <c r="U314" s="70"/>
      <c r="V314" s="23">
        <f>SUM(R314:U314)</f>
        <v>7902.4</v>
      </c>
      <c r="W314" s="23">
        <f>SUM(Q314+V314)</f>
        <v>378605.60000000003</v>
      </c>
      <c r="X314" s="23">
        <f>(Q314/W314)*100</f>
        <v>97.91276198767265</v>
      </c>
      <c r="Y314" s="23">
        <f>(V314/W314)*100</f>
        <v>2.0872380123273397</v>
      </c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175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70</v>
      </c>
      <c r="C324" s="51"/>
      <c r="D324" s="51" t="s">
        <v>54</v>
      </c>
      <c r="E324" s="51" t="s">
        <v>56</v>
      </c>
      <c r="F324" s="51" t="s">
        <v>106</v>
      </c>
      <c r="G324" s="51" t="s">
        <v>60</v>
      </c>
      <c r="H324" s="56" t="s">
        <v>110</v>
      </c>
      <c r="I324" s="61"/>
      <c r="J324" s="54" t="s">
        <v>51</v>
      </c>
      <c r="K324" s="55"/>
      <c r="L324" s="70">
        <v>109661.8</v>
      </c>
      <c r="M324" s="70">
        <v>246513.1</v>
      </c>
      <c r="N324" s="70">
        <v>10927.7</v>
      </c>
      <c r="O324" s="70"/>
      <c r="P324" s="70"/>
      <c r="Q324" s="70">
        <f>SUM(L324:P324)</f>
        <v>367102.60000000003</v>
      </c>
      <c r="R324" s="70"/>
      <c r="S324" s="70">
        <v>7901.2</v>
      </c>
      <c r="T324" s="70"/>
      <c r="U324" s="74"/>
      <c r="V324" s="23">
        <f>SUM(R324:U324)</f>
        <v>7901.2</v>
      </c>
      <c r="W324" s="23">
        <f>SUM(Q324+V324)</f>
        <v>375003.80000000005</v>
      </c>
      <c r="X324" s="23">
        <f>(Q324/W324)*100</f>
        <v>97.8930346839152</v>
      </c>
      <c r="Y324" s="23">
        <f>(V324/W324)*100</f>
        <v>2.1069653160847968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52</v>
      </c>
      <c r="K325" s="55"/>
      <c r="L325" s="70">
        <f>(L324/L313)*100</f>
        <v>104.59002071546564</v>
      </c>
      <c r="M325" s="70">
        <f>(M324/M313)*100</f>
        <v>103.79245475268395</v>
      </c>
      <c r="N325" s="70">
        <f>(N324/N313)*100</f>
        <v>119.80550804718678</v>
      </c>
      <c r="O325" s="70"/>
      <c r="P325" s="70"/>
      <c r="Q325" s="70">
        <f>(Q324/Q313)*100</f>
        <v>104.44593403479384</v>
      </c>
      <c r="R325" s="70"/>
      <c r="S325" s="70"/>
      <c r="T325" s="70"/>
      <c r="U325" s="70"/>
      <c r="V325" s="23"/>
      <c r="W325" s="23">
        <f>(W324/W313)*100</f>
        <v>106.69393830933646</v>
      </c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53</v>
      </c>
      <c r="K326" s="53"/>
      <c r="L326" s="70">
        <f>(L324/L314)*100</f>
        <v>97.52049799911072</v>
      </c>
      <c r="M326" s="70">
        <f>(M324/M314)*100</f>
        <v>99.67547551570725</v>
      </c>
      <c r="N326" s="70">
        <f>(N324/N314)*100</f>
        <v>99.91040000000001</v>
      </c>
      <c r="O326" s="70"/>
      <c r="P326" s="70"/>
      <c r="Q326" s="23">
        <f>(Q324/Q314)*100</f>
        <v>99.02871083929139</v>
      </c>
      <c r="R326" s="70"/>
      <c r="S326" s="70">
        <f>(S324/S314)*100</f>
        <v>99.98481473982588</v>
      </c>
      <c r="T326" s="70"/>
      <c r="U326" s="70"/>
      <c r="V326" s="23">
        <f>(V324/V314)*100</f>
        <v>99.98481473982588</v>
      </c>
      <c r="W326" s="23">
        <f>(W324/W314)*100</f>
        <v>99.04866700334068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/>
      <c r="K327" s="53"/>
      <c r="L327" s="70"/>
      <c r="M327" s="23"/>
      <c r="N327" s="70"/>
      <c r="O327" s="70"/>
      <c r="P327" s="23"/>
      <c r="Q327" s="23"/>
      <c r="R327" s="23"/>
      <c r="S327" s="70"/>
      <c r="T327" s="70"/>
      <c r="U327" s="70"/>
      <c r="V327" s="23"/>
      <c r="W327" s="23"/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 t="s">
        <v>113</v>
      </c>
      <c r="G328" s="51"/>
      <c r="H328" s="51"/>
      <c r="I328" s="61"/>
      <c r="J328" s="52" t="s">
        <v>114</v>
      </c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162</v>
      </c>
      <c r="K329" s="53"/>
      <c r="L329" s="70"/>
      <c r="M329" s="23"/>
      <c r="N329" s="70"/>
      <c r="O329" s="70"/>
      <c r="P329" s="23"/>
      <c r="Q329" s="23"/>
      <c r="R329" s="23"/>
      <c r="S329" s="70"/>
      <c r="T329" s="70"/>
      <c r="U329" s="70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49</v>
      </c>
      <c r="K330" s="53"/>
      <c r="L330" s="70">
        <f>SUM(L337)</f>
        <v>1947889.2</v>
      </c>
      <c r="M330" s="23">
        <f>SUM(M337)</f>
        <v>239403.5</v>
      </c>
      <c r="N330" s="70">
        <f>SUM(N337)</f>
        <v>97455.4</v>
      </c>
      <c r="O330" s="70">
        <f>SUM(O337)</f>
        <v>19738.7</v>
      </c>
      <c r="P330" s="23">
        <f>SUM(P337)</f>
        <v>0</v>
      </c>
      <c r="Q330" s="23">
        <f>SUM(L330:P330)</f>
        <v>2304486.8000000003</v>
      </c>
      <c r="R330" s="23">
        <f aca="true" t="shared" si="30" ref="R330:U332">SUM(R337)</f>
        <v>0</v>
      </c>
      <c r="S330" s="70">
        <f t="shared" si="30"/>
        <v>0</v>
      </c>
      <c r="T330" s="70">
        <f t="shared" si="30"/>
        <v>0</v>
      </c>
      <c r="U330" s="70">
        <f t="shared" si="30"/>
        <v>0</v>
      </c>
      <c r="V330" s="23">
        <f>SUM(R330:U330)</f>
        <v>0</v>
      </c>
      <c r="W330" s="23">
        <f>SUM(Q330+V330)</f>
        <v>2304486.8000000003</v>
      </c>
      <c r="X330" s="23">
        <f>(Q330/W330)*100</f>
        <v>100</v>
      </c>
      <c r="Y330" s="23">
        <f>(V330/W330)*100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50</v>
      </c>
      <c r="K331" s="53"/>
      <c r="L331" s="70">
        <f aca="true" t="shared" si="31" ref="L331:P332">SUM(L338)</f>
        <v>2403896.7</v>
      </c>
      <c r="M331" s="23">
        <f t="shared" si="31"/>
        <v>239873.5</v>
      </c>
      <c r="N331" s="70">
        <f t="shared" si="31"/>
        <v>71298</v>
      </c>
      <c r="O331" s="70">
        <f t="shared" si="31"/>
        <v>27462.2</v>
      </c>
      <c r="P331" s="23">
        <f t="shared" si="31"/>
        <v>0</v>
      </c>
      <c r="Q331" s="23">
        <f>SUM(L331:P331)</f>
        <v>2742530.4000000004</v>
      </c>
      <c r="R331" s="23">
        <f t="shared" si="30"/>
        <v>0</v>
      </c>
      <c r="S331" s="70">
        <f t="shared" si="30"/>
        <v>773.7</v>
      </c>
      <c r="T331" s="70">
        <f t="shared" si="30"/>
        <v>0</v>
      </c>
      <c r="U331" s="70">
        <f t="shared" si="30"/>
        <v>0</v>
      </c>
      <c r="V331" s="23">
        <f>SUM(R331:U331)</f>
        <v>773.7</v>
      </c>
      <c r="W331" s="23">
        <f>SUM(Q331+V331)</f>
        <v>2743304.1000000006</v>
      </c>
      <c r="X331" s="23">
        <f>(Q331/W331)*100</f>
        <v>99.9717967833023</v>
      </c>
      <c r="Y331" s="23">
        <f>(V331/W331)*100</f>
        <v>0.028203216697704054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51</v>
      </c>
      <c r="K332" s="53"/>
      <c r="L332" s="70">
        <f t="shared" si="31"/>
        <v>2388971.1</v>
      </c>
      <c r="M332" s="23">
        <f t="shared" si="31"/>
        <v>222204.5</v>
      </c>
      <c r="N332" s="70">
        <f t="shared" si="31"/>
        <v>46993.1</v>
      </c>
      <c r="O332" s="70">
        <f t="shared" si="31"/>
        <v>26723.3</v>
      </c>
      <c r="P332" s="23">
        <f t="shared" si="31"/>
        <v>0</v>
      </c>
      <c r="Q332" s="23">
        <f>SUM(L332:P332)</f>
        <v>2684892</v>
      </c>
      <c r="R332" s="23">
        <f t="shared" si="30"/>
        <v>0</v>
      </c>
      <c r="S332" s="70">
        <f t="shared" si="30"/>
        <v>415.5</v>
      </c>
      <c r="T332" s="70">
        <f t="shared" si="30"/>
        <v>0</v>
      </c>
      <c r="U332" s="70">
        <f t="shared" si="30"/>
        <v>0</v>
      </c>
      <c r="V332" s="23">
        <f>SUM(R332:U332)</f>
        <v>415.5</v>
      </c>
      <c r="W332" s="23">
        <f>SUM(Q332+V332)</f>
        <v>2685307.5</v>
      </c>
      <c r="X332" s="23">
        <f>(Q332/W332)*100</f>
        <v>99.9845269117224</v>
      </c>
      <c r="Y332" s="23">
        <f>(V332/W332)*100</f>
        <v>0.015473088277599495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52</v>
      </c>
      <c r="K333" s="53"/>
      <c r="L333" s="70">
        <f>(L332/L330)*100</f>
        <v>122.64409597835441</v>
      </c>
      <c r="M333" s="23">
        <f>(M332/M330)*100</f>
        <v>92.81589450446631</v>
      </c>
      <c r="N333" s="70">
        <f>(N332/N330)*100</f>
        <v>48.22010889083622</v>
      </c>
      <c r="O333" s="70">
        <f>(O332/O330)*100</f>
        <v>135.38530906290686</v>
      </c>
      <c r="P333" s="23"/>
      <c r="Q333" s="23">
        <f>(Q332/Q330)*100</f>
        <v>116.50715465152588</v>
      </c>
      <c r="R333" s="23"/>
      <c r="S333" s="70"/>
      <c r="T333" s="70"/>
      <c r="U333" s="70"/>
      <c r="V333" s="23"/>
      <c r="W333" s="23">
        <f>(W332/W330)*100</f>
        <v>116.52518469621955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53</v>
      </c>
      <c r="K334" s="53"/>
      <c r="L334" s="70">
        <f>(L332/L331)*100</f>
        <v>99.37910809561825</v>
      </c>
      <c r="M334" s="23">
        <f>(M332/M331)*100</f>
        <v>92.6340341888537</v>
      </c>
      <c r="N334" s="70">
        <f>(N332/N331)*100</f>
        <v>65.9108249880782</v>
      </c>
      <c r="O334" s="70">
        <f>(O332/O331)*100</f>
        <v>97.30939254684621</v>
      </c>
      <c r="P334" s="23"/>
      <c r="Q334" s="23">
        <f>(Q332/Q331)*100</f>
        <v>97.89834964090096</v>
      </c>
      <c r="R334" s="23"/>
      <c r="S334" s="70">
        <f>(S332/S331)*100</f>
        <v>53.702985653354006</v>
      </c>
      <c r="T334" s="70"/>
      <c r="U334" s="70"/>
      <c r="V334" s="23">
        <f>(V332/V331)*100</f>
        <v>53.702985653354006</v>
      </c>
      <c r="W334" s="23">
        <f>(W332/W331)*100</f>
        <v>97.88588512662521</v>
      </c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/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 t="s">
        <v>60</v>
      </c>
      <c r="H336" s="51"/>
      <c r="I336" s="61"/>
      <c r="J336" s="52" t="s">
        <v>61</v>
      </c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49</v>
      </c>
      <c r="K337" s="53"/>
      <c r="L337" s="70">
        <f>SUM(L344)</f>
        <v>1947889.2</v>
      </c>
      <c r="M337" s="23">
        <f>SUM(M344)</f>
        <v>239403.5</v>
      </c>
      <c r="N337" s="70">
        <f>SUM(N344)</f>
        <v>97455.4</v>
      </c>
      <c r="O337" s="70">
        <f>SUM(O344)</f>
        <v>19738.7</v>
      </c>
      <c r="P337" s="23">
        <f>SUM(P344)</f>
        <v>0</v>
      </c>
      <c r="Q337" s="23">
        <f>SUM(L337:P337)</f>
        <v>2304486.8000000003</v>
      </c>
      <c r="R337" s="23">
        <f aca="true" t="shared" si="32" ref="R337:U339">SUM(R344)</f>
        <v>0</v>
      </c>
      <c r="S337" s="70">
        <f t="shared" si="32"/>
        <v>0</v>
      </c>
      <c r="T337" s="70">
        <f t="shared" si="32"/>
        <v>0</v>
      </c>
      <c r="U337" s="70">
        <f t="shared" si="32"/>
        <v>0</v>
      </c>
      <c r="V337" s="23">
        <f>SUM(R337:U337)</f>
        <v>0</v>
      </c>
      <c r="W337" s="23">
        <f>SUM(Q337+V337)</f>
        <v>2304486.8000000003</v>
      </c>
      <c r="X337" s="23">
        <f>(Q337/W337)*100</f>
        <v>100</v>
      </c>
      <c r="Y337" s="23">
        <f>(V337/W337)*100</f>
        <v>0</v>
      </c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50</v>
      </c>
      <c r="K338" s="53"/>
      <c r="L338" s="21">
        <f aca="true" t="shared" si="33" ref="L338:P339">SUM(L345)</f>
        <v>2403896.7</v>
      </c>
      <c r="M338" s="21">
        <f t="shared" si="33"/>
        <v>239873.5</v>
      </c>
      <c r="N338" s="21">
        <f t="shared" si="33"/>
        <v>71298</v>
      </c>
      <c r="O338" s="21">
        <f t="shared" si="33"/>
        <v>27462.2</v>
      </c>
      <c r="P338" s="21">
        <f t="shared" si="33"/>
        <v>0</v>
      </c>
      <c r="Q338" s="21">
        <f>SUM(L338:P338)</f>
        <v>2742530.4000000004</v>
      </c>
      <c r="R338" s="21">
        <f t="shared" si="32"/>
        <v>0</v>
      </c>
      <c r="S338" s="21">
        <f t="shared" si="32"/>
        <v>773.7</v>
      </c>
      <c r="T338" s="21">
        <f t="shared" si="32"/>
        <v>0</v>
      </c>
      <c r="U338" s="21">
        <f t="shared" si="32"/>
        <v>0</v>
      </c>
      <c r="V338" s="21">
        <f>SUM(R338:U338)</f>
        <v>773.7</v>
      </c>
      <c r="W338" s="21">
        <f>SUM(Q338+V338)</f>
        <v>2743304.1000000006</v>
      </c>
      <c r="X338" s="21">
        <f>(Q338/W338)*100</f>
        <v>99.9717967833023</v>
      </c>
      <c r="Y338" s="21">
        <f>(V338/W338)*100</f>
        <v>0.028203216697704054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51</v>
      </c>
      <c r="K339" s="53"/>
      <c r="L339" s="70">
        <f t="shared" si="33"/>
        <v>2388971.1</v>
      </c>
      <c r="M339" s="23">
        <f t="shared" si="33"/>
        <v>222204.5</v>
      </c>
      <c r="N339" s="70">
        <f t="shared" si="33"/>
        <v>46993.1</v>
      </c>
      <c r="O339" s="70">
        <f t="shared" si="33"/>
        <v>26723.3</v>
      </c>
      <c r="P339" s="23">
        <f t="shared" si="33"/>
        <v>0</v>
      </c>
      <c r="Q339" s="23">
        <f>SUM(L339:P339)</f>
        <v>2684892</v>
      </c>
      <c r="R339" s="23">
        <f t="shared" si="32"/>
        <v>0</v>
      </c>
      <c r="S339" s="70">
        <f t="shared" si="32"/>
        <v>415.5</v>
      </c>
      <c r="T339" s="70">
        <f t="shared" si="32"/>
        <v>0</v>
      </c>
      <c r="U339" s="70">
        <f t="shared" si="32"/>
        <v>0</v>
      </c>
      <c r="V339" s="23">
        <f>SUM(R339:U339)</f>
        <v>415.5</v>
      </c>
      <c r="W339" s="23">
        <f>SUM(Q339+V339)</f>
        <v>2685307.5</v>
      </c>
      <c r="X339" s="23">
        <f>(Q339/W339)*100</f>
        <v>99.9845269117224</v>
      </c>
      <c r="Y339" s="23">
        <f>(V339/W339)*100</f>
        <v>0.015473088277599495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52</v>
      </c>
      <c r="K340" s="53"/>
      <c r="L340" s="70">
        <f>(L339/L337)*100</f>
        <v>122.64409597835441</v>
      </c>
      <c r="M340" s="23">
        <f>(M339/M337)*100</f>
        <v>92.81589450446631</v>
      </c>
      <c r="N340" s="70">
        <f>(N339/N337)*100</f>
        <v>48.22010889083622</v>
      </c>
      <c r="O340" s="70">
        <f>(O339/O337)*100</f>
        <v>135.38530906290686</v>
      </c>
      <c r="P340" s="23"/>
      <c r="Q340" s="23">
        <f>(Q339/Q337)*100</f>
        <v>116.50715465152588</v>
      </c>
      <c r="R340" s="23"/>
      <c r="S340" s="70"/>
      <c r="T340" s="70"/>
      <c r="U340" s="70"/>
      <c r="V340" s="23"/>
      <c r="W340" s="23">
        <f>(W339/W337)*100</f>
        <v>116.52518469621955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53</v>
      </c>
      <c r="K341" s="53"/>
      <c r="L341" s="70">
        <f>(L339/L338)*100</f>
        <v>99.37910809561825</v>
      </c>
      <c r="M341" s="23">
        <f>(M339/M338)*100</f>
        <v>92.6340341888537</v>
      </c>
      <c r="N341" s="70">
        <f>(N339/N338)*100</f>
        <v>65.9108249880782</v>
      </c>
      <c r="O341" s="70">
        <f>(O339/O338)*100</f>
        <v>97.30939254684621</v>
      </c>
      <c r="P341" s="23"/>
      <c r="Q341" s="23">
        <f>(Q339/Q338)*100</f>
        <v>97.89834964090096</v>
      </c>
      <c r="R341" s="23"/>
      <c r="S341" s="70">
        <f>(S339/S338)*100</f>
        <v>53.702985653354006</v>
      </c>
      <c r="T341" s="70"/>
      <c r="U341" s="70"/>
      <c r="V341" s="23">
        <f>(V339/V338)*100</f>
        <v>53.702985653354006</v>
      </c>
      <c r="W341" s="23">
        <f>(W339/W338)*100</f>
        <v>97.88588512662521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/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 t="s">
        <v>115</v>
      </c>
      <c r="I343" s="61"/>
      <c r="J343" s="52" t="s">
        <v>116</v>
      </c>
      <c r="K343" s="53"/>
      <c r="L343" s="70"/>
      <c r="M343" s="23"/>
      <c r="N343" s="70"/>
      <c r="O343" s="70"/>
      <c r="P343" s="23"/>
      <c r="Q343" s="23"/>
      <c r="R343" s="23"/>
      <c r="S343" s="70"/>
      <c r="T343" s="70"/>
      <c r="U343" s="70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49</v>
      </c>
      <c r="K344" s="53"/>
      <c r="L344" s="70">
        <v>1947889.2</v>
      </c>
      <c r="M344" s="23">
        <v>239403.5</v>
      </c>
      <c r="N344" s="70">
        <v>97455.4</v>
      </c>
      <c r="O344" s="70">
        <v>19738.7</v>
      </c>
      <c r="P344" s="23">
        <v>0</v>
      </c>
      <c r="Q344" s="23">
        <f>SUM(L344:P344)</f>
        <v>2304486.8000000003</v>
      </c>
      <c r="R344" s="23"/>
      <c r="S344" s="70">
        <v>0</v>
      </c>
      <c r="T344" s="70"/>
      <c r="U344" s="70"/>
      <c r="V344" s="23">
        <f>SUM(R344:U344)</f>
        <v>0</v>
      </c>
      <c r="W344" s="23">
        <f>SUM(Q344+V344)</f>
        <v>2304486.8000000003</v>
      </c>
      <c r="X344" s="23">
        <f>(Q344/W344)*100</f>
        <v>100</v>
      </c>
      <c r="Y344" s="23">
        <f>(V344/W344)*100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50</v>
      </c>
      <c r="K345" s="53"/>
      <c r="L345" s="70">
        <v>2403896.7</v>
      </c>
      <c r="M345" s="23">
        <v>239873.5</v>
      </c>
      <c r="N345" s="70">
        <v>71298</v>
      </c>
      <c r="O345" s="70">
        <v>27462.2</v>
      </c>
      <c r="P345" s="23">
        <v>0</v>
      </c>
      <c r="Q345" s="23">
        <f>SUM(L345:P345)</f>
        <v>2742530.4000000004</v>
      </c>
      <c r="R345" s="23"/>
      <c r="S345" s="70">
        <v>773.7</v>
      </c>
      <c r="T345" s="70"/>
      <c r="U345" s="70"/>
      <c r="V345" s="23">
        <f>SUM(R345:U345)</f>
        <v>773.7</v>
      </c>
      <c r="W345" s="23">
        <f>SUM(Q345+V345)</f>
        <v>2743304.1000000006</v>
      </c>
      <c r="X345" s="23">
        <f>(Q345/W345)*100</f>
        <v>99.9717967833023</v>
      </c>
      <c r="Y345" s="23">
        <f>(V345/W345)*100</f>
        <v>0.028203216697704054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51</v>
      </c>
      <c r="K346" s="53"/>
      <c r="L346" s="70">
        <v>2388971.1</v>
      </c>
      <c r="M346" s="23">
        <v>222204.5</v>
      </c>
      <c r="N346" s="70">
        <v>46993.1</v>
      </c>
      <c r="O346" s="70">
        <v>26723.3</v>
      </c>
      <c r="P346" s="23">
        <v>0</v>
      </c>
      <c r="Q346" s="23">
        <f>SUM(L346:P346)</f>
        <v>2684892</v>
      </c>
      <c r="R346" s="23"/>
      <c r="S346" s="70">
        <v>415.5</v>
      </c>
      <c r="T346" s="70"/>
      <c r="U346" s="70"/>
      <c r="V346" s="23">
        <f>SUM(R346:U346)</f>
        <v>415.5</v>
      </c>
      <c r="W346" s="23">
        <f>SUM(Q346+V346)</f>
        <v>2685307.5</v>
      </c>
      <c r="X346" s="23">
        <f>(Q346/W346)*100</f>
        <v>99.9845269117224</v>
      </c>
      <c r="Y346" s="23">
        <f>(V346/W346)*100</f>
        <v>0.015473088277599495</v>
      </c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52</v>
      </c>
      <c r="K347" s="53"/>
      <c r="L347" s="21">
        <f>(L346/L344)*100</f>
        <v>122.64409597835441</v>
      </c>
      <c r="M347" s="21">
        <f>(M346/M344)*100</f>
        <v>92.81589450446631</v>
      </c>
      <c r="N347" s="21">
        <f>(N346/N344)*100</f>
        <v>48.22010889083622</v>
      </c>
      <c r="O347" s="21">
        <f>(O346/O344)*100</f>
        <v>135.38530906290686</v>
      </c>
      <c r="P347" s="21"/>
      <c r="Q347" s="21">
        <f>(Q346/Q344)*100</f>
        <v>116.50715465152588</v>
      </c>
      <c r="R347" s="21"/>
      <c r="S347" s="21"/>
      <c r="T347" s="21"/>
      <c r="U347" s="21"/>
      <c r="V347" s="21"/>
      <c r="W347" s="21">
        <f>(W346/W344)*100</f>
        <v>116.52518469621955</v>
      </c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53</v>
      </c>
      <c r="K348" s="53"/>
      <c r="L348" s="70">
        <f>(L346/L345)*100</f>
        <v>99.37910809561825</v>
      </c>
      <c r="M348" s="23">
        <f>(M346/M345)*100</f>
        <v>92.6340341888537</v>
      </c>
      <c r="N348" s="70">
        <f>(N346/N345)*100</f>
        <v>65.9108249880782</v>
      </c>
      <c r="O348" s="70">
        <f>(O346/O345)*100</f>
        <v>97.30939254684621</v>
      </c>
      <c r="P348" s="23"/>
      <c r="Q348" s="23">
        <f>(Q346/Q345)*100</f>
        <v>97.89834964090096</v>
      </c>
      <c r="R348" s="23"/>
      <c r="S348" s="70">
        <f>(S346/S345)*100</f>
        <v>53.702985653354006</v>
      </c>
      <c r="T348" s="70"/>
      <c r="U348" s="70"/>
      <c r="V348" s="23">
        <f>(V346/V345)*100</f>
        <v>53.702985653354006</v>
      </c>
      <c r="W348" s="23">
        <f>(W346/W345)*100</f>
        <v>97.88588512662521</v>
      </c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/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 t="s">
        <v>117</v>
      </c>
      <c r="G350" s="51"/>
      <c r="H350" s="51"/>
      <c r="I350" s="61"/>
      <c r="J350" s="52" t="s">
        <v>118</v>
      </c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119</v>
      </c>
      <c r="K351" s="53"/>
      <c r="L351" s="70"/>
      <c r="M351" s="23"/>
      <c r="N351" s="70"/>
      <c r="O351" s="70"/>
      <c r="P351" s="23"/>
      <c r="Q351" s="23"/>
      <c r="R351" s="23"/>
      <c r="S351" s="70"/>
      <c r="T351" s="70"/>
      <c r="U351" s="70"/>
      <c r="V351" s="23"/>
      <c r="W351" s="23"/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49</v>
      </c>
      <c r="K352" s="53"/>
      <c r="L352" s="70">
        <f>SUM(L359)</f>
        <v>1744085.7</v>
      </c>
      <c r="M352" s="23">
        <f>SUM(M359)</f>
        <v>0</v>
      </c>
      <c r="N352" s="70">
        <f>SUM(N359)</f>
        <v>0</v>
      </c>
      <c r="O352" s="70">
        <f>SUM(O359)</f>
        <v>0</v>
      </c>
      <c r="P352" s="23">
        <f>SUM(P359)</f>
        <v>0</v>
      </c>
      <c r="Q352" s="23">
        <f>SUM(L352:P352)</f>
        <v>1744085.7</v>
      </c>
      <c r="R352" s="23">
        <f>SUM(R359)</f>
        <v>0</v>
      </c>
      <c r="S352" s="70">
        <f>SUM(S359)</f>
        <v>0</v>
      </c>
      <c r="T352" s="70">
        <f>SUM(T359)</f>
        <v>0</v>
      </c>
      <c r="U352" s="70">
        <f>SUM(U359)</f>
        <v>0</v>
      </c>
      <c r="V352" s="23">
        <f>SUM(R352:U352)</f>
        <v>0</v>
      </c>
      <c r="W352" s="23">
        <f>SUM(Q352+V352)</f>
        <v>1744085.7</v>
      </c>
      <c r="X352" s="23">
        <f>(Q352/W352)*100</f>
        <v>100</v>
      </c>
      <c r="Y352" s="23">
        <f>(V352/W352)*100</f>
        <v>0</v>
      </c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50</v>
      </c>
      <c r="K353" s="53"/>
      <c r="L353" s="21">
        <f aca="true" t="shared" si="34" ref="L353:P354">SUM(L369)</f>
        <v>386335.4</v>
      </c>
      <c r="M353" s="21">
        <f t="shared" si="34"/>
        <v>0</v>
      </c>
      <c r="N353" s="21">
        <f t="shared" si="34"/>
        <v>0</v>
      </c>
      <c r="O353" s="21">
        <f t="shared" si="34"/>
        <v>0</v>
      </c>
      <c r="P353" s="21">
        <f t="shared" si="34"/>
        <v>0</v>
      </c>
      <c r="Q353" s="21">
        <f>SUM(L353:P353)</f>
        <v>386335.4</v>
      </c>
      <c r="R353" s="21">
        <f aca="true" t="shared" si="35" ref="R353:U354">SUM(R369)</f>
        <v>0</v>
      </c>
      <c r="S353" s="21">
        <f t="shared" si="35"/>
        <v>0</v>
      </c>
      <c r="T353" s="21">
        <f t="shared" si="35"/>
        <v>0</v>
      </c>
      <c r="U353" s="21">
        <f t="shared" si="35"/>
        <v>0</v>
      </c>
      <c r="V353" s="21">
        <f>SUM(R353:U353)</f>
        <v>0</v>
      </c>
      <c r="W353" s="21">
        <f>SUM(Q353+V353)</f>
        <v>386335.4</v>
      </c>
      <c r="X353" s="21">
        <f>(Q353/W353)*100</f>
        <v>100</v>
      </c>
      <c r="Y353" s="21">
        <f>(V353/W353)*100</f>
        <v>0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51</v>
      </c>
      <c r="K354" s="53"/>
      <c r="L354" s="70">
        <f t="shared" si="34"/>
        <v>169134.6</v>
      </c>
      <c r="M354" s="23">
        <f t="shared" si="34"/>
        <v>0</v>
      </c>
      <c r="N354" s="70">
        <f t="shared" si="34"/>
        <v>0</v>
      </c>
      <c r="O354" s="70">
        <f t="shared" si="34"/>
        <v>0</v>
      </c>
      <c r="P354" s="23">
        <f t="shared" si="34"/>
        <v>0</v>
      </c>
      <c r="Q354" s="23">
        <f>SUM(L354:P354)</f>
        <v>169134.6</v>
      </c>
      <c r="R354" s="23">
        <f t="shared" si="35"/>
        <v>0</v>
      </c>
      <c r="S354" s="70">
        <f t="shared" si="35"/>
        <v>0</v>
      </c>
      <c r="T354" s="70">
        <f t="shared" si="35"/>
        <v>0</v>
      </c>
      <c r="U354" s="70">
        <f t="shared" si="35"/>
        <v>0</v>
      </c>
      <c r="V354" s="23">
        <f>SUM(R354:U354)</f>
        <v>0</v>
      </c>
      <c r="W354" s="23">
        <f>SUM(Q354+V354)</f>
        <v>169134.6</v>
      </c>
      <c r="X354" s="23">
        <f>(Q354/W354)*100</f>
        <v>100</v>
      </c>
      <c r="Y354" s="23">
        <f>(V354/W354)*100</f>
        <v>0</v>
      </c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52</v>
      </c>
      <c r="K355" s="53"/>
      <c r="L355" s="70">
        <f>(L354/L352)*100</f>
        <v>9.697608322802028</v>
      </c>
      <c r="M355" s="23"/>
      <c r="N355" s="70"/>
      <c r="O355" s="70"/>
      <c r="P355" s="23"/>
      <c r="Q355" s="23">
        <f>(Q354/Q352)*100</f>
        <v>9.697608322802028</v>
      </c>
      <c r="R355" s="23"/>
      <c r="S355" s="70"/>
      <c r="T355" s="70"/>
      <c r="U355" s="70"/>
      <c r="V355" s="23"/>
      <c r="W355" s="23">
        <f>(W354/W352)*100</f>
        <v>9.697608322802028</v>
      </c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53</v>
      </c>
      <c r="K356" s="53"/>
      <c r="L356" s="70">
        <f>(L354/L353)*100</f>
        <v>43.779213605587266</v>
      </c>
      <c r="M356" s="23"/>
      <c r="N356" s="70"/>
      <c r="O356" s="70"/>
      <c r="P356" s="23"/>
      <c r="Q356" s="23">
        <f>(Q354/Q353)*100</f>
        <v>43.779213605587266</v>
      </c>
      <c r="R356" s="23"/>
      <c r="S356" s="70"/>
      <c r="T356" s="70"/>
      <c r="U356" s="70"/>
      <c r="V356" s="23"/>
      <c r="W356" s="23">
        <f>(W354/W353)*100</f>
        <v>43.779213605587266</v>
      </c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/>
      <c r="K357" s="53"/>
      <c r="L357" s="70"/>
      <c r="M357" s="23"/>
      <c r="N357" s="70"/>
      <c r="O357" s="70"/>
      <c r="P357" s="23"/>
      <c r="Q357" s="23"/>
      <c r="R357" s="23"/>
      <c r="S357" s="70"/>
      <c r="T357" s="70"/>
      <c r="U357" s="70"/>
      <c r="V357" s="23"/>
      <c r="W357" s="23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 t="s">
        <v>60</v>
      </c>
      <c r="H358" s="56"/>
      <c r="I358" s="61"/>
      <c r="J358" s="52" t="s">
        <v>61</v>
      </c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49</v>
      </c>
      <c r="K359" s="53"/>
      <c r="L359" s="70">
        <f>SUM(L375)</f>
        <v>1744085.7</v>
      </c>
      <c r="M359" s="23">
        <f>SUM(M375)</f>
        <v>0</v>
      </c>
      <c r="N359" s="70">
        <f>SUM(N375)</f>
        <v>0</v>
      </c>
      <c r="O359" s="70">
        <f>SUM(O375)</f>
        <v>0</v>
      </c>
      <c r="P359" s="23">
        <f>SUM(P375)</f>
        <v>0</v>
      </c>
      <c r="Q359" s="23">
        <f>SUM(L359:P359)</f>
        <v>1744085.7</v>
      </c>
      <c r="R359" s="23">
        <f>SUM(R375)</f>
        <v>0</v>
      </c>
      <c r="S359" s="70">
        <f>SUM(S375)</f>
        <v>0</v>
      </c>
      <c r="T359" s="70">
        <f>SUM(T375)</f>
        <v>0</v>
      </c>
      <c r="U359" s="70">
        <f>SUM(U375)</f>
        <v>0</v>
      </c>
      <c r="V359" s="23">
        <f>SUM(R359:U359)</f>
        <v>0</v>
      </c>
      <c r="W359" s="23">
        <f>SUM(Q359+V359)</f>
        <v>1744085.7</v>
      </c>
      <c r="X359" s="23">
        <f>(Q359/W359)*100</f>
        <v>100</v>
      </c>
      <c r="Y359" s="23">
        <f>(V359/W359)*100</f>
        <v>0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176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70</v>
      </c>
      <c r="C369" s="51"/>
      <c r="D369" s="51" t="s">
        <v>54</v>
      </c>
      <c r="E369" s="51" t="s">
        <v>56</v>
      </c>
      <c r="F369" s="51" t="s">
        <v>117</v>
      </c>
      <c r="G369" s="56" t="s">
        <v>60</v>
      </c>
      <c r="H369" s="51"/>
      <c r="I369" s="61"/>
      <c r="J369" s="54" t="s">
        <v>50</v>
      </c>
      <c r="K369" s="55"/>
      <c r="L369" s="70">
        <f aca="true" t="shared" si="36" ref="L369:P370">SUM(L376)</f>
        <v>386335.4</v>
      </c>
      <c r="M369" s="70">
        <f t="shared" si="36"/>
        <v>0</v>
      </c>
      <c r="N369" s="70">
        <f t="shared" si="36"/>
        <v>0</v>
      </c>
      <c r="O369" s="70">
        <f t="shared" si="36"/>
        <v>0</v>
      </c>
      <c r="P369" s="70">
        <f t="shared" si="36"/>
        <v>0</v>
      </c>
      <c r="Q369" s="70">
        <f>SUM(L369:P369)</f>
        <v>386335.4</v>
      </c>
      <c r="R369" s="70">
        <f aca="true" t="shared" si="37" ref="R369:U370">SUM(R376)</f>
        <v>0</v>
      </c>
      <c r="S369" s="70">
        <f t="shared" si="37"/>
        <v>0</v>
      </c>
      <c r="T369" s="70">
        <f t="shared" si="37"/>
        <v>0</v>
      </c>
      <c r="U369" s="74">
        <f t="shared" si="37"/>
        <v>0</v>
      </c>
      <c r="V369" s="23">
        <f>SUM(R369:U369)</f>
        <v>0</v>
      </c>
      <c r="W369" s="23">
        <f>SUM(Q369+V369)</f>
        <v>386335.4</v>
      </c>
      <c r="X369" s="23">
        <f>(Q369/W369)*100</f>
        <v>100</v>
      </c>
      <c r="Y369" s="23">
        <f>(V369/W369)*100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51</v>
      </c>
      <c r="K370" s="55"/>
      <c r="L370" s="70">
        <f t="shared" si="36"/>
        <v>169134.6</v>
      </c>
      <c r="M370" s="70">
        <f t="shared" si="36"/>
        <v>0</v>
      </c>
      <c r="N370" s="70">
        <f t="shared" si="36"/>
        <v>0</v>
      </c>
      <c r="O370" s="70">
        <f t="shared" si="36"/>
        <v>0</v>
      </c>
      <c r="P370" s="70">
        <f t="shared" si="36"/>
        <v>0</v>
      </c>
      <c r="Q370" s="70">
        <f>SUM(L370:P370)</f>
        <v>169134.6</v>
      </c>
      <c r="R370" s="70">
        <f t="shared" si="37"/>
        <v>0</v>
      </c>
      <c r="S370" s="70">
        <f t="shared" si="37"/>
        <v>0</v>
      </c>
      <c r="T370" s="70">
        <f t="shared" si="37"/>
        <v>0</v>
      </c>
      <c r="U370" s="70">
        <f t="shared" si="37"/>
        <v>0</v>
      </c>
      <c r="V370" s="23">
        <f>SUM(R370:U370)</f>
        <v>0</v>
      </c>
      <c r="W370" s="23">
        <f>SUM(Q370+V370)</f>
        <v>169134.6</v>
      </c>
      <c r="X370" s="23">
        <f>(Q370/W370)*100</f>
        <v>100</v>
      </c>
      <c r="Y370" s="23">
        <f>(V370/W370)*100</f>
        <v>0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52</v>
      </c>
      <c r="K371" s="53"/>
      <c r="L371" s="70">
        <f>(L370/L359)*100</f>
        <v>9.697608322802028</v>
      </c>
      <c r="M371" s="70"/>
      <c r="N371" s="70"/>
      <c r="O371" s="70"/>
      <c r="P371" s="70"/>
      <c r="Q371" s="23">
        <f>(Q370/Q359)*100</f>
        <v>9.697608322802028</v>
      </c>
      <c r="R371" s="70"/>
      <c r="S371" s="70"/>
      <c r="T371" s="70"/>
      <c r="U371" s="70"/>
      <c r="V371" s="23"/>
      <c r="W371" s="23">
        <f>(W370/W359)*100</f>
        <v>9.697608322802028</v>
      </c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53</v>
      </c>
      <c r="K372" s="53"/>
      <c r="L372" s="70">
        <f>(L370/L369)*100</f>
        <v>43.779213605587266</v>
      </c>
      <c r="M372" s="23"/>
      <c r="N372" s="70"/>
      <c r="O372" s="70"/>
      <c r="P372" s="23"/>
      <c r="Q372" s="23">
        <f>(Q370/Q369)*100</f>
        <v>43.779213605587266</v>
      </c>
      <c r="R372" s="23"/>
      <c r="S372" s="70"/>
      <c r="T372" s="70"/>
      <c r="U372" s="70"/>
      <c r="V372" s="23"/>
      <c r="W372" s="23">
        <f>(W370/W369)*100</f>
        <v>43.779213605587266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/>
      <c r="K373" s="53"/>
      <c r="L373" s="70"/>
      <c r="M373" s="23"/>
      <c r="N373" s="70"/>
      <c r="O373" s="70"/>
      <c r="P373" s="23"/>
      <c r="Q373" s="23"/>
      <c r="R373" s="23"/>
      <c r="S373" s="70"/>
      <c r="T373" s="70"/>
      <c r="U373" s="70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 t="s">
        <v>115</v>
      </c>
      <c r="I374" s="61"/>
      <c r="J374" s="52" t="s">
        <v>116</v>
      </c>
      <c r="K374" s="53"/>
      <c r="L374" s="70"/>
      <c r="M374" s="23"/>
      <c r="N374" s="70"/>
      <c r="O374" s="70"/>
      <c r="P374" s="23"/>
      <c r="Q374" s="23"/>
      <c r="R374" s="23"/>
      <c r="S374" s="70"/>
      <c r="T374" s="70"/>
      <c r="U374" s="70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49</v>
      </c>
      <c r="K375" s="53"/>
      <c r="L375" s="70">
        <v>1744085.7</v>
      </c>
      <c r="M375" s="23"/>
      <c r="N375" s="70"/>
      <c r="O375" s="70"/>
      <c r="P375" s="23"/>
      <c r="Q375" s="23">
        <f>SUM(L375:P375)</f>
        <v>1744085.7</v>
      </c>
      <c r="R375" s="23"/>
      <c r="S375" s="70"/>
      <c r="T375" s="70"/>
      <c r="U375" s="70"/>
      <c r="V375" s="23">
        <f>SUM(R375:U375)</f>
        <v>0</v>
      </c>
      <c r="W375" s="23">
        <f>SUM(Q375+V375)</f>
        <v>1744085.7</v>
      </c>
      <c r="X375" s="23">
        <f>(Q375/W375)*100</f>
        <v>100</v>
      </c>
      <c r="Y375" s="23">
        <f>(V375/W375)*100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50</v>
      </c>
      <c r="K376" s="53"/>
      <c r="L376" s="70">
        <v>386335.4</v>
      </c>
      <c r="M376" s="23"/>
      <c r="N376" s="70"/>
      <c r="O376" s="70"/>
      <c r="P376" s="23"/>
      <c r="Q376" s="23">
        <f>SUM(L376:P376)</f>
        <v>386335.4</v>
      </c>
      <c r="R376" s="23"/>
      <c r="S376" s="70"/>
      <c r="T376" s="70"/>
      <c r="U376" s="70"/>
      <c r="V376" s="23">
        <f>SUM(R376:U376)</f>
        <v>0</v>
      </c>
      <c r="W376" s="23">
        <f>SUM(Q376+V376)</f>
        <v>386335.4</v>
      </c>
      <c r="X376" s="23">
        <f>(Q376/W376)*100</f>
        <v>100</v>
      </c>
      <c r="Y376" s="23">
        <f>(V376/W376)*100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51</v>
      </c>
      <c r="K377" s="53"/>
      <c r="L377" s="70">
        <v>169134.6</v>
      </c>
      <c r="M377" s="23"/>
      <c r="N377" s="70"/>
      <c r="O377" s="70"/>
      <c r="P377" s="23"/>
      <c r="Q377" s="23">
        <f>SUM(L377:P377)</f>
        <v>169134.6</v>
      </c>
      <c r="R377" s="23"/>
      <c r="S377" s="70"/>
      <c r="T377" s="70"/>
      <c r="U377" s="70"/>
      <c r="V377" s="23">
        <f>SUM(R377:U377)</f>
        <v>0</v>
      </c>
      <c r="W377" s="23">
        <f>SUM(Q377+V377)</f>
        <v>169134.6</v>
      </c>
      <c r="X377" s="23">
        <f>(Q377/W377)*100</f>
        <v>100</v>
      </c>
      <c r="Y377" s="23">
        <f>(V377/W377)*100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52</v>
      </c>
      <c r="K378" s="53"/>
      <c r="L378" s="70">
        <f>(L377/L375)*100</f>
        <v>9.697608322802028</v>
      </c>
      <c r="M378" s="23"/>
      <c r="N378" s="70"/>
      <c r="O378" s="70"/>
      <c r="P378" s="23"/>
      <c r="Q378" s="23">
        <f>(Q377/Q375)*100</f>
        <v>9.697608322802028</v>
      </c>
      <c r="R378" s="23"/>
      <c r="S378" s="70"/>
      <c r="T378" s="70"/>
      <c r="U378" s="70"/>
      <c r="V378" s="23"/>
      <c r="W378" s="23">
        <f>(W377/W375)*100</f>
        <v>9.697608322802028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53</v>
      </c>
      <c r="K379" s="53"/>
      <c r="L379" s="70">
        <f>(L377/L376)*100</f>
        <v>43.779213605587266</v>
      </c>
      <c r="M379" s="23"/>
      <c r="N379" s="70"/>
      <c r="O379" s="70"/>
      <c r="P379" s="23"/>
      <c r="Q379" s="23">
        <f>(Q377/Q376)*100</f>
        <v>43.779213605587266</v>
      </c>
      <c r="R379" s="23"/>
      <c r="S379" s="70"/>
      <c r="T379" s="70"/>
      <c r="U379" s="70"/>
      <c r="V379" s="23"/>
      <c r="W379" s="23">
        <f>(W377/W376)*100</f>
        <v>43.779213605587266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/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 t="s">
        <v>120</v>
      </c>
      <c r="C381" s="51"/>
      <c r="D381" s="51"/>
      <c r="E381" s="51"/>
      <c r="F381" s="51"/>
      <c r="G381" s="51"/>
      <c r="H381" s="51"/>
      <c r="I381" s="61"/>
      <c r="J381" s="52" t="s">
        <v>121</v>
      </c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49</v>
      </c>
      <c r="K382" s="53"/>
      <c r="L382" s="70">
        <f>SUM(L389)</f>
        <v>0</v>
      </c>
      <c r="M382" s="23">
        <f>SUM(M389)</f>
        <v>0</v>
      </c>
      <c r="N382" s="70">
        <f>SUM(N389)</f>
        <v>0</v>
      </c>
      <c r="O382" s="70">
        <f>SUM(O389)</f>
        <v>0</v>
      </c>
      <c r="P382" s="23">
        <f>SUM(P389)</f>
        <v>0</v>
      </c>
      <c r="Q382" s="23">
        <f>SUM(L382:P382)</f>
        <v>0</v>
      </c>
      <c r="R382" s="23">
        <f aca="true" t="shared" si="38" ref="R382:U384">SUM(R389)</f>
        <v>0</v>
      </c>
      <c r="S382" s="70">
        <f t="shared" si="38"/>
        <v>1000000</v>
      </c>
      <c r="T382" s="70">
        <f t="shared" si="38"/>
        <v>0</v>
      </c>
      <c r="U382" s="70">
        <f t="shared" si="38"/>
        <v>0</v>
      </c>
      <c r="V382" s="23">
        <f>SUM(R382:U382)</f>
        <v>1000000</v>
      </c>
      <c r="W382" s="23">
        <f>SUM(Q382+V382)</f>
        <v>1000000</v>
      </c>
      <c r="X382" s="23">
        <f>(Q382/W382)*100</f>
        <v>0</v>
      </c>
      <c r="Y382" s="23">
        <f>(V382/W382)*100</f>
        <v>100</v>
      </c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50</v>
      </c>
      <c r="K383" s="53"/>
      <c r="L383" s="21">
        <f aca="true" t="shared" si="39" ref="L383:P384">SUM(L390)</f>
        <v>0</v>
      </c>
      <c r="M383" s="21">
        <f t="shared" si="39"/>
        <v>0</v>
      </c>
      <c r="N383" s="21">
        <f t="shared" si="39"/>
        <v>0</v>
      </c>
      <c r="O383" s="21">
        <f t="shared" si="39"/>
        <v>0</v>
      </c>
      <c r="P383" s="21">
        <f t="shared" si="39"/>
        <v>0</v>
      </c>
      <c r="Q383" s="21">
        <f>SUM(L383:P383)</f>
        <v>0</v>
      </c>
      <c r="R383" s="21">
        <f t="shared" si="38"/>
        <v>0</v>
      </c>
      <c r="S383" s="21">
        <f t="shared" si="38"/>
        <v>400000</v>
      </c>
      <c r="T383" s="21">
        <f t="shared" si="38"/>
        <v>0</v>
      </c>
      <c r="U383" s="21">
        <f t="shared" si="38"/>
        <v>0</v>
      </c>
      <c r="V383" s="21">
        <f>SUM(R383:U383)</f>
        <v>400000</v>
      </c>
      <c r="W383" s="21">
        <f>SUM(Q383+V383)</f>
        <v>400000</v>
      </c>
      <c r="X383" s="21">
        <f>(Q383/W383)*100</f>
        <v>0</v>
      </c>
      <c r="Y383" s="21">
        <f>(V383/W383)*100</f>
        <v>100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51</v>
      </c>
      <c r="K384" s="53"/>
      <c r="L384" s="70">
        <f t="shared" si="39"/>
        <v>0</v>
      </c>
      <c r="M384" s="23">
        <f t="shared" si="39"/>
        <v>0</v>
      </c>
      <c r="N384" s="70">
        <f t="shared" si="39"/>
        <v>0</v>
      </c>
      <c r="O384" s="70">
        <f t="shared" si="39"/>
        <v>0</v>
      </c>
      <c r="P384" s="23">
        <f t="shared" si="39"/>
        <v>0</v>
      </c>
      <c r="Q384" s="23">
        <f>SUM(L384:P384)</f>
        <v>0</v>
      </c>
      <c r="R384" s="23">
        <f t="shared" si="38"/>
        <v>0</v>
      </c>
      <c r="S384" s="70">
        <f t="shared" si="38"/>
        <v>400000</v>
      </c>
      <c r="T384" s="70">
        <f t="shared" si="38"/>
        <v>0</v>
      </c>
      <c r="U384" s="70">
        <f t="shared" si="38"/>
        <v>0</v>
      </c>
      <c r="V384" s="23">
        <f>SUM(R384:U384)</f>
        <v>400000</v>
      </c>
      <c r="W384" s="23">
        <f>SUM(Q384+V384)</f>
        <v>400000</v>
      </c>
      <c r="X384" s="23">
        <f>(Q384/W384)*100</f>
        <v>0</v>
      </c>
      <c r="Y384" s="23">
        <f>(V384/W384)*100</f>
        <v>100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52</v>
      </c>
      <c r="K385" s="53"/>
      <c r="L385" s="70"/>
      <c r="M385" s="23"/>
      <c r="N385" s="70"/>
      <c r="O385" s="70"/>
      <c r="P385" s="23"/>
      <c r="Q385" s="23"/>
      <c r="R385" s="23"/>
      <c r="S385" s="70">
        <f>(S384/S382)*100</f>
        <v>40</v>
      </c>
      <c r="T385" s="70"/>
      <c r="U385" s="70"/>
      <c r="V385" s="23">
        <f>(V384/V382)*100</f>
        <v>40</v>
      </c>
      <c r="W385" s="23">
        <f>(W384/W382)*100</f>
        <v>40</v>
      </c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53</v>
      </c>
      <c r="K386" s="53"/>
      <c r="L386" s="70"/>
      <c r="M386" s="23"/>
      <c r="N386" s="70"/>
      <c r="O386" s="70"/>
      <c r="P386" s="23"/>
      <c r="Q386" s="23"/>
      <c r="R386" s="23"/>
      <c r="S386" s="70">
        <f>(S384/S383)*100</f>
        <v>100</v>
      </c>
      <c r="T386" s="70"/>
      <c r="U386" s="70"/>
      <c r="V386" s="23">
        <f>(V384/V383)*100</f>
        <v>100</v>
      </c>
      <c r="W386" s="23">
        <f>(W384/W383)*100</f>
        <v>100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/>
      <c r="K387" s="53"/>
      <c r="L387" s="70"/>
      <c r="M387" s="23"/>
      <c r="N387" s="70"/>
      <c r="O387" s="70"/>
      <c r="P387" s="23"/>
      <c r="Q387" s="23"/>
      <c r="R387" s="23"/>
      <c r="S387" s="70"/>
      <c r="T387" s="70"/>
      <c r="U387" s="70"/>
      <c r="V387" s="23"/>
      <c r="W387" s="23"/>
      <c r="X387" s="23"/>
      <c r="Y387" s="23"/>
      <c r="Z387" s="4"/>
    </row>
    <row r="388" spans="1:26" ht="23.25">
      <c r="A388" s="4"/>
      <c r="B388" s="51"/>
      <c r="C388" s="51" t="s">
        <v>122</v>
      </c>
      <c r="D388" s="51"/>
      <c r="E388" s="51"/>
      <c r="F388" s="51"/>
      <c r="G388" s="51"/>
      <c r="H388" s="51"/>
      <c r="I388" s="61"/>
      <c r="J388" s="52" t="s">
        <v>123</v>
      </c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49</v>
      </c>
      <c r="K389" s="53"/>
      <c r="L389" s="70">
        <f>SUM(L396)</f>
        <v>0</v>
      </c>
      <c r="M389" s="23">
        <f>SUM(M396)</f>
        <v>0</v>
      </c>
      <c r="N389" s="70">
        <f>SUM(N396)</f>
        <v>0</v>
      </c>
      <c r="O389" s="70">
        <f>SUM(O396)</f>
        <v>0</v>
      </c>
      <c r="P389" s="23">
        <f>SUM(P396)</f>
        <v>0</v>
      </c>
      <c r="Q389" s="23">
        <f>SUM(L389:P389)</f>
        <v>0</v>
      </c>
      <c r="R389" s="23">
        <f aca="true" t="shared" si="40" ref="R389:U391">SUM(R396)</f>
        <v>0</v>
      </c>
      <c r="S389" s="70">
        <f t="shared" si="40"/>
        <v>1000000</v>
      </c>
      <c r="T389" s="70">
        <f t="shared" si="40"/>
        <v>0</v>
      </c>
      <c r="U389" s="70">
        <f t="shared" si="40"/>
        <v>0</v>
      </c>
      <c r="V389" s="23">
        <f>SUM(R389:U389)</f>
        <v>1000000</v>
      </c>
      <c r="W389" s="23">
        <f>SUM(Q389+V389)</f>
        <v>1000000</v>
      </c>
      <c r="X389" s="23">
        <f>(Q389/W389)*100</f>
        <v>0</v>
      </c>
      <c r="Y389" s="23">
        <f>(V389/W389)*100</f>
        <v>100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50</v>
      </c>
      <c r="K390" s="53"/>
      <c r="L390" s="70">
        <f aca="true" t="shared" si="41" ref="L390:P391">SUM(L397)</f>
        <v>0</v>
      </c>
      <c r="M390" s="23">
        <f t="shared" si="41"/>
        <v>0</v>
      </c>
      <c r="N390" s="70">
        <f t="shared" si="41"/>
        <v>0</v>
      </c>
      <c r="O390" s="70">
        <f t="shared" si="41"/>
        <v>0</v>
      </c>
      <c r="P390" s="23">
        <f t="shared" si="41"/>
        <v>0</v>
      </c>
      <c r="Q390" s="23">
        <f>SUM(L390:P390)</f>
        <v>0</v>
      </c>
      <c r="R390" s="23">
        <f t="shared" si="40"/>
        <v>0</v>
      </c>
      <c r="S390" s="70">
        <f t="shared" si="40"/>
        <v>400000</v>
      </c>
      <c r="T390" s="70">
        <f t="shared" si="40"/>
        <v>0</v>
      </c>
      <c r="U390" s="70">
        <f t="shared" si="40"/>
        <v>0</v>
      </c>
      <c r="V390" s="23">
        <f>SUM(R390:U390)</f>
        <v>400000</v>
      </c>
      <c r="W390" s="23">
        <f>SUM(Q390+V390)</f>
        <v>400000</v>
      </c>
      <c r="X390" s="23">
        <f>(Q390/W390)*100</f>
        <v>0</v>
      </c>
      <c r="Y390" s="23">
        <f>(V390/W390)*100</f>
        <v>100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51</v>
      </c>
      <c r="K391" s="53"/>
      <c r="L391" s="70">
        <f t="shared" si="41"/>
        <v>0</v>
      </c>
      <c r="M391" s="23">
        <f t="shared" si="41"/>
        <v>0</v>
      </c>
      <c r="N391" s="70">
        <f t="shared" si="41"/>
        <v>0</v>
      </c>
      <c r="O391" s="70">
        <f t="shared" si="41"/>
        <v>0</v>
      </c>
      <c r="P391" s="23">
        <f t="shared" si="41"/>
        <v>0</v>
      </c>
      <c r="Q391" s="23">
        <f>SUM(L391:P391)</f>
        <v>0</v>
      </c>
      <c r="R391" s="23">
        <f t="shared" si="40"/>
        <v>0</v>
      </c>
      <c r="S391" s="70">
        <f t="shared" si="40"/>
        <v>400000</v>
      </c>
      <c r="T391" s="70">
        <f t="shared" si="40"/>
        <v>0</v>
      </c>
      <c r="U391" s="70">
        <f t="shared" si="40"/>
        <v>0</v>
      </c>
      <c r="V391" s="23">
        <f>SUM(R391:U391)</f>
        <v>400000</v>
      </c>
      <c r="W391" s="23">
        <f>SUM(Q391+V391)</f>
        <v>400000</v>
      </c>
      <c r="X391" s="23">
        <f>(Q391/W391)*100</f>
        <v>0</v>
      </c>
      <c r="Y391" s="23">
        <f>(V391/W391)*100</f>
        <v>100</v>
      </c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52</v>
      </c>
      <c r="K392" s="53"/>
      <c r="L392" s="21"/>
      <c r="M392" s="21"/>
      <c r="N392" s="21"/>
      <c r="O392" s="21"/>
      <c r="P392" s="21"/>
      <c r="Q392" s="21"/>
      <c r="R392" s="21"/>
      <c r="S392" s="21">
        <f>(S391/S389)*100</f>
        <v>40</v>
      </c>
      <c r="T392" s="21"/>
      <c r="U392" s="21"/>
      <c r="V392" s="21">
        <f>(V391/V389)*100</f>
        <v>40</v>
      </c>
      <c r="W392" s="21">
        <f>(W391/W389)*100</f>
        <v>40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53</v>
      </c>
      <c r="K393" s="53"/>
      <c r="L393" s="70"/>
      <c r="M393" s="23"/>
      <c r="N393" s="70"/>
      <c r="O393" s="70"/>
      <c r="P393" s="23"/>
      <c r="Q393" s="23"/>
      <c r="R393" s="23"/>
      <c r="S393" s="70">
        <f>(S391/S390)*100</f>
        <v>100</v>
      </c>
      <c r="T393" s="70"/>
      <c r="U393" s="70"/>
      <c r="V393" s="23">
        <f>(V391/V390)*100</f>
        <v>100</v>
      </c>
      <c r="W393" s="23">
        <f>(W391/W390)*100</f>
        <v>100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 t="s">
        <v>54</v>
      </c>
      <c r="E395" s="51"/>
      <c r="F395" s="51"/>
      <c r="G395" s="51"/>
      <c r="H395" s="51"/>
      <c r="I395" s="61"/>
      <c r="J395" s="52" t="s">
        <v>55</v>
      </c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49</v>
      </c>
      <c r="K396" s="53"/>
      <c r="L396" s="70">
        <f aca="true" t="shared" si="42" ref="L396:P397">SUM(L403)</f>
        <v>0</v>
      </c>
      <c r="M396" s="23">
        <f t="shared" si="42"/>
        <v>0</v>
      </c>
      <c r="N396" s="70">
        <f t="shared" si="42"/>
        <v>0</v>
      </c>
      <c r="O396" s="70">
        <f t="shared" si="42"/>
        <v>0</v>
      </c>
      <c r="P396" s="23">
        <f t="shared" si="42"/>
        <v>0</v>
      </c>
      <c r="Q396" s="23">
        <f>SUM(L396:P396)</f>
        <v>0</v>
      </c>
      <c r="R396" s="23">
        <f aca="true" t="shared" si="43" ref="R396:U397">SUM(R403)</f>
        <v>0</v>
      </c>
      <c r="S396" s="70">
        <f t="shared" si="43"/>
        <v>1000000</v>
      </c>
      <c r="T396" s="70">
        <f t="shared" si="43"/>
        <v>0</v>
      </c>
      <c r="U396" s="70">
        <f t="shared" si="43"/>
        <v>0</v>
      </c>
      <c r="V396" s="23">
        <f>SUM(R396:U396)</f>
        <v>1000000</v>
      </c>
      <c r="W396" s="23">
        <f>SUM(Q396+V396)</f>
        <v>1000000</v>
      </c>
      <c r="X396" s="23">
        <f>(Q396/W396)*100</f>
        <v>0</v>
      </c>
      <c r="Y396" s="23">
        <f>(V396/W396)*100</f>
        <v>100</v>
      </c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50</v>
      </c>
      <c r="K397" s="53"/>
      <c r="L397" s="70">
        <f t="shared" si="42"/>
        <v>0</v>
      </c>
      <c r="M397" s="23">
        <f t="shared" si="42"/>
        <v>0</v>
      </c>
      <c r="N397" s="70">
        <f t="shared" si="42"/>
        <v>0</v>
      </c>
      <c r="O397" s="70">
        <f t="shared" si="42"/>
        <v>0</v>
      </c>
      <c r="P397" s="23">
        <f t="shared" si="42"/>
        <v>0</v>
      </c>
      <c r="Q397" s="23">
        <f>SUM(L397:P397)</f>
        <v>0</v>
      </c>
      <c r="R397" s="23">
        <f t="shared" si="43"/>
        <v>0</v>
      </c>
      <c r="S397" s="70">
        <f t="shared" si="43"/>
        <v>400000</v>
      </c>
      <c r="T397" s="70">
        <f t="shared" si="43"/>
        <v>0</v>
      </c>
      <c r="U397" s="70">
        <f t="shared" si="43"/>
        <v>0</v>
      </c>
      <c r="V397" s="23">
        <f>SUM(R397:U397)</f>
        <v>400000</v>
      </c>
      <c r="W397" s="23">
        <f>SUM(Q397+V397)</f>
        <v>400000</v>
      </c>
      <c r="X397" s="23">
        <f>(Q397/W397)*100</f>
        <v>0</v>
      </c>
      <c r="Y397" s="23">
        <f>(V397/W397)*100</f>
        <v>100</v>
      </c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51</v>
      </c>
      <c r="K398" s="53"/>
      <c r="L398" s="21">
        <f>SUM(L414)</f>
        <v>0</v>
      </c>
      <c r="M398" s="21">
        <f>SUM(M414)</f>
        <v>0</v>
      </c>
      <c r="N398" s="21">
        <f>SUM(N414)</f>
        <v>0</v>
      </c>
      <c r="O398" s="21">
        <f>SUM(O414)</f>
        <v>0</v>
      </c>
      <c r="P398" s="21">
        <f>SUM(P414)</f>
        <v>0</v>
      </c>
      <c r="Q398" s="21">
        <f>SUM(L398:P398)</f>
        <v>0</v>
      </c>
      <c r="R398" s="21">
        <f>SUM(R414)</f>
        <v>0</v>
      </c>
      <c r="S398" s="21">
        <f>SUM(S414)</f>
        <v>400000</v>
      </c>
      <c r="T398" s="21">
        <f>SUM(T414)</f>
        <v>0</v>
      </c>
      <c r="U398" s="21">
        <f>SUM(U414)</f>
        <v>0</v>
      </c>
      <c r="V398" s="21">
        <f>SUM(R398:U398)</f>
        <v>400000</v>
      </c>
      <c r="W398" s="21">
        <f>SUM(Q398+V398)</f>
        <v>400000</v>
      </c>
      <c r="X398" s="21">
        <f>(Q398/W398)*100</f>
        <v>0</v>
      </c>
      <c r="Y398" s="21">
        <f>(V398/W398)*100</f>
        <v>100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52</v>
      </c>
      <c r="K399" s="53"/>
      <c r="L399" s="70"/>
      <c r="M399" s="23"/>
      <c r="N399" s="70"/>
      <c r="O399" s="70"/>
      <c r="P399" s="23"/>
      <c r="Q399" s="23"/>
      <c r="R399" s="23"/>
      <c r="S399" s="70">
        <f>(S398/S396)*100</f>
        <v>40</v>
      </c>
      <c r="T399" s="70"/>
      <c r="U399" s="70"/>
      <c r="V399" s="23">
        <f>(V398/V396)*100</f>
        <v>40</v>
      </c>
      <c r="W399" s="23">
        <f>(W398/W396)*100</f>
        <v>40</v>
      </c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53</v>
      </c>
      <c r="K400" s="53"/>
      <c r="L400" s="70"/>
      <c r="M400" s="23"/>
      <c r="N400" s="70"/>
      <c r="O400" s="70"/>
      <c r="P400" s="23"/>
      <c r="Q400" s="23"/>
      <c r="R400" s="23"/>
      <c r="S400" s="70">
        <f>(S398/S397)*100</f>
        <v>100</v>
      </c>
      <c r="T400" s="70"/>
      <c r="U400" s="70"/>
      <c r="V400" s="23">
        <f>(V398/V397)*100</f>
        <v>100</v>
      </c>
      <c r="W400" s="23">
        <f>(W398/W397)*100</f>
        <v>100</v>
      </c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/>
      <c r="K401" s="53"/>
      <c r="L401" s="70"/>
      <c r="M401" s="23"/>
      <c r="N401" s="70"/>
      <c r="O401" s="70"/>
      <c r="P401" s="23"/>
      <c r="Q401" s="23"/>
      <c r="R401" s="23"/>
      <c r="S401" s="70"/>
      <c r="T401" s="70"/>
      <c r="U401" s="70"/>
      <c r="V401" s="23"/>
      <c r="W401" s="23"/>
      <c r="X401" s="23"/>
      <c r="Y401" s="23"/>
      <c r="Z401" s="4"/>
    </row>
    <row r="402" spans="1:26" ht="23.25">
      <c r="A402" s="4"/>
      <c r="B402" s="56"/>
      <c r="C402" s="56"/>
      <c r="D402" s="56"/>
      <c r="E402" s="56" t="s">
        <v>124</v>
      </c>
      <c r="F402" s="56"/>
      <c r="G402" s="56"/>
      <c r="H402" s="56"/>
      <c r="I402" s="61"/>
      <c r="J402" s="52" t="s">
        <v>125</v>
      </c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49</v>
      </c>
      <c r="K403" s="53"/>
      <c r="L403" s="70">
        <f aca="true" t="shared" si="44" ref="L403:P404">SUM(L420)</f>
        <v>0</v>
      </c>
      <c r="M403" s="23">
        <f t="shared" si="44"/>
        <v>0</v>
      </c>
      <c r="N403" s="70">
        <f t="shared" si="44"/>
        <v>0</v>
      </c>
      <c r="O403" s="70">
        <f t="shared" si="44"/>
        <v>0</v>
      </c>
      <c r="P403" s="23">
        <f t="shared" si="44"/>
        <v>0</v>
      </c>
      <c r="Q403" s="23">
        <f>SUM(L403:P403)</f>
        <v>0</v>
      </c>
      <c r="R403" s="23">
        <f aca="true" t="shared" si="45" ref="R403:U404">SUM(R420)</f>
        <v>0</v>
      </c>
      <c r="S403" s="70">
        <f t="shared" si="45"/>
        <v>1000000</v>
      </c>
      <c r="T403" s="70">
        <f t="shared" si="45"/>
        <v>0</v>
      </c>
      <c r="U403" s="70">
        <f t="shared" si="45"/>
        <v>0</v>
      </c>
      <c r="V403" s="23">
        <f>SUM(R403:U403)</f>
        <v>1000000</v>
      </c>
      <c r="W403" s="23">
        <f>SUM(Q403+V403)</f>
        <v>1000000</v>
      </c>
      <c r="X403" s="23">
        <f>(Q403/W403)*100</f>
        <v>0</v>
      </c>
      <c r="Y403" s="23">
        <f>(V403/W403)*100</f>
        <v>100</v>
      </c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50</v>
      </c>
      <c r="K404" s="53"/>
      <c r="L404" s="70">
        <f t="shared" si="44"/>
        <v>0</v>
      </c>
      <c r="M404" s="23">
        <f t="shared" si="44"/>
        <v>0</v>
      </c>
      <c r="N404" s="70">
        <f t="shared" si="44"/>
        <v>0</v>
      </c>
      <c r="O404" s="70">
        <f t="shared" si="44"/>
        <v>0</v>
      </c>
      <c r="P404" s="23">
        <f t="shared" si="44"/>
        <v>0</v>
      </c>
      <c r="Q404" s="23">
        <f>SUM(L404:P404)</f>
        <v>0</v>
      </c>
      <c r="R404" s="23">
        <f t="shared" si="45"/>
        <v>0</v>
      </c>
      <c r="S404" s="70">
        <f t="shared" si="45"/>
        <v>400000</v>
      </c>
      <c r="T404" s="70">
        <f t="shared" si="45"/>
        <v>0</v>
      </c>
      <c r="U404" s="70">
        <f t="shared" si="45"/>
        <v>0</v>
      </c>
      <c r="V404" s="23">
        <f>SUM(R404:U404)</f>
        <v>400000</v>
      </c>
      <c r="W404" s="23">
        <f>SUM(Q404+V404)</f>
        <v>400000</v>
      </c>
      <c r="X404" s="23">
        <f>(Q404/W404)*100</f>
        <v>0</v>
      </c>
      <c r="Y404" s="23">
        <f>(V404/W404)*100</f>
        <v>100</v>
      </c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177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120</v>
      </c>
      <c r="C414" s="51" t="s">
        <v>122</v>
      </c>
      <c r="D414" s="51" t="s">
        <v>54</v>
      </c>
      <c r="E414" s="56" t="s">
        <v>124</v>
      </c>
      <c r="F414" s="51"/>
      <c r="G414" s="51"/>
      <c r="H414" s="51"/>
      <c r="I414" s="61"/>
      <c r="J414" s="54" t="s">
        <v>51</v>
      </c>
      <c r="K414" s="55"/>
      <c r="L414" s="70">
        <f>SUM(L422)</f>
        <v>0</v>
      </c>
      <c r="M414" s="70">
        <f>SUM(M422)</f>
        <v>0</v>
      </c>
      <c r="N414" s="70">
        <f>SUM(N422)</f>
        <v>0</v>
      </c>
      <c r="O414" s="70">
        <f>SUM(O422)</f>
        <v>0</v>
      </c>
      <c r="P414" s="70">
        <f>SUM(P422)</f>
        <v>0</v>
      </c>
      <c r="Q414" s="70">
        <f>SUM(L414:P414)</f>
        <v>0</v>
      </c>
      <c r="R414" s="70">
        <f>SUM(R422)</f>
        <v>0</v>
      </c>
      <c r="S414" s="70">
        <f>SUM(S422)</f>
        <v>400000</v>
      </c>
      <c r="T414" s="70">
        <f>SUM(T422)</f>
        <v>0</v>
      </c>
      <c r="U414" s="74">
        <f>SUM(U422)</f>
        <v>0</v>
      </c>
      <c r="V414" s="23">
        <f>SUM(R414:U414)</f>
        <v>400000</v>
      </c>
      <c r="W414" s="23">
        <f>SUM(Q414+V414)</f>
        <v>400000</v>
      </c>
      <c r="X414" s="23">
        <f>(Q414/W414)*100</f>
        <v>0</v>
      </c>
      <c r="Y414" s="23">
        <f>(V414/W414)*100</f>
        <v>100</v>
      </c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52</v>
      </c>
      <c r="K415" s="55"/>
      <c r="L415" s="70"/>
      <c r="M415" s="70"/>
      <c r="N415" s="70"/>
      <c r="O415" s="70"/>
      <c r="P415" s="70"/>
      <c r="Q415" s="70"/>
      <c r="R415" s="70"/>
      <c r="S415" s="70">
        <f>(S414/S403)*100</f>
        <v>40</v>
      </c>
      <c r="T415" s="70"/>
      <c r="U415" s="70"/>
      <c r="V415" s="23">
        <f>(V414/V403)*100</f>
        <v>40</v>
      </c>
      <c r="W415" s="23">
        <f>(W414/W403)*100</f>
        <v>40</v>
      </c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53</v>
      </c>
      <c r="K416" s="53"/>
      <c r="L416" s="70"/>
      <c r="M416" s="70"/>
      <c r="N416" s="70"/>
      <c r="O416" s="70"/>
      <c r="P416" s="70"/>
      <c r="Q416" s="23"/>
      <c r="R416" s="70"/>
      <c r="S416" s="70">
        <f>(S414/S404)*100</f>
        <v>100</v>
      </c>
      <c r="T416" s="70"/>
      <c r="U416" s="70"/>
      <c r="V416" s="23">
        <f>(V414/V404)*100</f>
        <v>100</v>
      </c>
      <c r="W416" s="23">
        <f>(W414/W404)*100</f>
        <v>100</v>
      </c>
      <c r="X416" s="23"/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/>
      <c r="K417" s="53"/>
      <c r="L417" s="70"/>
      <c r="M417" s="23"/>
      <c r="N417" s="70"/>
      <c r="O417" s="70"/>
      <c r="P417" s="23"/>
      <c r="Q417" s="23"/>
      <c r="R417" s="23"/>
      <c r="S417" s="70"/>
      <c r="T417" s="70"/>
      <c r="U417" s="70"/>
      <c r="V417" s="23"/>
      <c r="W417" s="23"/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 t="s">
        <v>126</v>
      </c>
      <c r="G418" s="51"/>
      <c r="H418" s="51"/>
      <c r="I418" s="61"/>
      <c r="J418" s="52" t="s">
        <v>163</v>
      </c>
      <c r="K418" s="53"/>
      <c r="L418" s="70"/>
      <c r="M418" s="23"/>
      <c r="N418" s="70"/>
      <c r="O418" s="70"/>
      <c r="P418" s="23"/>
      <c r="Q418" s="23"/>
      <c r="R418" s="23"/>
      <c r="S418" s="70"/>
      <c r="T418" s="70"/>
      <c r="U418" s="70"/>
      <c r="V418" s="23"/>
      <c r="W418" s="23"/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127</v>
      </c>
      <c r="K419" s="53"/>
      <c r="L419" s="70"/>
      <c r="M419" s="23"/>
      <c r="N419" s="70"/>
      <c r="O419" s="70"/>
      <c r="P419" s="23"/>
      <c r="Q419" s="23"/>
      <c r="R419" s="23"/>
      <c r="S419" s="70"/>
      <c r="T419" s="70"/>
      <c r="U419" s="70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 t="s">
        <v>49</v>
      </c>
      <c r="K420" s="53"/>
      <c r="L420" s="70">
        <f>SUM(L427)</f>
        <v>0</v>
      </c>
      <c r="M420" s="23">
        <f>SUM(M427)</f>
        <v>0</v>
      </c>
      <c r="N420" s="70">
        <f>SUM(N427)</f>
        <v>0</v>
      </c>
      <c r="O420" s="70">
        <f>SUM(O427)</f>
        <v>0</v>
      </c>
      <c r="P420" s="23">
        <f>SUM(P427)</f>
        <v>0</v>
      </c>
      <c r="Q420" s="23">
        <f>SUM(L420:P420)</f>
        <v>0</v>
      </c>
      <c r="R420" s="23">
        <f aca="true" t="shared" si="46" ref="R420:U422">SUM(R427)</f>
        <v>0</v>
      </c>
      <c r="S420" s="70">
        <f t="shared" si="46"/>
        <v>1000000</v>
      </c>
      <c r="T420" s="70">
        <f t="shared" si="46"/>
        <v>0</v>
      </c>
      <c r="U420" s="70">
        <f t="shared" si="46"/>
        <v>0</v>
      </c>
      <c r="V420" s="23">
        <f>SUM(R420:U420)</f>
        <v>1000000</v>
      </c>
      <c r="W420" s="23">
        <f>SUM(Q420+V420)</f>
        <v>1000000</v>
      </c>
      <c r="X420" s="23">
        <f>(Q420/W420)*100</f>
        <v>0</v>
      </c>
      <c r="Y420" s="23">
        <f>(V420/W420)*100</f>
        <v>100</v>
      </c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 t="s">
        <v>50</v>
      </c>
      <c r="K421" s="53"/>
      <c r="L421" s="70">
        <f aca="true" t="shared" si="47" ref="L421:P422">SUM(L428)</f>
        <v>0</v>
      </c>
      <c r="M421" s="23">
        <f t="shared" si="47"/>
        <v>0</v>
      </c>
      <c r="N421" s="70">
        <f t="shared" si="47"/>
        <v>0</v>
      </c>
      <c r="O421" s="70">
        <f t="shared" si="47"/>
        <v>0</v>
      </c>
      <c r="P421" s="23">
        <f t="shared" si="47"/>
        <v>0</v>
      </c>
      <c r="Q421" s="23">
        <f>SUM(L421:P421)</f>
        <v>0</v>
      </c>
      <c r="R421" s="23">
        <f t="shared" si="46"/>
        <v>0</v>
      </c>
      <c r="S421" s="70">
        <f t="shared" si="46"/>
        <v>400000</v>
      </c>
      <c r="T421" s="70">
        <f t="shared" si="46"/>
        <v>0</v>
      </c>
      <c r="U421" s="70">
        <f t="shared" si="46"/>
        <v>0</v>
      </c>
      <c r="V421" s="23">
        <f>SUM(R421:U421)</f>
        <v>400000</v>
      </c>
      <c r="W421" s="23">
        <f>SUM(Q421+V421)</f>
        <v>400000</v>
      </c>
      <c r="X421" s="23">
        <f>(Q421/W421)*100</f>
        <v>0</v>
      </c>
      <c r="Y421" s="23">
        <f>(V421/W421)*100</f>
        <v>100</v>
      </c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51</v>
      </c>
      <c r="K422" s="53"/>
      <c r="L422" s="70">
        <f t="shared" si="47"/>
        <v>0</v>
      </c>
      <c r="M422" s="23">
        <f t="shared" si="47"/>
        <v>0</v>
      </c>
      <c r="N422" s="70">
        <f t="shared" si="47"/>
        <v>0</v>
      </c>
      <c r="O422" s="70">
        <f t="shared" si="47"/>
        <v>0</v>
      </c>
      <c r="P422" s="23">
        <f t="shared" si="47"/>
        <v>0</v>
      </c>
      <c r="Q422" s="23">
        <f>SUM(L422:P422)</f>
        <v>0</v>
      </c>
      <c r="R422" s="23">
        <f t="shared" si="46"/>
        <v>0</v>
      </c>
      <c r="S422" s="70">
        <f t="shared" si="46"/>
        <v>400000</v>
      </c>
      <c r="T422" s="70">
        <f t="shared" si="46"/>
        <v>0</v>
      </c>
      <c r="U422" s="70">
        <f t="shared" si="46"/>
        <v>0</v>
      </c>
      <c r="V422" s="23">
        <f>SUM(R422:U422)</f>
        <v>400000</v>
      </c>
      <c r="W422" s="23">
        <f>SUM(Q422+V422)</f>
        <v>400000</v>
      </c>
      <c r="X422" s="23">
        <f>(Q422/W422)*100</f>
        <v>0</v>
      </c>
      <c r="Y422" s="23">
        <f>(V422/W422)*100</f>
        <v>100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52</v>
      </c>
      <c r="K423" s="53"/>
      <c r="L423" s="70"/>
      <c r="M423" s="23"/>
      <c r="N423" s="70"/>
      <c r="O423" s="70"/>
      <c r="P423" s="23"/>
      <c r="Q423" s="23"/>
      <c r="R423" s="23"/>
      <c r="S423" s="70">
        <f>(S422/S420)*100</f>
        <v>40</v>
      </c>
      <c r="T423" s="70"/>
      <c r="U423" s="70"/>
      <c r="V423" s="23">
        <f>(V422/V420)*100</f>
        <v>40</v>
      </c>
      <c r="W423" s="23">
        <f>(W422/W420)*100</f>
        <v>40</v>
      </c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53</v>
      </c>
      <c r="K424" s="53"/>
      <c r="L424" s="70"/>
      <c r="M424" s="23"/>
      <c r="N424" s="70"/>
      <c r="O424" s="70"/>
      <c r="P424" s="23"/>
      <c r="Q424" s="23"/>
      <c r="R424" s="23"/>
      <c r="S424" s="70">
        <f>(S422/S421)*100</f>
        <v>100</v>
      </c>
      <c r="T424" s="70"/>
      <c r="U424" s="70"/>
      <c r="V424" s="23">
        <f>(V422/V421)*100</f>
        <v>100</v>
      </c>
      <c r="W424" s="23">
        <f>(W422/W421)*100</f>
        <v>100</v>
      </c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/>
      <c r="K425" s="53"/>
      <c r="L425" s="70"/>
      <c r="M425" s="23"/>
      <c r="N425" s="70"/>
      <c r="O425" s="70"/>
      <c r="P425" s="23"/>
      <c r="Q425" s="23"/>
      <c r="R425" s="23"/>
      <c r="S425" s="70"/>
      <c r="T425" s="70"/>
      <c r="U425" s="70"/>
      <c r="V425" s="23"/>
      <c r="W425" s="23"/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 t="s">
        <v>60</v>
      </c>
      <c r="H426" s="51"/>
      <c r="I426" s="61"/>
      <c r="J426" s="52" t="s">
        <v>61</v>
      </c>
      <c r="K426" s="53"/>
      <c r="L426" s="70"/>
      <c r="M426" s="23"/>
      <c r="N426" s="70"/>
      <c r="O426" s="70"/>
      <c r="P426" s="23"/>
      <c r="Q426" s="23"/>
      <c r="R426" s="23"/>
      <c r="S426" s="70"/>
      <c r="T426" s="70"/>
      <c r="U426" s="70"/>
      <c r="V426" s="23"/>
      <c r="W426" s="23"/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 t="s">
        <v>49</v>
      </c>
      <c r="K427" s="53"/>
      <c r="L427" s="70">
        <f>SUM(L435)</f>
        <v>0</v>
      </c>
      <c r="M427" s="23">
        <f>SUM(M435)</f>
        <v>0</v>
      </c>
      <c r="N427" s="70">
        <f>SUM(N435)</f>
        <v>0</v>
      </c>
      <c r="O427" s="70">
        <f>SUM(O435)</f>
        <v>0</v>
      </c>
      <c r="P427" s="23">
        <f>SUM(P435)</f>
        <v>0</v>
      </c>
      <c r="Q427" s="23">
        <f>SUM(L427:P427)</f>
        <v>0</v>
      </c>
      <c r="R427" s="23">
        <f aca="true" t="shared" si="48" ref="R427:U429">SUM(R435)</f>
        <v>0</v>
      </c>
      <c r="S427" s="70">
        <f t="shared" si="48"/>
        <v>1000000</v>
      </c>
      <c r="T427" s="70">
        <f t="shared" si="48"/>
        <v>0</v>
      </c>
      <c r="U427" s="70">
        <f t="shared" si="48"/>
        <v>0</v>
      </c>
      <c r="V427" s="23">
        <f>SUM(R427:U427)</f>
        <v>1000000</v>
      </c>
      <c r="W427" s="23">
        <f>SUM(Q427+V427)</f>
        <v>1000000</v>
      </c>
      <c r="X427" s="23">
        <f>(Q427/W427)*100</f>
        <v>0</v>
      </c>
      <c r="Y427" s="23">
        <f>(V427/W427)*100</f>
        <v>100</v>
      </c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 t="s">
        <v>50</v>
      </c>
      <c r="K428" s="53"/>
      <c r="L428" s="21">
        <f aca="true" t="shared" si="49" ref="L428:P429">SUM(L436)</f>
        <v>0</v>
      </c>
      <c r="M428" s="21">
        <f t="shared" si="49"/>
        <v>0</v>
      </c>
      <c r="N428" s="21">
        <f t="shared" si="49"/>
        <v>0</v>
      </c>
      <c r="O428" s="21">
        <f t="shared" si="49"/>
        <v>0</v>
      </c>
      <c r="P428" s="21">
        <f t="shared" si="49"/>
        <v>0</v>
      </c>
      <c r="Q428" s="21">
        <f>SUM(L428:P428)</f>
        <v>0</v>
      </c>
      <c r="R428" s="21">
        <f t="shared" si="48"/>
        <v>0</v>
      </c>
      <c r="S428" s="21">
        <f t="shared" si="48"/>
        <v>400000</v>
      </c>
      <c r="T428" s="21">
        <f t="shared" si="48"/>
        <v>0</v>
      </c>
      <c r="U428" s="21">
        <f t="shared" si="48"/>
        <v>0</v>
      </c>
      <c r="V428" s="21">
        <f>SUM(R428:U428)</f>
        <v>400000</v>
      </c>
      <c r="W428" s="21">
        <f>SUM(Q428+V428)</f>
        <v>400000</v>
      </c>
      <c r="X428" s="21">
        <f>(Q428/W428)*100</f>
        <v>0</v>
      </c>
      <c r="Y428" s="21">
        <f>(V428/W428)*100</f>
        <v>100</v>
      </c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51</v>
      </c>
      <c r="K429" s="53"/>
      <c r="L429" s="70">
        <f t="shared" si="49"/>
        <v>0</v>
      </c>
      <c r="M429" s="23">
        <f t="shared" si="49"/>
        <v>0</v>
      </c>
      <c r="N429" s="70">
        <f t="shared" si="49"/>
        <v>0</v>
      </c>
      <c r="O429" s="70">
        <f t="shared" si="49"/>
        <v>0</v>
      </c>
      <c r="P429" s="23">
        <f t="shared" si="49"/>
        <v>0</v>
      </c>
      <c r="Q429" s="23">
        <f>SUM(L429:P429)</f>
        <v>0</v>
      </c>
      <c r="R429" s="23">
        <f t="shared" si="48"/>
        <v>0</v>
      </c>
      <c r="S429" s="70">
        <f t="shared" si="48"/>
        <v>400000</v>
      </c>
      <c r="T429" s="70">
        <f t="shared" si="48"/>
        <v>0</v>
      </c>
      <c r="U429" s="70">
        <f t="shared" si="48"/>
        <v>0</v>
      </c>
      <c r="V429" s="23">
        <f>SUM(R429:U429)</f>
        <v>400000</v>
      </c>
      <c r="W429" s="23">
        <f>SUM(Q429+V429)</f>
        <v>400000</v>
      </c>
      <c r="X429" s="23">
        <f>(Q429/W429)*100</f>
        <v>0</v>
      </c>
      <c r="Y429" s="23">
        <f>(V429/W429)*100</f>
        <v>100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52</v>
      </c>
      <c r="K430" s="53"/>
      <c r="L430" s="70"/>
      <c r="M430" s="23"/>
      <c r="N430" s="70"/>
      <c r="O430" s="70"/>
      <c r="P430" s="23"/>
      <c r="Q430" s="23"/>
      <c r="R430" s="23"/>
      <c r="S430" s="70">
        <f>(S429/S427)*100</f>
        <v>40</v>
      </c>
      <c r="T430" s="70"/>
      <c r="U430" s="70"/>
      <c r="V430" s="23">
        <f>(V429/V427)*100</f>
        <v>40</v>
      </c>
      <c r="W430" s="23">
        <f>(W429/W427)*100</f>
        <v>40</v>
      </c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53</v>
      </c>
      <c r="K431" s="53"/>
      <c r="L431" s="70"/>
      <c r="M431" s="23"/>
      <c r="N431" s="70"/>
      <c r="O431" s="70"/>
      <c r="P431" s="23"/>
      <c r="Q431" s="23"/>
      <c r="R431" s="23"/>
      <c r="S431" s="70">
        <f>(S429/S428)*100</f>
        <v>100</v>
      </c>
      <c r="T431" s="70"/>
      <c r="U431" s="70"/>
      <c r="V431" s="23">
        <f>(V429/V428)*100</f>
        <v>100</v>
      </c>
      <c r="W431" s="23">
        <f>(W429/W428)*100</f>
        <v>100</v>
      </c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/>
      <c r="K432" s="53"/>
      <c r="L432" s="70"/>
      <c r="M432" s="23"/>
      <c r="N432" s="70"/>
      <c r="O432" s="70"/>
      <c r="P432" s="23"/>
      <c r="Q432" s="23"/>
      <c r="R432" s="23"/>
      <c r="S432" s="70"/>
      <c r="T432" s="70"/>
      <c r="U432" s="70"/>
      <c r="V432" s="23"/>
      <c r="W432" s="23"/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 t="s">
        <v>75</v>
      </c>
      <c r="I433" s="61"/>
      <c r="J433" s="52" t="s">
        <v>128</v>
      </c>
      <c r="K433" s="53"/>
      <c r="L433" s="70"/>
      <c r="M433" s="23"/>
      <c r="N433" s="70"/>
      <c r="O433" s="70"/>
      <c r="P433" s="23"/>
      <c r="Q433" s="23"/>
      <c r="R433" s="23"/>
      <c r="S433" s="70"/>
      <c r="T433" s="70"/>
      <c r="U433" s="70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77</v>
      </c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 t="s">
        <v>49</v>
      </c>
      <c r="K435" s="53"/>
      <c r="L435" s="70"/>
      <c r="M435" s="23"/>
      <c r="N435" s="70"/>
      <c r="O435" s="70"/>
      <c r="P435" s="23"/>
      <c r="Q435" s="23"/>
      <c r="R435" s="23"/>
      <c r="S435" s="70">
        <v>1000000</v>
      </c>
      <c r="T435" s="70"/>
      <c r="U435" s="70"/>
      <c r="V435" s="23">
        <f>SUM(R435:U435)</f>
        <v>1000000</v>
      </c>
      <c r="W435" s="23">
        <f>SUM(Q435+V435)</f>
        <v>1000000</v>
      </c>
      <c r="X435" s="23">
        <f>(Q435/W435)*100</f>
        <v>0</v>
      </c>
      <c r="Y435" s="23">
        <f>(V435/W435)*100</f>
        <v>100</v>
      </c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 t="s">
        <v>50</v>
      </c>
      <c r="K436" s="53"/>
      <c r="L436" s="70"/>
      <c r="M436" s="23"/>
      <c r="N436" s="70"/>
      <c r="O436" s="70"/>
      <c r="P436" s="23"/>
      <c r="Q436" s="23"/>
      <c r="R436" s="23"/>
      <c r="S436" s="70">
        <v>400000</v>
      </c>
      <c r="T436" s="70"/>
      <c r="U436" s="70"/>
      <c r="V436" s="23">
        <f>SUM(R436:U436)</f>
        <v>400000</v>
      </c>
      <c r="W436" s="23">
        <f>SUM(Q436+V436)</f>
        <v>400000</v>
      </c>
      <c r="X436" s="23">
        <f>(Q436/W436)*100</f>
        <v>0</v>
      </c>
      <c r="Y436" s="23">
        <f>(V436/W436)*100</f>
        <v>100</v>
      </c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51</v>
      </c>
      <c r="K437" s="53"/>
      <c r="L437" s="21"/>
      <c r="M437" s="21"/>
      <c r="N437" s="21"/>
      <c r="O437" s="21"/>
      <c r="P437" s="21"/>
      <c r="Q437" s="21"/>
      <c r="R437" s="21"/>
      <c r="S437" s="21">
        <v>400000</v>
      </c>
      <c r="T437" s="21"/>
      <c r="U437" s="21"/>
      <c r="V437" s="21">
        <f>SUM(R437:U437)</f>
        <v>400000</v>
      </c>
      <c r="W437" s="21">
        <f>SUM(Q437+V437)</f>
        <v>400000</v>
      </c>
      <c r="X437" s="21">
        <f>(Q437/W437)*100</f>
        <v>0</v>
      </c>
      <c r="Y437" s="21">
        <f>(V437/W437)*100</f>
        <v>100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52</v>
      </c>
      <c r="K438" s="53"/>
      <c r="L438" s="70"/>
      <c r="M438" s="23"/>
      <c r="N438" s="70"/>
      <c r="O438" s="70"/>
      <c r="P438" s="23"/>
      <c r="Q438" s="23"/>
      <c r="R438" s="23"/>
      <c r="S438" s="70">
        <f>(S437/S435)*100</f>
        <v>40</v>
      </c>
      <c r="T438" s="70"/>
      <c r="U438" s="70"/>
      <c r="V438" s="23">
        <f>(V437/V435)*100</f>
        <v>40</v>
      </c>
      <c r="W438" s="23">
        <f>(W437/W435)*100</f>
        <v>40</v>
      </c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53</v>
      </c>
      <c r="K439" s="53"/>
      <c r="L439" s="70"/>
      <c r="M439" s="23"/>
      <c r="N439" s="70"/>
      <c r="O439" s="70"/>
      <c r="P439" s="23"/>
      <c r="Q439" s="23"/>
      <c r="R439" s="23"/>
      <c r="S439" s="70">
        <f>(S437/S436)*100</f>
        <v>100</v>
      </c>
      <c r="T439" s="70"/>
      <c r="U439" s="70"/>
      <c r="V439" s="23">
        <f>(V437/V436)*100</f>
        <v>100</v>
      </c>
      <c r="W439" s="23">
        <f>(W437/W436)*100</f>
        <v>100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/>
      <c r="K440" s="53"/>
      <c r="L440" s="70"/>
      <c r="M440" s="23"/>
      <c r="N440" s="70"/>
      <c r="O440" s="70"/>
      <c r="P440" s="23"/>
      <c r="Q440" s="23"/>
      <c r="R440" s="23"/>
      <c r="S440" s="70"/>
      <c r="T440" s="70"/>
      <c r="U440" s="70"/>
      <c r="V440" s="23"/>
      <c r="W440" s="23"/>
      <c r="X440" s="23"/>
      <c r="Y440" s="23"/>
      <c r="Z440" s="4"/>
    </row>
    <row r="441" spans="1:26" ht="23.25">
      <c r="A441" s="4"/>
      <c r="B441" s="51" t="s">
        <v>129</v>
      </c>
      <c r="C441" s="51"/>
      <c r="D441" s="51"/>
      <c r="E441" s="51"/>
      <c r="F441" s="51"/>
      <c r="G441" s="51"/>
      <c r="H441" s="51"/>
      <c r="I441" s="61"/>
      <c r="J441" s="52" t="s">
        <v>130</v>
      </c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49</v>
      </c>
      <c r="K442" s="53"/>
      <c r="L442" s="70">
        <f>SUM(L449+L510+L563)</f>
        <v>543437.4</v>
      </c>
      <c r="M442" s="23">
        <f>SUM(M449+M510+M563)</f>
        <v>106604.9</v>
      </c>
      <c r="N442" s="70">
        <f>SUM(N449+N510+N563)</f>
        <v>13886.4</v>
      </c>
      <c r="O442" s="70">
        <f>SUM(O449+O510+O563)</f>
        <v>20851.8</v>
      </c>
      <c r="P442" s="23">
        <f>SUM(P449+P510+P563)</f>
        <v>0</v>
      </c>
      <c r="Q442" s="23">
        <f>SUM(L442:P442)</f>
        <v>684780.5000000001</v>
      </c>
      <c r="R442" s="23">
        <f>SUM(R449+R510+R563)</f>
        <v>0</v>
      </c>
      <c r="S442" s="70">
        <f>SUM(S449+S510+S563)</f>
        <v>0</v>
      </c>
      <c r="T442" s="70">
        <f>SUM(T449+T510+T563)</f>
        <v>0</v>
      </c>
      <c r="U442" s="70">
        <f>SUM(U449+U510+U563)</f>
        <v>0</v>
      </c>
      <c r="V442" s="23">
        <f>SUM(R442:U442)</f>
        <v>0</v>
      </c>
      <c r="W442" s="23">
        <f>SUM(Q442+V442)</f>
        <v>684780.5000000001</v>
      </c>
      <c r="X442" s="23">
        <f>(Q442/W442)*100</f>
        <v>100</v>
      </c>
      <c r="Y442" s="23">
        <f>(V442/W442)*100</f>
        <v>0</v>
      </c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50</v>
      </c>
      <c r="K443" s="53"/>
      <c r="L443" s="21">
        <f aca="true" t="shared" si="50" ref="L443:P444">SUM(L459+L511+L564)</f>
        <v>461355.5</v>
      </c>
      <c r="M443" s="21">
        <f t="shared" si="50"/>
        <v>96274.2</v>
      </c>
      <c r="N443" s="21">
        <f t="shared" si="50"/>
        <v>36602.2</v>
      </c>
      <c r="O443" s="21">
        <f t="shared" si="50"/>
        <v>24386.9</v>
      </c>
      <c r="P443" s="21">
        <f t="shared" si="50"/>
        <v>0</v>
      </c>
      <c r="Q443" s="21">
        <f>SUM(L443:P443)</f>
        <v>618618.7999999999</v>
      </c>
      <c r="R443" s="21">
        <f aca="true" t="shared" si="51" ref="R443:U444">SUM(R459+R511+R564)</f>
        <v>0</v>
      </c>
      <c r="S443" s="21">
        <f t="shared" si="51"/>
        <v>7563.6</v>
      </c>
      <c r="T443" s="21">
        <f t="shared" si="51"/>
        <v>0</v>
      </c>
      <c r="U443" s="21">
        <f t="shared" si="51"/>
        <v>0</v>
      </c>
      <c r="V443" s="21">
        <f>SUM(R443:U443)</f>
        <v>7563.6</v>
      </c>
      <c r="W443" s="21">
        <f>SUM(Q443+V443)</f>
        <v>626182.3999999999</v>
      </c>
      <c r="X443" s="21">
        <f>(Q443/W443)*100</f>
        <v>98.79210913625168</v>
      </c>
      <c r="Y443" s="21">
        <f>(V443/W443)*100</f>
        <v>1.2078908637483268</v>
      </c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51</v>
      </c>
      <c r="K444" s="53"/>
      <c r="L444" s="70">
        <f t="shared" si="50"/>
        <v>438201.60000000003</v>
      </c>
      <c r="M444" s="23">
        <f t="shared" si="50"/>
        <v>81345.8</v>
      </c>
      <c r="N444" s="70">
        <f t="shared" si="50"/>
        <v>34808.899999999994</v>
      </c>
      <c r="O444" s="70">
        <f t="shared" si="50"/>
        <v>22873.399999999998</v>
      </c>
      <c r="P444" s="23">
        <f t="shared" si="50"/>
        <v>0</v>
      </c>
      <c r="Q444" s="23">
        <f>SUM(L444:P444)</f>
        <v>577229.7000000001</v>
      </c>
      <c r="R444" s="23">
        <f t="shared" si="51"/>
        <v>0</v>
      </c>
      <c r="S444" s="70">
        <f t="shared" si="51"/>
        <v>4921.4</v>
      </c>
      <c r="T444" s="70">
        <f t="shared" si="51"/>
        <v>0</v>
      </c>
      <c r="U444" s="70">
        <f t="shared" si="51"/>
        <v>0</v>
      </c>
      <c r="V444" s="23">
        <f>SUM(R444:U444)</f>
        <v>4921.4</v>
      </c>
      <c r="W444" s="23">
        <f>SUM(Q444+V444)</f>
        <v>582151.1000000001</v>
      </c>
      <c r="X444" s="23">
        <f>(Q444/W444)*100</f>
        <v>99.15461810516204</v>
      </c>
      <c r="Y444" s="23">
        <f>(V444/W444)*100</f>
        <v>0.845381894837955</v>
      </c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52</v>
      </c>
      <c r="K445" s="53"/>
      <c r="L445" s="70">
        <f>(L444/L442)*100</f>
        <v>80.6351568736344</v>
      </c>
      <c r="M445" s="23">
        <f>(M444/M442)*100</f>
        <v>76.3058733697982</v>
      </c>
      <c r="N445" s="70">
        <f>(N444/N442)*100</f>
        <v>250.6689998847793</v>
      </c>
      <c r="O445" s="70">
        <f>(O444/O442)*100</f>
        <v>109.69508627552538</v>
      </c>
      <c r="P445" s="23"/>
      <c r="Q445" s="23">
        <f>(Q444/Q442)*100</f>
        <v>84.29412052475209</v>
      </c>
      <c r="R445" s="23"/>
      <c r="S445" s="70"/>
      <c r="T445" s="70"/>
      <c r="U445" s="70"/>
      <c r="V445" s="23"/>
      <c r="W445" s="23">
        <f>(W444/W442)*100</f>
        <v>85.01280337275959</v>
      </c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53</v>
      </c>
      <c r="K446" s="53"/>
      <c r="L446" s="70">
        <f>(L444/L443)*100</f>
        <v>94.98133218309958</v>
      </c>
      <c r="M446" s="23">
        <f>(M444/M443)*100</f>
        <v>84.49387270940709</v>
      </c>
      <c r="N446" s="70">
        <f>(N444/N443)*100</f>
        <v>95.10056772543726</v>
      </c>
      <c r="O446" s="70">
        <f>(O444/O443)*100</f>
        <v>93.79379912986069</v>
      </c>
      <c r="P446" s="23"/>
      <c r="Q446" s="23">
        <f>(Q444/Q443)*100</f>
        <v>93.30943385490387</v>
      </c>
      <c r="R446" s="23"/>
      <c r="S446" s="70">
        <f>(S444/S443)*100</f>
        <v>65.06689936009306</v>
      </c>
      <c r="T446" s="70"/>
      <c r="U446" s="70"/>
      <c r="V446" s="23">
        <f>(V444/V443)*100</f>
        <v>65.06689936009306</v>
      </c>
      <c r="W446" s="23">
        <f>(W444/W443)*100</f>
        <v>92.96829486105011</v>
      </c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/>
      <c r="K447" s="53"/>
      <c r="L447" s="70"/>
      <c r="M447" s="23"/>
      <c r="N447" s="70"/>
      <c r="O447" s="70"/>
      <c r="P447" s="23"/>
      <c r="Q447" s="23"/>
      <c r="R447" s="23"/>
      <c r="S447" s="70"/>
      <c r="T447" s="70"/>
      <c r="U447" s="70"/>
      <c r="V447" s="23"/>
      <c r="W447" s="23"/>
      <c r="X447" s="23"/>
      <c r="Y447" s="23"/>
      <c r="Z447" s="4"/>
    </row>
    <row r="448" spans="1:26" ht="23.25">
      <c r="A448" s="4"/>
      <c r="B448" s="56"/>
      <c r="C448" s="56" t="s">
        <v>131</v>
      </c>
      <c r="D448" s="56"/>
      <c r="E448" s="56"/>
      <c r="F448" s="56"/>
      <c r="G448" s="56"/>
      <c r="H448" s="56"/>
      <c r="I448" s="61"/>
      <c r="J448" s="52" t="s">
        <v>132</v>
      </c>
      <c r="K448" s="53"/>
      <c r="L448" s="70"/>
      <c r="M448" s="23"/>
      <c r="N448" s="70"/>
      <c r="O448" s="70"/>
      <c r="P448" s="23"/>
      <c r="Q448" s="23"/>
      <c r="R448" s="23"/>
      <c r="S448" s="70"/>
      <c r="T448" s="70"/>
      <c r="U448" s="70"/>
      <c r="V448" s="23"/>
      <c r="W448" s="23"/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49</v>
      </c>
      <c r="K449" s="53"/>
      <c r="L449" s="70">
        <f>SUM(L465)</f>
        <v>343082</v>
      </c>
      <c r="M449" s="23">
        <f>SUM(M465)</f>
        <v>86348.3</v>
      </c>
      <c r="N449" s="70">
        <f>SUM(N465)</f>
        <v>10104.1</v>
      </c>
      <c r="O449" s="70">
        <f>SUM(O465)</f>
        <v>17744.2</v>
      </c>
      <c r="P449" s="23">
        <f>SUM(P465)</f>
        <v>0</v>
      </c>
      <c r="Q449" s="23">
        <f>SUM(L449:P449)</f>
        <v>457278.6</v>
      </c>
      <c r="R449" s="23">
        <f>SUM(R465)</f>
        <v>0</v>
      </c>
      <c r="S449" s="70">
        <f>SUM(S465)</f>
        <v>0</v>
      </c>
      <c r="T449" s="70">
        <f>SUM(T465)</f>
        <v>0</v>
      </c>
      <c r="U449" s="70">
        <f>SUM(U465)</f>
        <v>0</v>
      </c>
      <c r="V449" s="23">
        <f>SUM(R449:U449)</f>
        <v>0</v>
      </c>
      <c r="W449" s="23">
        <f>SUM(Q449+V449)</f>
        <v>457278.6</v>
      </c>
      <c r="X449" s="23">
        <f>(Q449/W449)*100</f>
        <v>100</v>
      </c>
      <c r="Y449" s="23">
        <f>(V449/W449)*100</f>
        <v>0</v>
      </c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178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40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129</v>
      </c>
      <c r="C459" s="56" t="s">
        <v>131</v>
      </c>
      <c r="D459" s="51"/>
      <c r="E459" s="51"/>
      <c r="F459" s="51"/>
      <c r="G459" s="51"/>
      <c r="H459" s="51"/>
      <c r="I459" s="61"/>
      <c r="J459" s="54" t="s">
        <v>50</v>
      </c>
      <c r="K459" s="55"/>
      <c r="L459" s="70">
        <f aca="true" t="shared" si="52" ref="L459:P460">SUM(L466)</f>
        <v>235254.3</v>
      </c>
      <c r="M459" s="70">
        <f t="shared" si="52"/>
        <v>74825.9</v>
      </c>
      <c r="N459" s="70">
        <f t="shared" si="52"/>
        <v>23208.7</v>
      </c>
      <c r="O459" s="70">
        <f t="shared" si="52"/>
        <v>19544.2</v>
      </c>
      <c r="P459" s="70">
        <f t="shared" si="52"/>
        <v>0</v>
      </c>
      <c r="Q459" s="70">
        <f>SUM(L459:P459)</f>
        <v>352833.1</v>
      </c>
      <c r="R459" s="70">
        <f aca="true" t="shared" si="53" ref="R459:U460">SUM(R466)</f>
        <v>0</v>
      </c>
      <c r="S459" s="70">
        <f t="shared" si="53"/>
        <v>7239.1</v>
      </c>
      <c r="T459" s="70">
        <f t="shared" si="53"/>
        <v>0</v>
      </c>
      <c r="U459" s="74">
        <f t="shared" si="53"/>
        <v>0</v>
      </c>
      <c r="V459" s="23">
        <f>SUM(R459:U459)</f>
        <v>7239.1</v>
      </c>
      <c r="W459" s="23">
        <f>SUM(Q459+V459)</f>
        <v>360072.19999999995</v>
      </c>
      <c r="X459" s="23">
        <f>(Q459/W459)*100</f>
        <v>97.98954209739047</v>
      </c>
      <c r="Y459" s="23">
        <f>(V459/W459)*100</f>
        <v>2.0104579026095326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51</v>
      </c>
      <c r="K460" s="55"/>
      <c r="L460" s="70">
        <f t="shared" si="52"/>
        <v>223179.6</v>
      </c>
      <c r="M460" s="70">
        <f t="shared" si="52"/>
        <v>59931.4</v>
      </c>
      <c r="N460" s="70">
        <f t="shared" si="52"/>
        <v>21575.6</v>
      </c>
      <c r="O460" s="70">
        <f t="shared" si="52"/>
        <v>18163.8</v>
      </c>
      <c r="P460" s="70">
        <f t="shared" si="52"/>
        <v>0</v>
      </c>
      <c r="Q460" s="70">
        <f>SUM(L460:P460)</f>
        <v>322850.39999999997</v>
      </c>
      <c r="R460" s="70">
        <f t="shared" si="53"/>
        <v>0</v>
      </c>
      <c r="S460" s="70">
        <f t="shared" si="53"/>
        <v>4921.4</v>
      </c>
      <c r="T460" s="70">
        <f t="shared" si="53"/>
        <v>0</v>
      </c>
      <c r="U460" s="70">
        <f t="shared" si="53"/>
        <v>0</v>
      </c>
      <c r="V460" s="23">
        <f>SUM(R460:U460)</f>
        <v>4921.4</v>
      </c>
      <c r="W460" s="23">
        <f>SUM(Q460+V460)</f>
        <v>327771.8</v>
      </c>
      <c r="X460" s="23">
        <f>(Q460/W460)*100</f>
        <v>98.49852854943592</v>
      </c>
      <c r="Y460" s="23">
        <f>(V460/W460)*100</f>
        <v>1.5014714505640814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52</v>
      </c>
      <c r="K461" s="53"/>
      <c r="L461" s="70">
        <f>(L460/L449)*100</f>
        <v>65.05138713193931</v>
      </c>
      <c r="M461" s="70">
        <f>(M460/M449)*100</f>
        <v>69.40657777860132</v>
      </c>
      <c r="N461" s="70">
        <f>(N460/N449)*100</f>
        <v>213.53312021852514</v>
      </c>
      <c r="O461" s="70">
        <f>(O460/O449)*100</f>
        <v>102.3647163580212</v>
      </c>
      <c r="P461" s="70"/>
      <c r="Q461" s="23">
        <f>(Q460/Q449)*100</f>
        <v>70.60256045220572</v>
      </c>
      <c r="R461" s="70"/>
      <c r="S461" s="70"/>
      <c r="T461" s="70"/>
      <c r="U461" s="70"/>
      <c r="V461" s="23"/>
      <c r="W461" s="23">
        <f>(W460/W449)*100</f>
        <v>71.67879712717806</v>
      </c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53</v>
      </c>
      <c r="K462" s="53"/>
      <c r="L462" s="70">
        <f>(L460/L459)*100</f>
        <v>94.86738393304609</v>
      </c>
      <c r="M462" s="23">
        <f>(M460/M459)*100</f>
        <v>80.09445927145548</v>
      </c>
      <c r="N462" s="70">
        <f>(N460/N459)*100</f>
        <v>92.96341458160086</v>
      </c>
      <c r="O462" s="70">
        <f>(O460/O459)*100</f>
        <v>92.93703502829483</v>
      </c>
      <c r="P462" s="23"/>
      <c r="Q462" s="23">
        <f>(Q460/Q459)*100</f>
        <v>91.50229952915416</v>
      </c>
      <c r="R462" s="23"/>
      <c r="S462" s="70">
        <f>(S460/S459)*100</f>
        <v>67.9835891201945</v>
      </c>
      <c r="T462" s="70"/>
      <c r="U462" s="70"/>
      <c r="V462" s="23">
        <f>(V460/V459)*100</f>
        <v>67.9835891201945</v>
      </c>
      <c r="W462" s="23">
        <f>(W460/W459)*100</f>
        <v>91.02946575714537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/>
      <c r="K463" s="53"/>
      <c r="L463" s="70"/>
      <c r="M463" s="23"/>
      <c r="N463" s="70"/>
      <c r="O463" s="70"/>
      <c r="P463" s="23"/>
      <c r="Q463" s="23"/>
      <c r="R463" s="23"/>
      <c r="S463" s="70"/>
      <c r="T463" s="70"/>
      <c r="U463" s="70"/>
      <c r="V463" s="23"/>
      <c r="W463" s="23"/>
      <c r="X463" s="23"/>
      <c r="Y463" s="23"/>
      <c r="Z463" s="4"/>
    </row>
    <row r="464" spans="1:26" ht="23.25">
      <c r="A464" s="4"/>
      <c r="B464" s="51"/>
      <c r="C464" s="51"/>
      <c r="D464" s="51" t="s">
        <v>54</v>
      </c>
      <c r="E464" s="51"/>
      <c r="F464" s="51"/>
      <c r="G464" s="51"/>
      <c r="H464" s="51"/>
      <c r="I464" s="61"/>
      <c r="J464" s="52" t="s">
        <v>55</v>
      </c>
      <c r="K464" s="53"/>
      <c r="L464" s="70"/>
      <c r="M464" s="23"/>
      <c r="N464" s="70"/>
      <c r="O464" s="70"/>
      <c r="P464" s="23"/>
      <c r="Q464" s="23"/>
      <c r="R464" s="23"/>
      <c r="S464" s="70"/>
      <c r="T464" s="70"/>
      <c r="U464" s="70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49</v>
      </c>
      <c r="K465" s="53"/>
      <c r="L465" s="70">
        <f>SUM(L472)</f>
        <v>343082</v>
      </c>
      <c r="M465" s="23">
        <f>SUM(M472)</f>
        <v>86348.3</v>
      </c>
      <c r="N465" s="70">
        <f>SUM(N472)</f>
        <v>10104.1</v>
      </c>
      <c r="O465" s="70">
        <f>SUM(O472)</f>
        <v>17744.2</v>
      </c>
      <c r="P465" s="23">
        <f>SUM(P472)</f>
        <v>0</v>
      </c>
      <c r="Q465" s="23">
        <f>SUM(L465:P465)</f>
        <v>457278.6</v>
      </c>
      <c r="R465" s="23">
        <f aca="true" t="shared" si="54" ref="R465:U467">SUM(R472)</f>
        <v>0</v>
      </c>
      <c r="S465" s="70">
        <f t="shared" si="54"/>
        <v>0</v>
      </c>
      <c r="T465" s="70">
        <f t="shared" si="54"/>
        <v>0</v>
      </c>
      <c r="U465" s="70">
        <f t="shared" si="54"/>
        <v>0</v>
      </c>
      <c r="V465" s="23">
        <f>SUM(R465:U465)</f>
        <v>0</v>
      </c>
      <c r="W465" s="23">
        <f>SUM(Q465+V465)</f>
        <v>457278.6</v>
      </c>
      <c r="X465" s="23">
        <f>(Q465/W465)*100</f>
        <v>100</v>
      </c>
      <c r="Y465" s="23">
        <f>(V465/W465)*100</f>
        <v>0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50</v>
      </c>
      <c r="K466" s="53"/>
      <c r="L466" s="70">
        <f aca="true" t="shared" si="55" ref="L466:P467">SUM(L473)</f>
        <v>235254.3</v>
      </c>
      <c r="M466" s="23">
        <f t="shared" si="55"/>
        <v>74825.9</v>
      </c>
      <c r="N466" s="70">
        <f t="shared" si="55"/>
        <v>23208.7</v>
      </c>
      <c r="O466" s="70">
        <f t="shared" si="55"/>
        <v>19544.2</v>
      </c>
      <c r="P466" s="23">
        <f t="shared" si="55"/>
        <v>0</v>
      </c>
      <c r="Q466" s="23">
        <f>SUM(L466:P466)</f>
        <v>352833.1</v>
      </c>
      <c r="R466" s="23">
        <f t="shared" si="54"/>
        <v>0</v>
      </c>
      <c r="S466" s="70">
        <f t="shared" si="54"/>
        <v>7239.1</v>
      </c>
      <c r="T466" s="70">
        <f t="shared" si="54"/>
        <v>0</v>
      </c>
      <c r="U466" s="70">
        <f t="shared" si="54"/>
        <v>0</v>
      </c>
      <c r="V466" s="23">
        <f>SUM(R466:U466)</f>
        <v>7239.1</v>
      </c>
      <c r="W466" s="23">
        <f>SUM(Q466+V466)</f>
        <v>360072.19999999995</v>
      </c>
      <c r="X466" s="23">
        <f>(Q466/W466)*100</f>
        <v>97.98954209739047</v>
      </c>
      <c r="Y466" s="23">
        <f>(V466/W466)*100</f>
        <v>2.0104579026095326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51</v>
      </c>
      <c r="K467" s="53"/>
      <c r="L467" s="70">
        <f t="shared" si="55"/>
        <v>223179.6</v>
      </c>
      <c r="M467" s="23">
        <f t="shared" si="55"/>
        <v>59931.4</v>
      </c>
      <c r="N467" s="70">
        <f t="shared" si="55"/>
        <v>21575.6</v>
      </c>
      <c r="O467" s="70">
        <f t="shared" si="55"/>
        <v>18163.8</v>
      </c>
      <c r="P467" s="23">
        <f t="shared" si="55"/>
        <v>0</v>
      </c>
      <c r="Q467" s="23">
        <f>SUM(L467:P467)</f>
        <v>322850.39999999997</v>
      </c>
      <c r="R467" s="23">
        <f t="shared" si="54"/>
        <v>0</v>
      </c>
      <c r="S467" s="70">
        <f t="shared" si="54"/>
        <v>4921.4</v>
      </c>
      <c r="T467" s="70">
        <f t="shared" si="54"/>
        <v>0</v>
      </c>
      <c r="U467" s="70">
        <f t="shared" si="54"/>
        <v>0</v>
      </c>
      <c r="V467" s="23">
        <f>SUM(R467:U467)</f>
        <v>4921.4</v>
      </c>
      <c r="W467" s="23">
        <f>SUM(Q467+V467)</f>
        <v>327771.8</v>
      </c>
      <c r="X467" s="23">
        <f>(Q467/W467)*100</f>
        <v>98.49852854943592</v>
      </c>
      <c r="Y467" s="23">
        <f>(V467/W467)*100</f>
        <v>1.5014714505640814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52</v>
      </c>
      <c r="K468" s="53"/>
      <c r="L468" s="70">
        <f>(L467/L465)*100</f>
        <v>65.05138713193931</v>
      </c>
      <c r="M468" s="23">
        <f>(M467/M465)*100</f>
        <v>69.40657777860132</v>
      </c>
      <c r="N468" s="70">
        <f>(N467/N465)*100</f>
        <v>213.53312021852514</v>
      </c>
      <c r="O468" s="70">
        <f>(O467/O465)*100</f>
        <v>102.3647163580212</v>
      </c>
      <c r="P468" s="23"/>
      <c r="Q468" s="23">
        <f>(Q467/Q465)*100</f>
        <v>70.60256045220572</v>
      </c>
      <c r="R468" s="23"/>
      <c r="S468" s="70"/>
      <c r="T468" s="70"/>
      <c r="U468" s="70"/>
      <c r="V468" s="23"/>
      <c r="W468" s="23">
        <f>(W467/W465)*100</f>
        <v>71.67879712717806</v>
      </c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53</v>
      </c>
      <c r="K469" s="53"/>
      <c r="L469" s="70">
        <f>(L467/L466)*100</f>
        <v>94.86738393304609</v>
      </c>
      <c r="M469" s="23">
        <f>(M467/M466)*100</f>
        <v>80.09445927145548</v>
      </c>
      <c r="N469" s="70">
        <f>(N467/N466)*100</f>
        <v>92.96341458160086</v>
      </c>
      <c r="O469" s="70">
        <f>(O467/O466)*100</f>
        <v>92.93703502829483</v>
      </c>
      <c r="P469" s="23"/>
      <c r="Q469" s="23">
        <f>(Q467/Q466)*100</f>
        <v>91.50229952915416</v>
      </c>
      <c r="R469" s="23"/>
      <c r="S469" s="70">
        <f>(S467/S466)*100</f>
        <v>67.9835891201945</v>
      </c>
      <c r="T469" s="70"/>
      <c r="U469" s="70"/>
      <c r="V469" s="23">
        <f>(V467/V466)*100</f>
        <v>67.9835891201945</v>
      </c>
      <c r="W469" s="23">
        <f>(W467/W466)*100</f>
        <v>91.02946575714537</v>
      </c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/>
      <c r="K470" s="53"/>
      <c r="L470" s="70"/>
      <c r="M470" s="23"/>
      <c r="N470" s="70"/>
      <c r="O470" s="70"/>
      <c r="P470" s="23"/>
      <c r="Q470" s="23"/>
      <c r="R470" s="23"/>
      <c r="S470" s="70"/>
      <c r="T470" s="70"/>
      <c r="U470" s="70"/>
      <c r="V470" s="23"/>
      <c r="W470" s="23"/>
      <c r="X470" s="23"/>
      <c r="Y470" s="23"/>
      <c r="Z470" s="4"/>
    </row>
    <row r="471" spans="1:26" ht="23.25">
      <c r="A471" s="4"/>
      <c r="B471" s="51"/>
      <c r="C471" s="51"/>
      <c r="D471" s="51"/>
      <c r="E471" s="51" t="s">
        <v>56</v>
      </c>
      <c r="F471" s="51"/>
      <c r="G471" s="51"/>
      <c r="H471" s="51"/>
      <c r="I471" s="61"/>
      <c r="J471" s="52" t="s">
        <v>57</v>
      </c>
      <c r="K471" s="53"/>
      <c r="L471" s="70"/>
      <c r="M471" s="23"/>
      <c r="N471" s="70"/>
      <c r="O471" s="70"/>
      <c r="P471" s="23"/>
      <c r="Q471" s="23"/>
      <c r="R471" s="23"/>
      <c r="S471" s="70"/>
      <c r="T471" s="70"/>
      <c r="U471" s="70"/>
      <c r="V471" s="23"/>
      <c r="W471" s="23"/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49</v>
      </c>
      <c r="K472" s="53"/>
      <c r="L472" s="70">
        <f>SUM(L479)</f>
        <v>343082</v>
      </c>
      <c r="M472" s="23">
        <f>SUM(M479)</f>
        <v>86348.3</v>
      </c>
      <c r="N472" s="70">
        <f>SUM(N479)</f>
        <v>10104.1</v>
      </c>
      <c r="O472" s="70">
        <f>SUM(O479)</f>
        <v>17744.2</v>
      </c>
      <c r="P472" s="23">
        <f>SUM(P479)</f>
        <v>0</v>
      </c>
      <c r="Q472" s="23">
        <f>SUM(L472:P472)</f>
        <v>457278.6</v>
      </c>
      <c r="R472" s="23">
        <f aca="true" t="shared" si="56" ref="R472:U474">SUM(R479)</f>
        <v>0</v>
      </c>
      <c r="S472" s="70">
        <f t="shared" si="56"/>
        <v>0</v>
      </c>
      <c r="T472" s="70">
        <f t="shared" si="56"/>
        <v>0</v>
      </c>
      <c r="U472" s="70">
        <f t="shared" si="56"/>
        <v>0</v>
      </c>
      <c r="V472" s="23">
        <f>SUM(R472:U472)</f>
        <v>0</v>
      </c>
      <c r="W472" s="23">
        <f>SUM(Q472+V472)</f>
        <v>457278.6</v>
      </c>
      <c r="X472" s="23">
        <f>(Q472/W472)*100</f>
        <v>100</v>
      </c>
      <c r="Y472" s="23">
        <f>(V472/W472)*100</f>
        <v>0</v>
      </c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 t="s">
        <v>50</v>
      </c>
      <c r="K473" s="53"/>
      <c r="L473" s="21">
        <f aca="true" t="shared" si="57" ref="L473:P474">SUM(L480)</f>
        <v>235254.3</v>
      </c>
      <c r="M473" s="21">
        <f t="shared" si="57"/>
        <v>74825.9</v>
      </c>
      <c r="N473" s="21">
        <f t="shared" si="57"/>
        <v>23208.7</v>
      </c>
      <c r="O473" s="21">
        <f t="shared" si="57"/>
        <v>19544.2</v>
      </c>
      <c r="P473" s="21">
        <f t="shared" si="57"/>
        <v>0</v>
      </c>
      <c r="Q473" s="21">
        <f>SUM(L473:P473)</f>
        <v>352833.1</v>
      </c>
      <c r="R473" s="21">
        <f t="shared" si="56"/>
        <v>0</v>
      </c>
      <c r="S473" s="21">
        <f t="shared" si="56"/>
        <v>7239.1</v>
      </c>
      <c r="T473" s="21">
        <f t="shared" si="56"/>
        <v>0</v>
      </c>
      <c r="U473" s="21">
        <f t="shared" si="56"/>
        <v>0</v>
      </c>
      <c r="V473" s="21">
        <f>SUM(R473:U473)</f>
        <v>7239.1</v>
      </c>
      <c r="W473" s="21">
        <f>SUM(Q473+V473)</f>
        <v>360072.19999999995</v>
      </c>
      <c r="X473" s="21">
        <f>(Q473/W473)*100</f>
        <v>97.98954209739047</v>
      </c>
      <c r="Y473" s="21">
        <f>(V473/W473)*100</f>
        <v>2.0104579026095326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51</v>
      </c>
      <c r="K474" s="53"/>
      <c r="L474" s="70">
        <f t="shared" si="57"/>
        <v>223179.6</v>
      </c>
      <c r="M474" s="23">
        <f t="shared" si="57"/>
        <v>59931.4</v>
      </c>
      <c r="N474" s="70">
        <f t="shared" si="57"/>
        <v>21575.6</v>
      </c>
      <c r="O474" s="70">
        <f t="shared" si="57"/>
        <v>18163.8</v>
      </c>
      <c r="P474" s="23">
        <f t="shared" si="57"/>
        <v>0</v>
      </c>
      <c r="Q474" s="23">
        <f>SUM(L474:P474)</f>
        <v>322850.39999999997</v>
      </c>
      <c r="R474" s="23">
        <f t="shared" si="56"/>
        <v>0</v>
      </c>
      <c r="S474" s="70">
        <f t="shared" si="56"/>
        <v>4921.4</v>
      </c>
      <c r="T474" s="70">
        <f t="shared" si="56"/>
        <v>0</v>
      </c>
      <c r="U474" s="70">
        <f t="shared" si="56"/>
        <v>0</v>
      </c>
      <c r="V474" s="23">
        <f>SUM(R474:U474)</f>
        <v>4921.4</v>
      </c>
      <c r="W474" s="23">
        <f>SUM(Q474+V474)</f>
        <v>327771.8</v>
      </c>
      <c r="X474" s="23">
        <f>(Q474/W474)*100</f>
        <v>98.49852854943592</v>
      </c>
      <c r="Y474" s="23">
        <f>(V474/W474)*100</f>
        <v>1.5014714505640814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52</v>
      </c>
      <c r="K475" s="53"/>
      <c r="L475" s="70">
        <f>(L474/L472)*100</f>
        <v>65.05138713193931</v>
      </c>
      <c r="M475" s="23">
        <f>(M474/M472)*100</f>
        <v>69.40657777860132</v>
      </c>
      <c r="N475" s="70">
        <f>(N474/N472)*100</f>
        <v>213.53312021852514</v>
      </c>
      <c r="O475" s="70">
        <f>(O474/O472)*100</f>
        <v>102.3647163580212</v>
      </c>
      <c r="P475" s="23"/>
      <c r="Q475" s="23">
        <f>(Q474/Q472)*100</f>
        <v>70.60256045220572</v>
      </c>
      <c r="R475" s="23"/>
      <c r="S475" s="70"/>
      <c r="T475" s="70"/>
      <c r="U475" s="70"/>
      <c r="V475" s="23"/>
      <c r="W475" s="23">
        <f>(W474/W472)*100</f>
        <v>71.67879712717806</v>
      </c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53</v>
      </c>
      <c r="K476" s="53"/>
      <c r="L476" s="70">
        <f>(L474/L473)*100</f>
        <v>94.86738393304609</v>
      </c>
      <c r="M476" s="23">
        <f>(M474/M473)*100</f>
        <v>80.09445927145548</v>
      </c>
      <c r="N476" s="70">
        <f>(N474/N473)*100</f>
        <v>92.96341458160086</v>
      </c>
      <c r="O476" s="70">
        <f>(O474/O473)*100</f>
        <v>92.93703502829483</v>
      </c>
      <c r="P476" s="23"/>
      <c r="Q476" s="23">
        <f>(Q474/Q473)*100</f>
        <v>91.50229952915416</v>
      </c>
      <c r="R476" s="23"/>
      <c r="S476" s="70">
        <f>(S474/S473)*100</f>
        <v>67.9835891201945</v>
      </c>
      <c r="T476" s="70"/>
      <c r="U476" s="70"/>
      <c r="V476" s="23">
        <f>(V474/V473)*100</f>
        <v>67.9835891201945</v>
      </c>
      <c r="W476" s="23">
        <f>(W474/W473)*100</f>
        <v>91.02946575714537</v>
      </c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/>
      <c r="K477" s="53"/>
      <c r="L477" s="70"/>
      <c r="M477" s="23"/>
      <c r="N477" s="70"/>
      <c r="O477" s="70"/>
      <c r="P477" s="23"/>
      <c r="Q477" s="23"/>
      <c r="R477" s="23"/>
      <c r="S477" s="70"/>
      <c r="T477" s="70"/>
      <c r="U477" s="70"/>
      <c r="V477" s="23"/>
      <c r="W477" s="23"/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 t="s">
        <v>133</v>
      </c>
      <c r="G478" s="51"/>
      <c r="H478" s="51"/>
      <c r="I478" s="61"/>
      <c r="J478" s="52" t="s">
        <v>134</v>
      </c>
      <c r="K478" s="53"/>
      <c r="L478" s="70"/>
      <c r="M478" s="23"/>
      <c r="N478" s="70"/>
      <c r="O478" s="70"/>
      <c r="P478" s="23"/>
      <c r="Q478" s="23"/>
      <c r="R478" s="23"/>
      <c r="S478" s="70"/>
      <c r="T478" s="70"/>
      <c r="U478" s="70"/>
      <c r="V478" s="23"/>
      <c r="W478" s="23"/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49</v>
      </c>
      <c r="K479" s="53"/>
      <c r="L479" s="70">
        <f aca="true" t="shared" si="58" ref="L479:P481">SUM(L486)</f>
        <v>343082</v>
      </c>
      <c r="M479" s="23">
        <f t="shared" si="58"/>
        <v>86348.3</v>
      </c>
      <c r="N479" s="70">
        <f t="shared" si="58"/>
        <v>10104.1</v>
      </c>
      <c r="O479" s="70">
        <f t="shared" si="58"/>
        <v>17744.2</v>
      </c>
      <c r="P479" s="23">
        <f t="shared" si="58"/>
        <v>0</v>
      </c>
      <c r="Q479" s="23">
        <f>SUM(L479:P479)</f>
        <v>457278.6</v>
      </c>
      <c r="R479" s="23">
        <f aca="true" t="shared" si="59" ref="R479:U481">SUM(R486)</f>
        <v>0</v>
      </c>
      <c r="S479" s="70">
        <f t="shared" si="59"/>
        <v>0</v>
      </c>
      <c r="T479" s="70">
        <f t="shared" si="59"/>
        <v>0</v>
      </c>
      <c r="U479" s="70">
        <f t="shared" si="59"/>
        <v>0</v>
      </c>
      <c r="V479" s="23">
        <f>SUM(R479:U479)</f>
        <v>0</v>
      </c>
      <c r="W479" s="23">
        <f>SUM(Q479+V479)</f>
        <v>457278.6</v>
      </c>
      <c r="X479" s="23">
        <f>(Q479/W479)*100</f>
        <v>100</v>
      </c>
      <c r="Y479" s="23">
        <f>(V479/W479)*100</f>
        <v>0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50</v>
      </c>
      <c r="K480" s="53"/>
      <c r="L480" s="70">
        <f t="shared" si="58"/>
        <v>235254.3</v>
      </c>
      <c r="M480" s="23">
        <f t="shared" si="58"/>
        <v>74825.9</v>
      </c>
      <c r="N480" s="70">
        <f t="shared" si="58"/>
        <v>23208.7</v>
      </c>
      <c r="O480" s="70">
        <f t="shared" si="58"/>
        <v>19544.2</v>
      </c>
      <c r="P480" s="23">
        <f t="shared" si="58"/>
        <v>0</v>
      </c>
      <c r="Q480" s="23">
        <f>SUM(L480:P480)</f>
        <v>352833.1</v>
      </c>
      <c r="R480" s="23">
        <f t="shared" si="59"/>
        <v>0</v>
      </c>
      <c r="S480" s="70">
        <f t="shared" si="59"/>
        <v>7239.1</v>
      </c>
      <c r="T480" s="70">
        <f t="shared" si="59"/>
        <v>0</v>
      </c>
      <c r="U480" s="70">
        <f t="shared" si="59"/>
        <v>0</v>
      </c>
      <c r="V480" s="23">
        <f>SUM(R480:U480)</f>
        <v>7239.1</v>
      </c>
      <c r="W480" s="23">
        <f>SUM(Q480+V480)</f>
        <v>360072.19999999995</v>
      </c>
      <c r="X480" s="23">
        <f>(Q480/W480)*100</f>
        <v>97.98954209739047</v>
      </c>
      <c r="Y480" s="23">
        <f>(V480/W480)*100</f>
        <v>2.0104579026095326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51</v>
      </c>
      <c r="K481" s="53"/>
      <c r="L481" s="70">
        <f t="shared" si="58"/>
        <v>223179.6</v>
      </c>
      <c r="M481" s="23">
        <f t="shared" si="58"/>
        <v>59931.4</v>
      </c>
      <c r="N481" s="70">
        <f t="shared" si="58"/>
        <v>21575.6</v>
      </c>
      <c r="O481" s="70">
        <f t="shared" si="58"/>
        <v>18163.8</v>
      </c>
      <c r="P481" s="23">
        <f t="shared" si="58"/>
        <v>0</v>
      </c>
      <c r="Q481" s="23">
        <f>SUM(L481:P481)</f>
        <v>322850.39999999997</v>
      </c>
      <c r="R481" s="23">
        <f t="shared" si="59"/>
        <v>0</v>
      </c>
      <c r="S481" s="70">
        <f t="shared" si="59"/>
        <v>4921.4</v>
      </c>
      <c r="T481" s="70">
        <f t="shared" si="59"/>
        <v>0</v>
      </c>
      <c r="U481" s="70">
        <f t="shared" si="59"/>
        <v>0</v>
      </c>
      <c r="V481" s="23">
        <f>SUM(R481:U481)</f>
        <v>4921.4</v>
      </c>
      <c r="W481" s="23">
        <f>SUM(Q481+V481)</f>
        <v>327771.8</v>
      </c>
      <c r="X481" s="23">
        <f>(Q481/W481)*100</f>
        <v>98.49852854943592</v>
      </c>
      <c r="Y481" s="23">
        <f>(V481/W481)*100</f>
        <v>1.5014714505640814</v>
      </c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52</v>
      </c>
      <c r="K482" s="53"/>
      <c r="L482" s="21">
        <f>(L481/L479)*100</f>
        <v>65.05138713193931</v>
      </c>
      <c r="M482" s="21">
        <f>(M481/M479)*100</f>
        <v>69.40657777860132</v>
      </c>
      <c r="N482" s="21">
        <f>(N481/N479)*100</f>
        <v>213.53312021852514</v>
      </c>
      <c r="O482" s="21">
        <f>(O481/O479)*100</f>
        <v>102.3647163580212</v>
      </c>
      <c r="P482" s="21"/>
      <c r="Q482" s="21">
        <f>(Q481/Q479)*100</f>
        <v>70.60256045220572</v>
      </c>
      <c r="R482" s="21"/>
      <c r="S482" s="21"/>
      <c r="T482" s="21"/>
      <c r="U482" s="21"/>
      <c r="V482" s="21"/>
      <c r="W482" s="21">
        <f>(W481/W479)*100</f>
        <v>71.67879712717806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53</v>
      </c>
      <c r="K483" s="53"/>
      <c r="L483" s="70">
        <f>(L481/L480)*100</f>
        <v>94.86738393304609</v>
      </c>
      <c r="M483" s="23">
        <f>(M481/M480)*100</f>
        <v>80.09445927145548</v>
      </c>
      <c r="N483" s="70">
        <f>(N481/N480)*100</f>
        <v>92.96341458160086</v>
      </c>
      <c r="O483" s="70">
        <f>(O481/O480)*100</f>
        <v>92.93703502829483</v>
      </c>
      <c r="P483" s="23"/>
      <c r="Q483" s="23">
        <f>(Q481/Q480)*100</f>
        <v>91.50229952915416</v>
      </c>
      <c r="R483" s="23"/>
      <c r="S483" s="70">
        <f>(S481/S480)*100</f>
        <v>67.9835891201945</v>
      </c>
      <c r="T483" s="70"/>
      <c r="U483" s="70"/>
      <c r="V483" s="23">
        <f>(V481/V480)*100</f>
        <v>67.9835891201945</v>
      </c>
      <c r="W483" s="23">
        <f>(W481/W480)*100</f>
        <v>91.02946575714537</v>
      </c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/>
      <c r="K484" s="53"/>
      <c r="L484" s="70"/>
      <c r="M484" s="23"/>
      <c r="N484" s="70"/>
      <c r="O484" s="70"/>
      <c r="P484" s="23"/>
      <c r="Q484" s="23"/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 t="s">
        <v>60</v>
      </c>
      <c r="H485" s="51"/>
      <c r="I485" s="61"/>
      <c r="J485" s="52" t="s">
        <v>61</v>
      </c>
      <c r="K485" s="53"/>
      <c r="L485" s="70"/>
      <c r="M485" s="23"/>
      <c r="N485" s="70"/>
      <c r="O485" s="70"/>
      <c r="P485" s="23"/>
      <c r="Q485" s="23"/>
      <c r="R485" s="23"/>
      <c r="S485" s="70"/>
      <c r="T485" s="70"/>
      <c r="U485" s="70"/>
      <c r="V485" s="23"/>
      <c r="W485" s="23"/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49</v>
      </c>
      <c r="K486" s="53"/>
      <c r="L486" s="70">
        <f>SUM(L495)</f>
        <v>343082</v>
      </c>
      <c r="M486" s="23">
        <f>SUM(M495)</f>
        <v>86348.3</v>
      </c>
      <c r="N486" s="70">
        <f>SUM(N495)</f>
        <v>10104.1</v>
      </c>
      <c r="O486" s="70">
        <f>SUM(O495)</f>
        <v>17744.2</v>
      </c>
      <c r="P486" s="23">
        <f>SUM(P495)</f>
        <v>0</v>
      </c>
      <c r="Q486" s="23">
        <f>SUM(L486:P486)</f>
        <v>457278.6</v>
      </c>
      <c r="R486" s="23">
        <f>SUM(R495)</f>
        <v>0</v>
      </c>
      <c r="S486" s="70">
        <f>SUM(S495)</f>
        <v>0</v>
      </c>
      <c r="T486" s="70">
        <f>SUM(T495)</f>
        <v>0</v>
      </c>
      <c r="U486" s="70">
        <f>SUM(U495)</f>
        <v>0</v>
      </c>
      <c r="V486" s="23">
        <f>SUM(R486:U486)</f>
        <v>0</v>
      </c>
      <c r="W486" s="23">
        <f>SUM(Q486+V486)</f>
        <v>457278.6</v>
      </c>
      <c r="X486" s="23">
        <f>(Q486/W486)*100</f>
        <v>100</v>
      </c>
      <c r="Y486" s="23">
        <f>(V486/W486)*100</f>
        <v>0</v>
      </c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50</v>
      </c>
      <c r="K487" s="53"/>
      <c r="L487" s="70">
        <f aca="true" t="shared" si="60" ref="L487:P488">SUM(L504)</f>
        <v>235254.3</v>
      </c>
      <c r="M487" s="23">
        <f t="shared" si="60"/>
        <v>74825.9</v>
      </c>
      <c r="N487" s="70">
        <f t="shared" si="60"/>
        <v>23208.7</v>
      </c>
      <c r="O487" s="70">
        <f t="shared" si="60"/>
        <v>19544.2</v>
      </c>
      <c r="P487" s="23">
        <f t="shared" si="60"/>
        <v>0</v>
      </c>
      <c r="Q487" s="23">
        <f>SUM(L487:P487)</f>
        <v>352833.1</v>
      </c>
      <c r="R487" s="23">
        <f aca="true" t="shared" si="61" ref="R487:U488">SUM(R504)</f>
        <v>0</v>
      </c>
      <c r="S487" s="70">
        <f t="shared" si="61"/>
        <v>7239.1</v>
      </c>
      <c r="T487" s="70">
        <f t="shared" si="61"/>
        <v>0</v>
      </c>
      <c r="U487" s="70">
        <f t="shared" si="61"/>
        <v>0</v>
      </c>
      <c r="V487" s="23">
        <f>SUM(R487:U487)</f>
        <v>7239.1</v>
      </c>
      <c r="W487" s="23">
        <f>SUM(Q487+V487)</f>
        <v>360072.19999999995</v>
      </c>
      <c r="X487" s="23">
        <f>(Q487/W487)*100</f>
        <v>97.98954209739047</v>
      </c>
      <c r="Y487" s="23">
        <f>(V487/W487)*100</f>
        <v>2.0104579026095326</v>
      </c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51</v>
      </c>
      <c r="K488" s="53"/>
      <c r="L488" s="21">
        <f t="shared" si="60"/>
        <v>223179.6</v>
      </c>
      <c r="M488" s="21">
        <f t="shared" si="60"/>
        <v>59931.4</v>
      </c>
      <c r="N488" s="21">
        <f t="shared" si="60"/>
        <v>21575.6</v>
      </c>
      <c r="O488" s="21">
        <f t="shared" si="60"/>
        <v>18163.8</v>
      </c>
      <c r="P488" s="21">
        <f t="shared" si="60"/>
        <v>0</v>
      </c>
      <c r="Q488" s="21">
        <f>SUM(L488:P488)</f>
        <v>322850.39999999997</v>
      </c>
      <c r="R488" s="21">
        <f t="shared" si="61"/>
        <v>0</v>
      </c>
      <c r="S488" s="21">
        <f t="shared" si="61"/>
        <v>4921.4</v>
      </c>
      <c r="T488" s="21">
        <f t="shared" si="61"/>
        <v>0</v>
      </c>
      <c r="U488" s="21">
        <f t="shared" si="61"/>
        <v>0</v>
      </c>
      <c r="V488" s="21">
        <f>SUM(R488:U488)</f>
        <v>4921.4</v>
      </c>
      <c r="W488" s="21">
        <f>SUM(Q488+V488)</f>
        <v>327771.8</v>
      </c>
      <c r="X488" s="21">
        <f>(Q488/W488)*100</f>
        <v>98.49852854943592</v>
      </c>
      <c r="Y488" s="21">
        <f>(V488/W488)*100</f>
        <v>1.5014714505640814</v>
      </c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52</v>
      </c>
      <c r="K489" s="53"/>
      <c r="L489" s="70">
        <f>(L488/L486)*100</f>
        <v>65.05138713193931</v>
      </c>
      <c r="M489" s="23">
        <f>(M488/M486)*100</f>
        <v>69.40657777860132</v>
      </c>
      <c r="N489" s="70">
        <f>(N488/N486)*100</f>
        <v>213.53312021852514</v>
      </c>
      <c r="O489" s="70">
        <f>(O488/O486)*100</f>
        <v>102.3647163580212</v>
      </c>
      <c r="P489" s="23"/>
      <c r="Q489" s="23">
        <f>(Q488/Q486)*100</f>
        <v>70.60256045220572</v>
      </c>
      <c r="R489" s="23"/>
      <c r="S489" s="70"/>
      <c r="T489" s="70"/>
      <c r="U489" s="70"/>
      <c r="V489" s="23"/>
      <c r="W489" s="23">
        <f>(W488/W486)*100</f>
        <v>71.67879712717806</v>
      </c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53</v>
      </c>
      <c r="K490" s="53"/>
      <c r="L490" s="70">
        <f>(L488/L487)*100</f>
        <v>94.86738393304609</v>
      </c>
      <c r="M490" s="23">
        <f>(M488/M487)*100</f>
        <v>80.09445927145548</v>
      </c>
      <c r="N490" s="70">
        <f>(N488/N487)*100</f>
        <v>92.96341458160086</v>
      </c>
      <c r="O490" s="70">
        <f>(O488/O487)*100</f>
        <v>92.93703502829483</v>
      </c>
      <c r="P490" s="23"/>
      <c r="Q490" s="23">
        <f>(Q488/Q487)*100</f>
        <v>91.50229952915416</v>
      </c>
      <c r="R490" s="23"/>
      <c r="S490" s="70">
        <f>(S488/S487)*100</f>
        <v>67.9835891201945</v>
      </c>
      <c r="T490" s="70"/>
      <c r="U490" s="70"/>
      <c r="V490" s="23">
        <f>(V488/V487)*100</f>
        <v>67.9835891201945</v>
      </c>
      <c r="W490" s="23">
        <f>(W488/W487)*100</f>
        <v>91.02946575714537</v>
      </c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/>
      <c r="K491" s="53"/>
      <c r="L491" s="70"/>
      <c r="M491" s="23"/>
      <c r="N491" s="70"/>
      <c r="O491" s="70"/>
      <c r="P491" s="23"/>
      <c r="Q491" s="23"/>
      <c r="R491" s="23"/>
      <c r="S491" s="70"/>
      <c r="T491" s="70"/>
      <c r="U491" s="70"/>
      <c r="V491" s="23"/>
      <c r="W491" s="23"/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 t="s">
        <v>135</v>
      </c>
      <c r="I492" s="61"/>
      <c r="J492" s="52" t="s">
        <v>164</v>
      </c>
      <c r="K492" s="53"/>
      <c r="L492" s="70"/>
      <c r="M492" s="23"/>
      <c r="N492" s="70"/>
      <c r="O492" s="70"/>
      <c r="P492" s="23"/>
      <c r="Q492" s="23"/>
      <c r="R492" s="23"/>
      <c r="S492" s="70"/>
      <c r="T492" s="70"/>
      <c r="U492" s="70"/>
      <c r="V492" s="23"/>
      <c r="W492" s="23"/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136</v>
      </c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137</v>
      </c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 t="s">
        <v>49</v>
      </c>
      <c r="K495" s="60"/>
      <c r="L495" s="73">
        <v>343082</v>
      </c>
      <c r="M495" s="71">
        <v>86348.3</v>
      </c>
      <c r="N495" s="73">
        <v>10104.1</v>
      </c>
      <c r="O495" s="73">
        <v>17744.2</v>
      </c>
      <c r="P495" s="71"/>
      <c r="Q495" s="71">
        <f>SUM(L495:P495)</f>
        <v>457278.6</v>
      </c>
      <c r="R495" s="71"/>
      <c r="S495" s="73"/>
      <c r="T495" s="73"/>
      <c r="U495" s="73"/>
      <c r="V495" s="71">
        <f>SUM(R495:U495)</f>
        <v>0</v>
      </c>
      <c r="W495" s="71">
        <f>SUM(Q495+V495)</f>
        <v>457278.6</v>
      </c>
      <c r="X495" s="71">
        <f>(Q495/W495)*100</f>
        <v>100</v>
      </c>
      <c r="Y495" s="71">
        <f>(V495/W495)*100</f>
        <v>0</v>
      </c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179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40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129</v>
      </c>
      <c r="C504" s="56" t="s">
        <v>131</v>
      </c>
      <c r="D504" s="51" t="s">
        <v>54</v>
      </c>
      <c r="E504" s="51" t="s">
        <v>56</v>
      </c>
      <c r="F504" s="51" t="s">
        <v>133</v>
      </c>
      <c r="G504" s="51" t="s">
        <v>60</v>
      </c>
      <c r="H504" s="56" t="s">
        <v>135</v>
      </c>
      <c r="I504" s="61"/>
      <c r="J504" s="54" t="s">
        <v>50</v>
      </c>
      <c r="K504" s="55"/>
      <c r="L504" s="70">
        <v>235254.3</v>
      </c>
      <c r="M504" s="70">
        <v>74825.9</v>
      </c>
      <c r="N504" s="70">
        <v>23208.7</v>
      </c>
      <c r="O504" s="70">
        <v>19544.2</v>
      </c>
      <c r="P504" s="70"/>
      <c r="Q504" s="70">
        <f>SUM(L504:P504)</f>
        <v>352833.1</v>
      </c>
      <c r="R504" s="70"/>
      <c r="S504" s="70">
        <v>7239.1</v>
      </c>
      <c r="T504" s="70"/>
      <c r="U504" s="74"/>
      <c r="V504" s="23">
        <f>SUM(R504:U504)</f>
        <v>7239.1</v>
      </c>
      <c r="W504" s="23">
        <f>SUM(Q504+V504)</f>
        <v>360072.19999999995</v>
      </c>
      <c r="X504" s="23">
        <f>(Q504/W504)*100</f>
        <v>97.98954209739047</v>
      </c>
      <c r="Y504" s="23">
        <f>(V504/W504)*100</f>
        <v>2.0104579026095326</v>
      </c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51</v>
      </c>
      <c r="K505" s="55"/>
      <c r="L505" s="70">
        <v>223179.6</v>
      </c>
      <c r="M505" s="70">
        <v>59931.4</v>
      </c>
      <c r="N505" s="70">
        <v>21575.6</v>
      </c>
      <c r="O505" s="70">
        <v>18163.8</v>
      </c>
      <c r="P505" s="70"/>
      <c r="Q505" s="70">
        <f>SUM(L505:P505)</f>
        <v>322850.39999999997</v>
      </c>
      <c r="R505" s="70"/>
      <c r="S505" s="70">
        <v>4921.4</v>
      </c>
      <c r="T505" s="70"/>
      <c r="U505" s="70"/>
      <c r="V505" s="23">
        <f>SUM(R505:U505)</f>
        <v>4921.4</v>
      </c>
      <c r="W505" s="23">
        <f>SUM(Q505+V505)</f>
        <v>327771.8</v>
      </c>
      <c r="X505" s="23">
        <f>(Q505/W505)*100</f>
        <v>98.49852854943592</v>
      </c>
      <c r="Y505" s="23">
        <f>(V505/W505)*100</f>
        <v>1.5014714505640814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52</v>
      </c>
      <c r="K506" s="53"/>
      <c r="L506" s="70">
        <f>(L505/L495)*100</f>
        <v>65.05138713193931</v>
      </c>
      <c r="M506" s="70">
        <f>(M505/M495)*100</f>
        <v>69.40657777860132</v>
      </c>
      <c r="N506" s="70">
        <f>(N505/N495)*100</f>
        <v>213.53312021852514</v>
      </c>
      <c r="O506" s="70">
        <f>(O505/O495)*100</f>
        <v>102.3647163580212</v>
      </c>
      <c r="P506" s="70"/>
      <c r="Q506" s="23">
        <f>(Q505/Q495)*100</f>
        <v>70.60256045220572</v>
      </c>
      <c r="R506" s="70"/>
      <c r="S506" s="70"/>
      <c r="T506" s="70"/>
      <c r="U506" s="70"/>
      <c r="V506" s="23"/>
      <c r="W506" s="23">
        <f>(W505/W495)*100</f>
        <v>71.67879712717806</v>
      </c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53</v>
      </c>
      <c r="K507" s="53"/>
      <c r="L507" s="70">
        <f>(L505/L504)*100</f>
        <v>94.86738393304609</v>
      </c>
      <c r="M507" s="23">
        <f>(M505/M504)*100</f>
        <v>80.09445927145548</v>
      </c>
      <c r="N507" s="70">
        <f>(N505/N504)*100</f>
        <v>92.96341458160086</v>
      </c>
      <c r="O507" s="70">
        <f>(O505/O504)*100</f>
        <v>92.93703502829483</v>
      </c>
      <c r="P507" s="23"/>
      <c r="Q507" s="23">
        <f>(Q505/Q504)*100</f>
        <v>91.50229952915416</v>
      </c>
      <c r="R507" s="23"/>
      <c r="S507" s="70">
        <f>(S505/S504)*100</f>
        <v>67.9835891201945</v>
      </c>
      <c r="T507" s="70"/>
      <c r="U507" s="70"/>
      <c r="V507" s="23">
        <f>(V505/V504)*100</f>
        <v>67.9835891201945</v>
      </c>
      <c r="W507" s="23">
        <f>(W505/W504)*100</f>
        <v>91.02946575714537</v>
      </c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/>
      <c r="K508" s="53"/>
      <c r="L508" s="70"/>
      <c r="M508" s="23"/>
      <c r="N508" s="70"/>
      <c r="O508" s="70"/>
      <c r="P508" s="23"/>
      <c r="Q508" s="23"/>
      <c r="R508" s="23"/>
      <c r="S508" s="70"/>
      <c r="T508" s="70"/>
      <c r="U508" s="70"/>
      <c r="V508" s="23"/>
      <c r="W508" s="23"/>
      <c r="X508" s="23"/>
      <c r="Y508" s="23"/>
      <c r="Z508" s="4"/>
    </row>
    <row r="509" spans="1:26" ht="23.25">
      <c r="A509" s="4"/>
      <c r="B509" s="51"/>
      <c r="C509" s="51" t="s">
        <v>122</v>
      </c>
      <c r="D509" s="51"/>
      <c r="E509" s="51"/>
      <c r="F509" s="51"/>
      <c r="G509" s="51"/>
      <c r="H509" s="51"/>
      <c r="I509" s="61"/>
      <c r="J509" s="52" t="s">
        <v>138</v>
      </c>
      <c r="K509" s="53"/>
      <c r="L509" s="70"/>
      <c r="M509" s="23"/>
      <c r="N509" s="70"/>
      <c r="O509" s="70"/>
      <c r="P509" s="23"/>
      <c r="Q509" s="23"/>
      <c r="R509" s="23"/>
      <c r="S509" s="70"/>
      <c r="T509" s="70"/>
      <c r="U509" s="70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 t="s">
        <v>49</v>
      </c>
      <c r="K510" s="53"/>
      <c r="L510" s="70">
        <f>SUM(L517)</f>
        <v>143347.7</v>
      </c>
      <c r="M510" s="23">
        <f>SUM(M517)</f>
        <v>17697.6</v>
      </c>
      <c r="N510" s="70">
        <f>SUM(N517)</f>
        <v>3508.7</v>
      </c>
      <c r="O510" s="70">
        <f>SUM(O517)</f>
        <v>3107.6</v>
      </c>
      <c r="P510" s="23">
        <f>SUM(P517)</f>
        <v>0</v>
      </c>
      <c r="Q510" s="23">
        <f>SUM(L510:P510)</f>
        <v>167661.60000000003</v>
      </c>
      <c r="R510" s="23">
        <f aca="true" t="shared" si="62" ref="R510:U512">SUM(R517)</f>
        <v>0</v>
      </c>
      <c r="S510" s="70">
        <f t="shared" si="62"/>
        <v>0</v>
      </c>
      <c r="T510" s="70">
        <f t="shared" si="62"/>
        <v>0</v>
      </c>
      <c r="U510" s="70">
        <f t="shared" si="62"/>
        <v>0</v>
      </c>
      <c r="V510" s="23">
        <f>SUM(R510:U510)</f>
        <v>0</v>
      </c>
      <c r="W510" s="23">
        <f>SUM(Q510+V510)</f>
        <v>167661.60000000003</v>
      </c>
      <c r="X510" s="23">
        <f>(Q510/W510)*100</f>
        <v>100</v>
      </c>
      <c r="Y510" s="23">
        <f>(V510/W510)*100</f>
        <v>0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50</v>
      </c>
      <c r="K511" s="53"/>
      <c r="L511" s="70">
        <f aca="true" t="shared" si="63" ref="L511:P512">SUM(L518)</f>
        <v>172681.6</v>
      </c>
      <c r="M511" s="23">
        <f t="shared" si="63"/>
        <v>18972.1</v>
      </c>
      <c r="N511" s="70">
        <f t="shared" si="63"/>
        <v>13101</v>
      </c>
      <c r="O511" s="70">
        <f t="shared" si="63"/>
        <v>4837.1</v>
      </c>
      <c r="P511" s="23">
        <f t="shared" si="63"/>
        <v>0</v>
      </c>
      <c r="Q511" s="23">
        <f>SUM(L511:P511)</f>
        <v>209591.80000000002</v>
      </c>
      <c r="R511" s="23">
        <f t="shared" si="62"/>
        <v>0</v>
      </c>
      <c r="S511" s="70">
        <f t="shared" si="62"/>
        <v>150</v>
      </c>
      <c r="T511" s="70">
        <f t="shared" si="62"/>
        <v>0</v>
      </c>
      <c r="U511" s="70">
        <f t="shared" si="62"/>
        <v>0</v>
      </c>
      <c r="V511" s="23">
        <f>SUM(R511:U511)</f>
        <v>150</v>
      </c>
      <c r="W511" s="23">
        <f>SUM(Q511+V511)</f>
        <v>209741.80000000002</v>
      </c>
      <c r="X511" s="23">
        <f>(Q511/W511)*100</f>
        <v>99.92848349732863</v>
      </c>
      <c r="Y511" s="23">
        <f>(V511/W511)*100</f>
        <v>0.07151650267137975</v>
      </c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51</v>
      </c>
      <c r="K512" s="53"/>
      <c r="L512" s="70">
        <f t="shared" si="63"/>
        <v>166169.3</v>
      </c>
      <c r="M512" s="23">
        <f t="shared" si="63"/>
        <v>18941.9</v>
      </c>
      <c r="N512" s="70">
        <f t="shared" si="63"/>
        <v>13029.8</v>
      </c>
      <c r="O512" s="70">
        <f t="shared" si="63"/>
        <v>4704</v>
      </c>
      <c r="P512" s="23">
        <f t="shared" si="63"/>
        <v>0</v>
      </c>
      <c r="Q512" s="23">
        <f>SUM(L512:P512)</f>
        <v>202844.99999999997</v>
      </c>
      <c r="R512" s="23">
        <f t="shared" si="62"/>
        <v>0</v>
      </c>
      <c r="S512" s="70">
        <f t="shared" si="62"/>
        <v>0</v>
      </c>
      <c r="T512" s="70">
        <f t="shared" si="62"/>
        <v>0</v>
      </c>
      <c r="U512" s="70">
        <f t="shared" si="62"/>
        <v>0</v>
      </c>
      <c r="V512" s="23">
        <f>SUM(R512:U512)</f>
        <v>0</v>
      </c>
      <c r="W512" s="23">
        <f>SUM(Q512+V512)</f>
        <v>202844.99999999997</v>
      </c>
      <c r="X512" s="23">
        <f>(Q512/W512)*100</f>
        <v>100</v>
      </c>
      <c r="Y512" s="23">
        <f>(V512/W512)*100</f>
        <v>0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52</v>
      </c>
      <c r="K513" s="53"/>
      <c r="L513" s="70">
        <f>(L512/L510)*100</f>
        <v>115.92045076412107</v>
      </c>
      <c r="M513" s="23">
        <f>(M512/M510)*100</f>
        <v>107.03089684476991</v>
      </c>
      <c r="N513" s="70">
        <f>(N512/N510)*100</f>
        <v>371.35691281671274</v>
      </c>
      <c r="O513" s="70">
        <f>(O512/O510)*100</f>
        <v>151.37083279701378</v>
      </c>
      <c r="P513" s="23"/>
      <c r="Q513" s="23">
        <f>(Q512/Q510)*100</f>
        <v>120.98476932106095</v>
      </c>
      <c r="R513" s="23"/>
      <c r="S513" s="70"/>
      <c r="T513" s="70"/>
      <c r="U513" s="70"/>
      <c r="V513" s="23"/>
      <c r="W513" s="23">
        <f>(W512/W510)*100</f>
        <v>120.98476932106095</v>
      </c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53</v>
      </c>
      <c r="K514" s="53"/>
      <c r="L514" s="70">
        <f>(L512/L511)*100</f>
        <v>96.22872384782166</v>
      </c>
      <c r="M514" s="23">
        <f>(M512/M511)*100</f>
        <v>99.84081888668098</v>
      </c>
      <c r="N514" s="70">
        <f>(N512/N511)*100</f>
        <v>99.45653003587512</v>
      </c>
      <c r="O514" s="70">
        <f>(O512/O511)*100</f>
        <v>97.24835128486076</v>
      </c>
      <c r="P514" s="23"/>
      <c r="Q514" s="23">
        <f>(Q512/Q511)*100</f>
        <v>96.78098093532283</v>
      </c>
      <c r="R514" s="23"/>
      <c r="S514" s="70">
        <f>(S512/S511)*100</f>
        <v>0</v>
      </c>
      <c r="T514" s="70"/>
      <c r="U514" s="70"/>
      <c r="V514" s="23">
        <f>(V512/V511)*100</f>
        <v>0</v>
      </c>
      <c r="W514" s="23">
        <f>(W512/W511)*100</f>
        <v>96.71176656250682</v>
      </c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/>
      <c r="K515" s="53"/>
      <c r="L515" s="70"/>
      <c r="M515" s="23"/>
      <c r="N515" s="70"/>
      <c r="O515" s="70"/>
      <c r="P515" s="23"/>
      <c r="Q515" s="23"/>
      <c r="R515" s="23"/>
      <c r="S515" s="70"/>
      <c r="T515" s="70"/>
      <c r="U515" s="70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 t="s">
        <v>54</v>
      </c>
      <c r="E516" s="51"/>
      <c r="F516" s="51"/>
      <c r="G516" s="51"/>
      <c r="H516" s="51"/>
      <c r="I516" s="61"/>
      <c r="J516" s="52" t="s">
        <v>55</v>
      </c>
      <c r="K516" s="53"/>
      <c r="L516" s="70"/>
      <c r="M516" s="23"/>
      <c r="N516" s="70"/>
      <c r="O516" s="70"/>
      <c r="P516" s="23"/>
      <c r="Q516" s="23"/>
      <c r="R516" s="23"/>
      <c r="S516" s="70"/>
      <c r="T516" s="70"/>
      <c r="U516" s="70"/>
      <c r="V516" s="23"/>
      <c r="W516" s="23"/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49</v>
      </c>
      <c r="K517" s="53"/>
      <c r="L517" s="70">
        <f>SUM(L524)</f>
        <v>143347.7</v>
      </c>
      <c r="M517" s="23">
        <f>SUM(M524)</f>
        <v>17697.6</v>
      </c>
      <c r="N517" s="70">
        <f>SUM(N524)</f>
        <v>3508.7</v>
      </c>
      <c r="O517" s="70">
        <f>SUM(O524)</f>
        <v>3107.6</v>
      </c>
      <c r="P517" s="23">
        <f>SUM(P524)</f>
        <v>0</v>
      </c>
      <c r="Q517" s="23">
        <f>SUM(L517:P517)</f>
        <v>167661.60000000003</v>
      </c>
      <c r="R517" s="23">
        <f aca="true" t="shared" si="64" ref="R517:U519">SUM(R524)</f>
        <v>0</v>
      </c>
      <c r="S517" s="70">
        <f t="shared" si="64"/>
        <v>0</v>
      </c>
      <c r="T517" s="70">
        <f t="shared" si="64"/>
        <v>0</v>
      </c>
      <c r="U517" s="70">
        <f t="shared" si="64"/>
        <v>0</v>
      </c>
      <c r="V517" s="23">
        <f>SUM(R517:U517)</f>
        <v>0</v>
      </c>
      <c r="W517" s="23">
        <f>SUM(Q517+V517)</f>
        <v>167661.60000000003</v>
      </c>
      <c r="X517" s="23">
        <f>(Q517/W517)*100</f>
        <v>100</v>
      </c>
      <c r="Y517" s="23">
        <f>(V517/W517)*100</f>
        <v>0</v>
      </c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50</v>
      </c>
      <c r="K518" s="53"/>
      <c r="L518" s="21">
        <f aca="true" t="shared" si="65" ref="L518:P519">SUM(L525)</f>
        <v>172681.6</v>
      </c>
      <c r="M518" s="21">
        <f t="shared" si="65"/>
        <v>18972.1</v>
      </c>
      <c r="N518" s="21">
        <f t="shared" si="65"/>
        <v>13101</v>
      </c>
      <c r="O518" s="21">
        <f t="shared" si="65"/>
        <v>4837.1</v>
      </c>
      <c r="P518" s="21">
        <f t="shared" si="65"/>
        <v>0</v>
      </c>
      <c r="Q518" s="21">
        <f>SUM(L518:P518)</f>
        <v>209591.80000000002</v>
      </c>
      <c r="R518" s="21">
        <f t="shared" si="64"/>
        <v>0</v>
      </c>
      <c r="S518" s="21">
        <f t="shared" si="64"/>
        <v>150</v>
      </c>
      <c r="T518" s="21">
        <f t="shared" si="64"/>
        <v>0</v>
      </c>
      <c r="U518" s="21">
        <f t="shared" si="64"/>
        <v>0</v>
      </c>
      <c r="V518" s="21">
        <f>SUM(R518:U518)</f>
        <v>150</v>
      </c>
      <c r="W518" s="21">
        <f>SUM(Q518+V518)</f>
        <v>209741.80000000002</v>
      </c>
      <c r="X518" s="21">
        <f>(Q518/W518)*100</f>
        <v>99.92848349732863</v>
      </c>
      <c r="Y518" s="21">
        <f>(V518/W518)*100</f>
        <v>0.07151650267137975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51</v>
      </c>
      <c r="K519" s="53"/>
      <c r="L519" s="70">
        <f t="shared" si="65"/>
        <v>166169.3</v>
      </c>
      <c r="M519" s="23">
        <f t="shared" si="65"/>
        <v>18941.9</v>
      </c>
      <c r="N519" s="70">
        <f t="shared" si="65"/>
        <v>13029.8</v>
      </c>
      <c r="O519" s="70">
        <f t="shared" si="65"/>
        <v>4704</v>
      </c>
      <c r="P519" s="23">
        <f t="shared" si="65"/>
        <v>0</v>
      </c>
      <c r="Q519" s="23">
        <f>SUM(L519:P519)</f>
        <v>202844.99999999997</v>
      </c>
      <c r="R519" s="23">
        <f t="shared" si="64"/>
        <v>0</v>
      </c>
      <c r="S519" s="70">
        <f t="shared" si="64"/>
        <v>0</v>
      </c>
      <c r="T519" s="70">
        <f t="shared" si="64"/>
        <v>0</v>
      </c>
      <c r="U519" s="70">
        <f t="shared" si="64"/>
        <v>0</v>
      </c>
      <c r="V519" s="23">
        <f>SUM(R519:U519)</f>
        <v>0</v>
      </c>
      <c r="W519" s="23">
        <f>SUM(Q519+V519)</f>
        <v>202844.99999999997</v>
      </c>
      <c r="X519" s="23">
        <f>(Q519/W519)*100</f>
        <v>100</v>
      </c>
      <c r="Y519" s="23">
        <f>(V519/W519)*100</f>
        <v>0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52</v>
      </c>
      <c r="K520" s="53"/>
      <c r="L520" s="70">
        <f>(L519/L517)*100</f>
        <v>115.92045076412107</v>
      </c>
      <c r="M520" s="23">
        <f>(M519/M517)*100</f>
        <v>107.03089684476991</v>
      </c>
      <c r="N520" s="70">
        <f>(N519/N517)*100</f>
        <v>371.35691281671274</v>
      </c>
      <c r="O520" s="70">
        <f>(O519/O517)*100</f>
        <v>151.37083279701378</v>
      </c>
      <c r="P520" s="23"/>
      <c r="Q520" s="23">
        <f>(Q519/Q517)*100</f>
        <v>120.98476932106095</v>
      </c>
      <c r="R520" s="23"/>
      <c r="S520" s="70"/>
      <c r="T520" s="70"/>
      <c r="U520" s="70"/>
      <c r="V520" s="23"/>
      <c r="W520" s="23">
        <f>(W519/W517)*100</f>
        <v>120.98476932106095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53</v>
      </c>
      <c r="K521" s="53"/>
      <c r="L521" s="70">
        <f>(L519/L518)*100</f>
        <v>96.22872384782166</v>
      </c>
      <c r="M521" s="23">
        <f>(M519/M518)*100</f>
        <v>99.84081888668098</v>
      </c>
      <c r="N521" s="70">
        <f>(N519/N518)*100</f>
        <v>99.45653003587512</v>
      </c>
      <c r="O521" s="70">
        <f>(O519/O518)*100</f>
        <v>97.24835128486076</v>
      </c>
      <c r="P521" s="23"/>
      <c r="Q521" s="23">
        <f>(Q519/Q518)*100</f>
        <v>96.78098093532283</v>
      </c>
      <c r="R521" s="23"/>
      <c r="S521" s="70">
        <f>(S519/S518)*100</f>
        <v>0</v>
      </c>
      <c r="T521" s="70"/>
      <c r="U521" s="70"/>
      <c r="V521" s="23">
        <f>(V519/V518)*100</f>
        <v>0</v>
      </c>
      <c r="W521" s="23">
        <f>(W519/W518)*100</f>
        <v>96.71176656250682</v>
      </c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/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 t="s">
        <v>56</v>
      </c>
      <c r="F523" s="51"/>
      <c r="G523" s="51"/>
      <c r="H523" s="51"/>
      <c r="I523" s="61"/>
      <c r="J523" s="52" t="s">
        <v>57</v>
      </c>
      <c r="K523" s="53"/>
      <c r="L523" s="70"/>
      <c r="M523" s="23"/>
      <c r="N523" s="70"/>
      <c r="O523" s="70"/>
      <c r="P523" s="23"/>
      <c r="Q523" s="23"/>
      <c r="R523" s="23"/>
      <c r="S523" s="70"/>
      <c r="T523" s="70"/>
      <c r="U523" s="70"/>
      <c r="V523" s="23"/>
      <c r="W523" s="23"/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49</v>
      </c>
      <c r="K524" s="53"/>
      <c r="L524" s="70">
        <f>SUM(L531)</f>
        <v>143347.7</v>
      </c>
      <c r="M524" s="23">
        <f>SUM(M531)</f>
        <v>17697.6</v>
      </c>
      <c r="N524" s="70">
        <f>SUM(N531)</f>
        <v>3508.7</v>
      </c>
      <c r="O524" s="70">
        <f>SUM(O531)</f>
        <v>3107.6</v>
      </c>
      <c r="P524" s="23">
        <f>SUM(P531)</f>
        <v>0</v>
      </c>
      <c r="Q524" s="23">
        <f>SUM(L524:P524)</f>
        <v>167661.60000000003</v>
      </c>
      <c r="R524" s="23">
        <f aca="true" t="shared" si="66" ref="R524:U526">SUM(R531)</f>
        <v>0</v>
      </c>
      <c r="S524" s="70">
        <f t="shared" si="66"/>
        <v>0</v>
      </c>
      <c r="T524" s="70">
        <f t="shared" si="66"/>
        <v>0</v>
      </c>
      <c r="U524" s="70">
        <f t="shared" si="66"/>
        <v>0</v>
      </c>
      <c r="V524" s="23">
        <f>SUM(R524:U524)</f>
        <v>0</v>
      </c>
      <c r="W524" s="23">
        <f>SUM(Q524+V524)</f>
        <v>167661.60000000003</v>
      </c>
      <c r="X524" s="23">
        <f>(Q524/W524)*100</f>
        <v>100</v>
      </c>
      <c r="Y524" s="23">
        <f>(V524/W524)*100</f>
        <v>0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50</v>
      </c>
      <c r="K525" s="53"/>
      <c r="L525" s="70">
        <f aca="true" t="shared" si="67" ref="L525:P526">SUM(L532)</f>
        <v>172681.6</v>
      </c>
      <c r="M525" s="23">
        <f t="shared" si="67"/>
        <v>18972.1</v>
      </c>
      <c r="N525" s="70">
        <f t="shared" si="67"/>
        <v>13101</v>
      </c>
      <c r="O525" s="70">
        <f t="shared" si="67"/>
        <v>4837.1</v>
      </c>
      <c r="P525" s="23">
        <f t="shared" si="67"/>
        <v>0</v>
      </c>
      <c r="Q525" s="23">
        <f>SUM(L525:P525)</f>
        <v>209591.80000000002</v>
      </c>
      <c r="R525" s="23">
        <f t="shared" si="66"/>
        <v>0</v>
      </c>
      <c r="S525" s="70">
        <f t="shared" si="66"/>
        <v>150</v>
      </c>
      <c r="T525" s="70">
        <f t="shared" si="66"/>
        <v>0</v>
      </c>
      <c r="U525" s="70">
        <f t="shared" si="66"/>
        <v>0</v>
      </c>
      <c r="V525" s="23">
        <f>SUM(R525:U525)</f>
        <v>150</v>
      </c>
      <c r="W525" s="23">
        <f>SUM(Q525+V525)</f>
        <v>209741.80000000002</v>
      </c>
      <c r="X525" s="23">
        <f>(Q525/W525)*100</f>
        <v>99.92848349732863</v>
      </c>
      <c r="Y525" s="23">
        <f>(V525/W525)*100</f>
        <v>0.07151650267137975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51</v>
      </c>
      <c r="K526" s="53"/>
      <c r="L526" s="70">
        <f t="shared" si="67"/>
        <v>166169.3</v>
      </c>
      <c r="M526" s="23">
        <f t="shared" si="67"/>
        <v>18941.9</v>
      </c>
      <c r="N526" s="70">
        <f t="shared" si="67"/>
        <v>13029.8</v>
      </c>
      <c r="O526" s="70">
        <f t="shared" si="67"/>
        <v>4704</v>
      </c>
      <c r="P526" s="23">
        <f t="shared" si="67"/>
        <v>0</v>
      </c>
      <c r="Q526" s="23">
        <f>SUM(L526:P526)</f>
        <v>202844.99999999997</v>
      </c>
      <c r="R526" s="23">
        <f t="shared" si="66"/>
        <v>0</v>
      </c>
      <c r="S526" s="70">
        <f t="shared" si="66"/>
        <v>0</v>
      </c>
      <c r="T526" s="70">
        <f t="shared" si="66"/>
        <v>0</v>
      </c>
      <c r="U526" s="70">
        <f t="shared" si="66"/>
        <v>0</v>
      </c>
      <c r="V526" s="23">
        <f>SUM(R526:U526)</f>
        <v>0</v>
      </c>
      <c r="W526" s="23">
        <f>SUM(Q526+V526)</f>
        <v>202844.99999999997</v>
      </c>
      <c r="X526" s="23">
        <f>(Q526/W526)*100</f>
        <v>100</v>
      </c>
      <c r="Y526" s="23">
        <f>(V526/W526)*100</f>
        <v>0</v>
      </c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52</v>
      </c>
      <c r="K527" s="53"/>
      <c r="L527" s="21">
        <f>(L526/L524)*100</f>
        <v>115.92045076412107</v>
      </c>
      <c r="M527" s="21">
        <f>(M526/M524)*100</f>
        <v>107.03089684476991</v>
      </c>
      <c r="N527" s="21">
        <f>(N526/N524)*100</f>
        <v>371.35691281671274</v>
      </c>
      <c r="O527" s="21">
        <f>(O526/O524)*100</f>
        <v>151.37083279701378</v>
      </c>
      <c r="P527" s="21"/>
      <c r="Q527" s="21">
        <f>(Q526/Q524)*100</f>
        <v>120.98476932106095</v>
      </c>
      <c r="R527" s="21"/>
      <c r="S527" s="21"/>
      <c r="T527" s="21"/>
      <c r="U527" s="21"/>
      <c r="V527" s="21"/>
      <c r="W527" s="21">
        <f>(W526/W524)*100</f>
        <v>120.98476932106095</v>
      </c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53</v>
      </c>
      <c r="K528" s="53"/>
      <c r="L528" s="70">
        <f>(L526/L525)*100</f>
        <v>96.22872384782166</v>
      </c>
      <c r="M528" s="23">
        <f>(M526/M525)*100</f>
        <v>99.84081888668098</v>
      </c>
      <c r="N528" s="70">
        <f>(N526/N525)*100</f>
        <v>99.45653003587512</v>
      </c>
      <c r="O528" s="70">
        <f>(O526/O525)*100</f>
        <v>97.24835128486076</v>
      </c>
      <c r="P528" s="23"/>
      <c r="Q528" s="23">
        <f>(Q526/Q525)*100</f>
        <v>96.78098093532283</v>
      </c>
      <c r="R528" s="23"/>
      <c r="S528" s="70">
        <f>(S526/S525)*100</f>
        <v>0</v>
      </c>
      <c r="T528" s="70"/>
      <c r="U528" s="70"/>
      <c r="V528" s="23">
        <f>(V526/V525)*100</f>
        <v>0</v>
      </c>
      <c r="W528" s="23">
        <f>(W526/W525)*100</f>
        <v>96.71176656250682</v>
      </c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/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 t="s">
        <v>133</v>
      </c>
      <c r="G530" s="51"/>
      <c r="H530" s="51"/>
      <c r="I530" s="61"/>
      <c r="J530" s="52" t="s">
        <v>139</v>
      </c>
      <c r="K530" s="53"/>
      <c r="L530" s="70"/>
      <c r="M530" s="23"/>
      <c r="N530" s="70"/>
      <c r="O530" s="70"/>
      <c r="P530" s="23"/>
      <c r="Q530" s="23"/>
      <c r="R530" s="23"/>
      <c r="S530" s="70"/>
      <c r="T530" s="70"/>
      <c r="U530" s="70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49</v>
      </c>
      <c r="K531" s="53"/>
      <c r="L531" s="70">
        <f aca="true" t="shared" si="68" ref="L531:P532">SUM(L538)</f>
        <v>143347.7</v>
      </c>
      <c r="M531" s="23">
        <f t="shared" si="68"/>
        <v>17697.6</v>
      </c>
      <c r="N531" s="70">
        <f t="shared" si="68"/>
        <v>3508.7</v>
      </c>
      <c r="O531" s="70">
        <f t="shared" si="68"/>
        <v>3107.6</v>
      </c>
      <c r="P531" s="23">
        <f t="shared" si="68"/>
        <v>0</v>
      </c>
      <c r="Q531" s="23">
        <f>SUM(L531:P531)</f>
        <v>167661.60000000003</v>
      </c>
      <c r="R531" s="23">
        <f aca="true" t="shared" si="69" ref="R531:U532">SUM(R538)</f>
        <v>0</v>
      </c>
      <c r="S531" s="70">
        <f t="shared" si="69"/>
        <v>0</v>
      </c>
      <c r="T531" s="70">
        <f t="shared" si="69"/>
        <v>0</v>
      </c>
      <c r="U531" s="70">
        <f t="shared" si="69"/>
        <v>0</v>
      </c>
      <c r="V531" s="23">
        <f>SUM(R531:U531)</f>
        <v>0</v>
      </c>
      <c r="W531" s="23">
        <f>SUM(Q531+V531)</f>
        <v>167661.60000000003</v>
      </c>
      <c r="X531" s="23">
        <f>(Q531/W531)*100</f>
        <v>100</v>
      </c>
      <c r="Y531" s="23">
        <f>(V531/W531)*100</f>
        <v>0</v>
      </c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50</v>
      </c>
      <c r="K532" s="53"/>
      <c r="L532" s="70">
        <f t="shared" si="68"/>
        <v>172681.6</v>
      </c>
      <c r="M532" s="23">
        <f t="shared" si="68"/>
        <v>18972.1</v>
      </c>
      <c r="N532" s="70">
        <f t="shared" si="68"/>
        <v>13101</v>
      </c>
      <c r="O532" s="70">
        <f t="shared" si="68"/>
        <v>4837.1</v>
      </c>
      <c r="P532" s="23">
        <f t="shared" si="68"/>
        <v>0</v>
      </c>
      <c r="Q532" s="23">
        <f>SUM(L532:P532)</f>
        <v>209591.80000000002</v>
      </c>
      <c r="R532" s="23">
        <f t="shared" si="69"/>
        <v>0</v>
      </c>
      <c r="S532" s="70">
        <f t="shared" si="69"/>
        <v>150</v>
      </c>
      <c r="T532" s="70">
        <f t="shared" si="69"/>
        <v>0</v>
      </c>
      <c r="U532" s="70">
        <f t="shared" si="69"/>
        <v>0</v>
      </c>
      <c r="V532" s="23">
        <f>SUM(R532:U532)</f>
        <v>150</v>
      </c>
      <c r="W532" s="23">
        <f>SUM(Q532+V532)</f>
        <v>209741.80000000002</v>
      </c>
      <c r="X532" s="23">
        <f>(Q532/W532)*100</f>
        <v>99.92848349732863</v>
      </c>
      <c r="Y532" s="23">
        <f>(V532/W532)*100</f>
        <v>0.07151650267137975</v>
      </c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51</v>
      </c>
      <c r="K533" s="53"/>
      <c r="L533" s="21">
        <f>SUM(L549)</f>
        <v>166169.3</v>
      </c>
      <c r="M533" s="21">
        <f>SUM(M549)</f>
        <v>18941.9</v>
      </c>
      <c r="N533" s="21">
        <f>SUM(N549)</f>
        <v>13029.8</v>
      </c>
      <c r="O533" s="21">
        <f>SUM(O549)</f>
        <v>4704</v>
      </c>
      <c r="P533" s="21">
        <f>SUM(P549)</f>
        <v>0</v>
      </c>
      <c r="Q533" s="21">
        <f>SUM(L533:P533)</f>
        <v>202844.99999999997</v>
      </c>
      <c r="R533" s="21">
        <f>SUM(R549)</f>
        <v>0</v>
      </c>
      <c r="S533" s="21">
        <f>SUM(S549)</f>
        <v>0</v>
      </c>
      <c r="T533" s="21">
        <f>SUM(T549)</f>
        <v>0</v>
      </c>
      <c r="U533" s="21">
        <f>SUM(U549)</f>
        <v>0</v>
      </c>
      <c r="V533" s="21">
        <f>SUM(R533:U533)</f>
        <v>0</v>
      </c>
      <c r="W533" s="21">
        <f>SUM(Q533+V533)</f>
        <v>202844.99999999997</v>
      </c>
      <c r="X533" s="21">
        <f>(Q533/W533)*100</f>
        <v>100</v>
      </c>
      <c r="Y533" s="21">
        <f>(V533/W533)*100</f>
        <v>0</v>
      </c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52</v>
      </c>
      <c r="K534" s="53"/>
      <c r="L534" s="70">
        <f>(L533/L531)*100</f>
        <v>115.92045076412107</v>
      </c>
      <c r="M534" s="23">
        <f>(M533/M531)*100</f>
        <v>107.03089684476991</v>
      </c>
      <c r="N534" s="70">
        <f>(N533/N531)*100</f>
        <v>371.35691281671274</v>
      </c>
      <c r="O534" s="70">
        <f>(O533/O531)*100</f>
        <v>151.37083279701378</v>
      </c>
      <c r="P534" s="23"/>
      <c r="Q534" s="23">
        <f>(Q533/Q531)*100</f>
        <v>120.98476932106095</v>
      </c>
      <c r="R534" s="23"/>
      <c r="S534" s="70"/>
      <c r="T534" s="70"/>
      <c r="U534" s="70"/>
      <c r="V534" s="23"/>
      <c r="W534" s="23">
        <f>(W533/W531)*100</f>
        <v>120.98476932106095</v>
      </c>
      <c r="X534" s="23"/>
      <c r="Y534" s="23"/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53</v>
      </c>
      <c r="K535" s="53"/>
      <c r="L535" s="70">
        <f>(L533/L532)*100</f>
        <v>96.22872384782166</v>
      </c>
      <c r="M535" s="23">
        <f>(M533/M532)*100</f>
        <v>99.84081888668098</v>
      </c>
      <c r="N535" s="70">
        <f>(N533/N532)*100</f>
        <v>99.45653003587512</v>
      </c>
      <c r="O535" s="70">
        <f>(O533/O532)*100</f>
        <v>97.24835128486076</v>
      </c>
      <c r="P535" s="23"/>
      <c r="Q535" s="23">
        <f>(Q533/Q532)*100</f>
        <v>96.78098093532283</v>
      </c>
      <c r="R535" s="23"/>
      <c r="S535" s="70">
        <f>(S533/S532)*100</f>
        <v>0</v>
      </c>
      <c r="T535" s="70"/>
      <c r="U535" s="70"/>
      <c r="V535" s="23">
        <f>(V533/V532)*100</f>
        <v>0</v>
      </c>
      <c r="W535" s="23">
        <f>(W533/W532)*100</f>
        <v>96.71176656250682</v>
      </c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/>
      <c r="K536" s="53"/>
      <c r="L536" s="70"/>
      <c r="M536" s="23"/>
      <c r="N536" s="70"/>
      <c r="O536" s="70"/>
      <c r="P536" s="23"/>
      <c r="Q536" s="23"/>
      <c r="R536" s="23"/>
      <c r="S536" s="70"/>
      <c r="T536" s="70"/>
      <c r="U536" s="70"/>
      <c r="V536" s="23"/>
      <c r="W536" s="23"/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 t="s">
        <v>60</v>
      </c>
      <c r="H537" s="56"/>
      <c r="I537" s="61"/>
      <c r="J537" s="52" t="s">
        <v>61</v>
      </c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49</v>
      </c>
      <c r="K538" s="53"/>
      <c r="L538" s="70">
        <f aca="true" t="shared" si="70" ref="L538:P539">SUM(L556)</f>
        <v>143347.7</v>
      </c>
      <c r="M538" s="23">
        <f t="shared" si="70"/>
        <v>17697.6</v>
      </c>
      <c r="N538" s="70">
        <f t="shared" si="70"/>
        <v>3508.7</v>
      </c>
      <c r="O538" s="70">
        <f t="shared" si="70"/>
        <v>3107.6</v>
      </c>
      <c r="P538" s="23">
        <f t="shared" si="70"/>
        <v>0</v>
      </c>
      <c r="Q538" s="23">
        <f>SUM(L538:P538)</f>
        <v>167661.60000000003</v>
      </c>
      <c r="R538" s="23">
        <f aca="true" t="shared" si="71" ref="R538:U539">SUM(R556)</f>
        <v>0</v>
      </c>
      <c r="S538" s="70">
        <f t="shared" si="71"/>
        <v>0</v>
      </c>
      <c r="T538" s="70">
        <f t="shared" si="71"/>
        <v>0</v>
      </c>
      <c r="U538" s="70">
        <f t="shared" si="71"/>
        <v>0</v>
      </c>
      <c r="V538" s="23">
        <f>SUM(R538:U538)</f>
        <v>0</v>
      </c>
      <c r="W538" s="23">
        <f>SUM(Q538+V538)</f>
        <v>167661.60000000003</v>
      </c>
      <c r="X538" s="23">
        <f>(Q538/W538)*100</f>
        <v>100</v>
      </c>
      <c r="Y538" s="23">
        <f>(V538/W538)*100</f>
        <v>0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50</v>
      </c>
      <c r="K539" s="53"/>
      <c r="L539" s="70">
        <f t="shared" si="70"/>
        <v>172681.6</v>
      </c>
      <c r="M539" s="23">
        <f t="shared" si="70"/>
        <v>18972.1</v>
      </c>
      <c r="N539" s="70">
        <f t="shared" si="70"/>
        <v>13101</v>
      </c>
      <c r="O539" s="70">
        <f t="shared" si="70"/>
        <v>4837.1</v>
      </c>
      <c r="P539" s="23">
        <f t="shared" si="70"/>
        <v>0</v>
      </c>
      <c r="Q539" s="23">
        <f>SUM(L539:P539)</f>
        <v>209591.80000000002</v>
      </c>
      <c r="R539" s="23">
        <f t="shared" si="71"/>
        <v>0</v>
      </c>
      <c r="S539" s="70">
        <f t="shared" si="71"/>
        <v>150</v>
      </c>
      <c r="T539" s="70">
        <f t="shared" si="71"/>
        <v>0</v>
      </c>
      <c r="U539" s="70">
        <f t="shared" si="71"/>
        <v>0</v>
      </c>
      <c r="V539" s="23">
        <f>SUM(R539:U539)</f>
        <v>150</v>
      </c>
      <c r="W539" s="23">
        <f>SUM(Q539+V539)</f>
        <v>209741.80000000002</v>
      </c>
      <c r="X539" s="23">
        <f>(Q539/W539)*100</f>
        <v>99.92848349732863</v>
      </c>
      <c r="Y539" s="23">
        <f>(V539/W539)*100</f>
        <v>0.07151650267137975</v>
      </c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180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40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129</v>
      </c>
      <c r="C549" s="51" t="s">
        <v>122</v>
      </c>
      <c r="D549" s="51" t="s">
        <v>54</v>
      </c>
      <c r="E549" s="51" t="s">
        <v>56</v>
      </c>
      <c r="F549" s="51" t="s">
        <v>133</v>
      </c>
      <c r="G549" s="56" t="s">
        <v>60</v>
      </c>
      <c r="H549" s="51"/>
      <c r="I549" s="61"/>
      <c r="J549" s="54" t="s">
        <v>51</v>
      </c>
      <c r="K549" s="55"/>
      <c r="L549" s="70">
        <f>SUM(L558)</f>
        <v>166169.3</v>
      </c>
      <c r="M549" s="70">
        <f>SUM(M558)</f>
        <v>18941.9</v>
      </c>
      <c r="N549" s="70">
        <f>SUM(N558)</f>
        <v>13029.8</v>
      </c>
      <c r="O549" s="70">
        <f>SUM(O558)</f>
        <v>4704</v>
      </c>
      <c r="P549" s="70">
        <f>SUM(P558)</f>
        <v>0</v>
      </c>
      <c r="Q549" s="70">
        <f>SUM(L549:P549)</f>
        <v>202844.99999999997</v>
      </c>
      <c r="R549" s="70">
        <f>SUM(R558)</f>
        <v>0</v>
      </c>
      <c r="S549" s="70">
        <f>SUM(S558)</f>
        <v>0</v>
      </c>
      <c r="T549" s="70">
        <f>SUM(T558)</f>
        <v>0</v>
      </c>
      <c r="U549" s="74">
        <f>SUM(U558)</f>
        <v>0</v>
      </c>
      <c r="V549" s="23">
        <f>SUM(R549:U549)</f>
        <v>0</v>
      </c>
      <c r="W549" s="23">
        <f>SUM(Q549+V549)</f>
        <v>202844.99999999997</v>
      </c>
      <c r="X549" s="23">
        <f>(Q549/W549)*100</f>
        <v>100</v>
      </c>
      <c r="Y549" s="23">
        <f>(V549/W549)*100</f>
        <v>0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52</v>
      </c>
      <c r="K550" s="55"/>
      <c r="L550" s="70">
        <f>(L549/L538)*100</f>
        <v>115.92045076412107</v>
      </c>
      <c r="M550" s="70">
        <f>(M549/M538)*100</f>
        <v>107.03089684476991</v>
      </c>
      <c r="N550" s="70">
        <f>(N549/N538)*100</f>
        <v>371.35691281671274</v>
      </c>
      <c r="O550" s="70">
        <f>(O549/O538)*100</f>
        <v>151.37083279701378</v>
      </c>
      <c r="P550" s="70"/>
      <c r="Q550" s="70">
        <f>(Q549/Q538)*100</f>
        <v>120.98476932106095</v>
      </c>
      <c r="R550" s="70"/>
      <c r="S550" s="70"/>
      <c r="T550" s="70"/>
      <c r="U550" s="70"/>
      <c r="V550" s="23"/>
      <c r="W550" s="23">
        <f>(W549/W538)*100</f>
        <v>120.98476932106095</v>
      </c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53</v>
      </c>
      <c r="K551" s="53"/>
      <c r="L551" s="70">
        <f>(L549/L539)*100</f>
        <v>96.22872384782166</v>
      </c>
      <c r="M551" s="70">
        <f>(M549/M539)*100</f>
        <v>99.84081888668098</v>
      </c>
      <c r="N551" s="70">
        <f>(N549/N539)*100</f>
        <v>99.45653003587512</v>
      </c>
      <c r="O551" s="70">
        <f>(O549/O539)*100</f>
        <v>97.24835128486076</v>
      </c>
      <c r="P551" s="70"/>
      <c r="Q551" s="23">
        <f>(Q549/Q539)*100</f>
        <v>96.78098093532283</v>
      </c>
      <c r="R551" s="70"/>
      <c r="S551" s="70">
        <f>(S549/S539)*100</f>
        <v>0</v>
      </c>
      <c r="T551" s="70"/>
      <c r="U551" s="70"/>
      <c r="V551" s="23">
        <f>(V549/V539)*100</f>
        <v>0</v>
      </c>
      <c r="W551" s="23">
        <f>(W549/W539)*100</f>
        <v>96.71176656250682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/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 t="s">
        <v>135</v>
      </c>
      <c r="I553" s="61"/>
      <c r="J553" s="52" t="s">
        <v>164</v>
      </c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140</v>
      </c>
      <c r="K554" s="53"/>
      <c r="L554" s="70"/>
      <c r="M554" s="23"/>
      <c r="N554" s="70"/>
      <c r="O554" s="70"/>
      <c r="P554" s="23"/>
      <c r="Q554" s="23"/>
      <c r="R554" s="23"/>
      <c r="S554" s="70"/>
      <c r="T554" s="70"/>
      <c r="U554" s="70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137</v>
      </c>
      <c r="K555" s="53"/>
      <c r="L555" s="70"/>
      <c r="M555" s="23"/>
      <c r="N555" s="70"/>
      <c r="O555" s="70"/>
      <c r="P555" s="23"/>
      <c r="Q555" s="23"/>
      <c r="R555" s="23"/>
      <c r="S555" s="70"/>
      <c r="T555" s="70"/>
      <c r="U555" s="70"/>
      <c r="V555" s="23"/>
      <c r="W555" s="23"/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49</v>
      </c>
      <c r="K556" s="53"/>
      <c r="L556" s="70">
        <v>143347.7</v>
      </c>
      <c r="M556" s="23">
        <v>17697.6</v>
      </c>
      <c r="N556" s="70">
        <v>3508.7</v>
      </c>
      <c r="O556" s="70">
        <v>3107.6</v>
      </c>
      <c r="P556" s="23"/>
      <c r="Q556" s="23">
        <f>SUM(L556:P556)</f>
        <v>167661.60000000003</v>
      </c>
      <c r="R556" s="23"/>
      <c r="S556" s="70"/>
      <c r="T556" s="70"/>
      <c r="U556" s="70"/>
      <c r="V556" s="23">
        <f>SUM(R556:U556)</f>
        <v>0</v>
      </c>
      <c r="W556" s="23">
        <f>SUM(Q556+V556)</f>
        <v>167661.60000000003</v>
      </c>
      <c r="X556" s="23">
        <f>(Q556/W556)*100</f>
        <v>100</v>
      </c>
      <c r="Y556" s="23">
        <f>(V556/W556)*100</f>
        <v>0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50</v>
      </c>
      <c r="K557" s="53"/>
      <c r="L557" s="70">
        <v>172681.6</v>
      </c>
      <c r="M557" s="23">
        <v>18972.1</v>
      </c>
      <c r="N557" s="70">
        <v>13101</v>
      </c>
      <c r="O557" s="70">
        <v>4837.1</v>
      </c>
      <c r="P557" s="23"/>
      <c r="Q557" s="23">
        <f>SUM(L557:P557)</f>
        <v>209591.80000000002</v>
      </c>
      <c r="R557" s="23"/>
      <c r="S557" s="70">
        <v>150</v>
      </c>
      <c r="T557" s="70"/>
      <c r="U557" s="70"/>
      <c r="V557" s="23">
        <f>SUM(R557:U557)</f>
        <v>150</v>
      </c>
      <c r="W557" s="23">
        <f>SUM(Q557+V557)</f>
        <v>209741.80000000002</v>
      </c>
      <c r="X557" s="23">
        <f>(Q557/W557)*100</f>
        <v>99.92848349732863</v>
      </c>
      <c r="Y557" s="23">
        <f>(V557/W557)*100</f>
        <v>0.07151650267137975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51</v>
      </c>
      <c r="K558" s="53"/>
      <c r="L558" s="70">
        <v>166169.3</v>
      </c>
      <c r="M558" s="23">
        <v>18941.9</v>
      </c>
      <c r="N558" s="70">
        <v>13029.8</v>
      </c>
      <c r="O558" s="70">
        <v>4704</v>
      </c>
      <c r="P558" s="23"/>
      <c r="Q558" s="23">
        <f>SUM(L558:P558)</f>
        <v>202844.99999999997</v>
      </c>
      <c r="R558" s="23"/>
      <c r="S558" s="70"/>
      <c r="T558" s="70"/>
      <c r="U558" s="70"/>
      <c r="V558" s="23">
        <f>SUM(R558:U558)</f>
        <v>0</v>
      </c>
      <c r="W558" s="23">
        <f>SUM(Q558+V558)</f>
        <v>202844.99999999997</v>
      </c>
      <c r="X558" s="23">
        <f>(Q558/W558)*100</f>
        <v>100</v>
      </c>
      <c r="Y558" s="23">
        <f>(V558/W558)*100</f>
        <v>0</v>
      </c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52</v>
      </c>
      <c r="K559" s="53"/>
      <c r="L559" s="70">
        <f>(L558/L556)*100</f>
        <v>115.92045076412107</v>
      </c>
      <c r="M559" s="23">
        <f>(M558/M556)*100</f>
        <v>107.03089684476991</v>
      </c>
      <c r="N559" s="70">
        <f>(N558/N556)*100</f>
        <v>371.35691281671274</v>
      </c>
      <c r="O559" s="70">
        <f>(O558/O556)*100</f>
        <v>151.37083279701378</v>
      </c>
      <c r="P559" s="23"/>
      <c r="Q559" s="23">
        <f>(Q558/Q556)*100</f>
        <v>120.98476932106095</v>
      </c>
      <c r="R559" s="23"/>
      <c r="S559" s="70"/>
      <c r="T559" s="70"/>
      <c r="U559" s="70"/>
      <c r="V559" s="23"/>
      <c r="W559" s="23">
        <f>(W558/W556)*100</f>
        <v>120.98476932106095</v>
      </c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 t="s">
        <v>53</v>
      </c>
      <c r="K560" s="53"/>
      <c r="L560" s="70">
        <f>(L558/L557)*100</f>
        <v>96.22872384782166</v>
      </c>
      <c r="M560" s="23">
        <f>(M558/M557)*100</f>
        <v>99.84081888668098</v>
      </c>
      <c r="N560" s="70">
        <f>(N558/N557)*100</f>
        <v>99.45653003587512</v>
      </c>
      <c r="O560" s="70">
        <f>(O558/O557)*100</f>
        <v>97.24835128486076</v>
      </c>
      <c r="P560" s="23"/>
      <c r="Q560" s="23">
        <f>(Q558/Q557)*100</f>
        <v>96.78098093532283</v>
      </c>
      <c r="R560" s="23"/>
      <c r="S560" s="70">
        <f>(S558/S557)*100</f>
        <v>0</v>
      </c>
      <c r="T560" s="70"/>
      <c r="U560" s="70"/>
      <c r="V560" s="23">
        <f>(V558/V557)*100</f>
        <v>0</v>
      </c>
      <c r="W560" s="23">
        <f>(W558/W557)*100</f>
        <v>96.71176656250682</v>
      </c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/>
      <c r="K561" s="53"/>
      <c r="L561" s="70"/>
      <c r="M561" s="23"/>
      <c r="N561" s="70"/>
      <c r="O561" s="70"/>
      <c r="P561" s="23"/>
      <c r="Q561" s="23"/>
      <c r="R561" s="23"/>
      <c r="S561" s="70"/>
      <c r="T561" s="70"/>
      <c r="U561" s="70"/>
      <c r="V561" s="23"/>
      <c r="W561" s="23"/>
      <c r="X561" s="23"/>
      <c r="Y561" s="23"/>
      <c r="Z561" s="4"/>
    </row>
    <row r="562" spans="1:26" ht="23.25">
      <c r="A562" s="4"/>
      <c r="B562" s="51"/>
      <c r="C562" s="51" t="s">
        <v>47</v>
      </c>
      <c r="D562" s="51"/>
      <c r="E562" s="51"/>
      <c r="F562" s="51"/>
      <c r="G562" s="51"/>
      <c r="H562" s="51"/>
      <c r="I562" s="61"/>
      <c r="J562" s="52" t="s">
        <v>141</v>
      </c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49</v>
      </c>
      <c r="K563" s="53"/>
      <c r="L563" s="21">
        <f>SUM(L570)</f>
        <v>57007.7</v>
      </c>
      <c r="M563" s="21">
        <f>SUM(M570)</f>
        <v>2559</v>
      </c>
      <c r="N563" s="21">
        <f>SUM(N570)</f>
        <v>273.6</v>
      </c>
      <c r="O563" s="21">
        <f>SUM(O570)</f>
        <v>0</v>
      </c>
      <c r="P563" s="21">
        <f>SUM(P570)</f>
        <v>0</v>
      </c>
      <c r="Q563" s="21">
        <f>SUM(L563:P563)</f>
        <v>59840.299999999996</v>
      </c>
      <c r="R563" s="21">
        <f aca="true" t="shared" si="72" ref="R563:U565">SUM(R570)</f>
        <v>0</v>
      </c>
      <c r="S563" s="21">
        <f t="shared" si="72"/>
        <v>0</v>
      </c>
      <c r="T563" s="21">
        <f t="shared" si="72"/>
        <v>0</v>
      </c>
      <c r="U563" s="21">
        <f t="shared" si="72"/>
        <v>0</v>
      </c>
      <c r="V563" s="21">
        <f>SUM(R563:U563)</f>
        <v>0</v>
      </c>
      <c r="W563" s="21">
        <f>SUM(Q563+V563)</f>
        <v>59840.299999999996</v>
      </c>
      <c r="X563" s="21">
        <f>(Q563/W563)*100</f>
        <v>100</v>
      </c>
      <c r="Y563" s="21">
        <f>(V563/W563)*100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50</v>
      </c>
      <c r="K564" s="53"/>
      <c r="L564" s="70">
        <f aca="true" t="shared" si="73" ref="L564:P565">SUM(L571)</f>
        <v>53419.6</v>
      </c>
      <c r="M564" s="23">
        <f t="shared" si="73"/>
        <v>2476.2</v>
      </c>
      <c r="N564" s="70">
        <f t="shared" si="73"/>
        <v>292.5</v>
      </c>
      <c r="O564" s="70">
        <f t="shared" si="73"/>
        <v>5.6</v>
      </c>
      <c r="P564" s="23">
        <f t="shared" si="73"/>
        <v>0</v>
      </c>
      <c r="Q564" s="23">
        <f>SUM(L564:P564)</f>
        <v>56193.899999999994</v>
      </c>
      <c r="R564" s="23">
        <f t="shared" si="72"/>
        <v>0</v>
      </c>
      <c r="S564" s="70">
        <f t="shared" si="72"/>
        <v>174.5</v>
      </c>
      <c r="T564" s="70">
        <f t="shared" si="72"/>
        <v>0</v>
      </c>
      <c r="U564" s="70">
        <f t="shared" si="72"/>
        <v>0</v>
      </c>
      <c r="V564" s="23">
        <f>SUM(R564:U564)</f>
        <v>174.5</v>
      </c>
      <c r="W564" s="23">
        <f>SUM(Q564+V564)</f>
        <v>56368.399999999994</v>
      </c>
      <c r="X564" s="23">
        <f>(Q564/W564)*100</f>
        <v>99.69042938951611</v>
      </c>
      <c r="Y564" s="23">
        <f>(V564/W564)*100</f>
        <v>0.3095706104838882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51</v>
      </c>
      <c r="K565" s="53"/>
      <c r="L565" s="70">
        <f t="shared" si="73"/>
        <v>48852.7</v>
      </c>
      <c r="M565" s="23">
        <f t="shared" si="73"/>
        <v>2472.5</v>
      </c>
      <c r="N565" s="70">
        <f t="shared" si="73"/>
        <v>203.5</v>
      </c>
      <c r="O565" s="70">
        <f t="shared" si="73"/>
        <v>5.6</v>
      </c>
      <c r="P565" s="23">
        <f t="shared" si="73"/>
        <v>0</v>
      </c>
      <c r="Q565" s="23">
        <f>SUM(L565:P565)</f>
        <v>51534.299999999996</v>
      </c>
      <c r="R565" s="23">
        <f t="shared" si="72"/>
        <v>0</v>
      </c>
      <c r="S565" s="70">
        <f t="shared" si="72"/>
        <v>0</v>
      </c>
      <c r="T565" s="70">
        <f t="shared" si="72"/>
        <v>0</v>
      </c>
      <c r="U565" s="70">
        <f t="shared" si="72"/>
        <v>0</v>
      </c>
      <c r="V565" s="23">
        <f>SUM(R565:U565)</f>
        <v>0</v>
      </c>
      <c r="W565" s="23">
        <f>SUM(Q565+V565)</f>
        <v>51534.299999999996</v>
      </c>
      <c r="X565" s="23">
        <f>(Q565/W565)*100</f>
        <v>100</v>
      </c>
      <c r="Y565" s="23">
        <f>(V565/W565)*100</f>
        <v>0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52</v>
      </c>
      <c r="K566" s="53"/>
      <c r="L566" s="70">
        <f>(L565/L563)*100</f>
        <v>85.69491489746122</v>
      </c>
      <c r="M566" s="23">
        <f>(M565/M563)*100</f>
        <v>96.61977334896444</v>
      </c>
      <c r="N566" s="70">
        <f>(N565/N563)*100</f>
        <v>74.37865497076022</v>
      </c>
      <c r="O566" s="70"/>
      <c r="P566" s="23"/>
      <c r="Q566" s="23">
        <f>(Q565/Q563)*100</f>
        <v>86.11972199337235</v>
      </c>
      <c r="R566" s="23"/>
      <c r="S566" s="70"/>
      <c r="T566" s="70"/>
      <c r="U566" s="70"/>
      <c r="V566" s="23"/>
      <c r="W566" s="23">
        <f>(W565/W563)*100</f>
        <v>86.11972199337235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53</v>
      </c>
      <c r="K567" s="53"/>
      <c r="L567" s="70">
        <f>(L565/L564)*100</f>
        <v>91.45089068431811</v>
      </c>
      <c r="M567" s="23">
        <f>(M565/M564)*100</f>
        <v>99.85057749777886</v>
      </c>
      <c r="N567" s="70">
        <f>(N565/N564)*100</f>
        <v>69.57264957264957</v>
      </c>
      <c r="O567" s="70">
        <f>(O565/O564)*100</f>
        <v>100</v>
      </c>
      <c r="P567" s="23"/>
      <c r="Q567" s="23">
        <f>(Q565/Q564)*100</f>
        <v>91.70799677545072</v>
      </c>
      <c r="R567" s="23"/>
      <c r="S567" s="70">
        <f>(S565/S564)*100</f>
        <v>0</v>
      </c>
      <c r="T567" s="70"/>
      <c r="U567" s="70"/>
      <c r="V567" s="23">
        <f>(V565/V564)*100</f>
        <v>0</v>
      </c>
      <c r="W567" s="23">
        <f>(W565/W564)*100</f>
        <v>91.42409576997042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/>
      <c r="K568" s="53"/>
      <c r="L568" s="70"/>
      <c r="M568" s="23"/>
      <c r="N568" s="70"/>
      <c r="O568" s="70"/>
      <c r="P568" s="23"/>
      <c r="Q568" s="23"/>
      <c r="R568" s="23"/>
      <c r="S568" s="70"/>
      <c r="T568" s="70"/>
      <c r="U568" s="70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 t="s">
        <v>54</v>
      </c>
      <c r="E569" s="51"/>
      <c r="F569" s="51"/>
      <c r="G569" s="51"/>
      <c r="H569" s="51"/>
      <c r="I569" s="61"/>
      <c r="J569" s="52" t="s">
        <v>55</v>
      </c>
      <c r="K569" s="53"/>
      <c r="L569" s="70"/>
      <c r="M569" s="23"/>
      <c r="N569" s="70"/>
      <c r="O569" s="70"/>
      <c r="P569" s="23"/>
      <c r="Q569" s="23"/>
      <c r="R569" s="23"/>
      <c r="S569" s="70"/>
      <c r="T569" s="70"/>
      <c r="U569" s="70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49</v>
      </c>
      <c r="K570" s="53"/>
      <c r="L570" s="70">
        <f>SUM(L577)</f>
        <v>57007.7</v>
      </c>
      <c r="M570" s="23">
        <f>SUM(M577)</f>
        <v>2559</v>
      </c>
      <c r="N570" s="70">
        <f>SUM(N577)</f>
        <v>273.6</v>
      </c>
      <c r="O570" s="70">
        <f>SUM(O577)</f>
        <v>0</v>
      </c>
      <c r="P570" s="23">
        <f>SUM(P577)</f>
        <v>0</v>
      </c>
      <c r="Q570" s="23">
        <f>SUM(L570:P570)</f>
        <v>59840.299999999996</v>
      </c>
      <c r="R570" s="23">
        <f aca="true" t="shared" si="74" ref="R570:U572">SUM(R577)</f>
        <v>0</v>
      </c>
      <c r="S570" s="70">
        <f t="shared" si="74"/>
        <v>0</v>
      </c>
      <c r="T570" s="70">
        <f t="shared" si="74"/>
        <v>0</v>
      </c>
      <c r="U570" s="70">
        <f t="shared" si="74"/>
        <v>0</v>
      </c>
      <c r="V570" s="23">
        <f>SUM(R570:U570)</f>
        <v>0</v>
      </c>
      <c r="W570" s="23">
        <f>SUM(Q570+V570)</f>
        <v>59840.299999999996</v>
      </c>
      <c r="X570" s="23">
        <f>(Q570/W570)*100</f>
        <v>100</v>
      </c>
      <c r="Y570" s="23">
        <f>(V570/W570)*100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50</v>
      </c>
      <c r="K571" s="53"/>
      <c r="L571" s="70">
        <f aca="true" t="shared" si="75" ref="L571:P572">SUM(L578)</f>
        <v>53419.6</v>
      </c>
      <c r="M571" s="23">
        <f t="shared" si="75"/>
        <v>2476.2</v>
      </c>
      <c r="N571" s="70">
        <f t="shared" si="75"/>
        <v>292.5</v>
      </c>
      <c r="O571" s="70">
        <f t="shared" si="75"/>
        <v>5.6</v>
      </c>
      <c r="P571" s="23">
        <f t="shared" si="75"/>
        <v>0</v>
      </c>
      <c r="Q571" s="23">
        <f>SUM(L571:P571)</f>
        <v>56193.899999999994</v>
      </c>
      <c r="R571" s="23">
        <f t="shared" si="74"/>
        <v>0</v>
      </c>
      <c r="S571" s="70">
        <f t="shared" si="74"/>
        <v>174.5</v>
      </c>
      <c r="T571" s="70">
        <f t="shared" si="74"/>
        <v>0</v>
      </c>
      <c r="U571" s="70">
        <f t="shared" si="74"/>
        <v>0</v>
      </c>
      <c r="V571" s="23">
        <f>SUM(R571:U571)</f>
        <v>174.5</v>
      </c>
      <c r="W571" s="23">
        <f>SUM(Q571+V571)</f>
        <v>56368.399999999994</v>
      </c>
      <c r="X571" s="23">
        <f>(Q571/W571)*100</f>
        <v>99.69042938951611</v>
      </c>
      <c r="Y571" s="23">
        <f>(V571/W571)*100</f>
        <v>0.3095706104838882</v>
      </c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51</v>
      </c>
      <c r="K572" s="53"/>
      <c r="L572" s="21">
        <f t="shared" si="75"/>
        <v>48852.7</v>
      </c>
      <c r="M572" s="21">
        <f t="shared" si="75"/>
        <v>2472.5</v>
      </c>
      <c r="N572" s="21">
        <f t="shared" si="75"/>
        <v>203.5</v>
      </c>
      <c r="O572" s="21">
        <f t="shared" si="75"/>
        <v>5.6</v>
      </c>
      <c r="P572" s="21">
        <f t="shared" si="75"/>
        <v>0</v>
      </c>
      <c r="Q572" s="21">
        <f>SUM(L572:P572)</f>
        <v>51534.299999999996</v>
      </c>
      <c r="R572" s="21">
        <f t="shared" si="74"/>
        <v>0</v>
      </c>
      <c r="S572" s="21">
        <f t="shared" si="74"/>
        <v>0</v>
      </c>
      <c r="T572" s="21">
        <f t="shared" si="74"/>
        <v>0</v>
      </c>
      <c r="U572" s="21">
        <f t="shared" si="74"/>
        <v>0</v>
      </c>
      <c r="V572" s="21">
        <f>SUM(R572:U572)</f>
        <v>0</v>
      </c>
      <c r="W572" s="21">
        <f>SUM(Q572+V572)</f>
        <v>51534.299999999996</v>
      </c>
      <c r="X572" s="21">
        <f>(Q572/W572)*100</f>
        <v>100</v>
      </c>
      <c r="Y572" s="21">
        <f>(V572/W572)*100</f>
        <v>0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52</v>
      </c>
      <c r="K573" s="53"/>
      <c r="L573" s="70">
        <f>(L572/L570)*100</f>
        <v>85.69491489746122</v>
      </c>
      <c r="M573" s="23">
        <f>(M572/M570)*100</f>
        <v>96.61977334896444</v>
      </c>
      <c r="N573" s="70">
        <f>(N572/N570)*100</f>
        <v>74.37865497076022</v>
      </c>
      <c r="O573" s="70"/>
      <c r="P573" s="23"/>
      <c r="Q573" s="23">
        <f>(Q572/Q570)*100</f>
        <v>86.11972199337235</v>
      </c>
      <c r="R573" s="23"/>
      <c r="S573" s="70"/>
      <c r="T573" s="70"/>
      <c r="U573" s="70"/>
      <c r="V573" s="23"/>
      <c r="W573" s="23">
        <f>(W572/W570)*100</f>
        <v>86.11972199337235</v>
      </c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53</v>
      </c>
      <c r="K574" s="53"/>
      <c r="L574" s="70">
        <f>(L572/L571)*100</f>
        <v>91.45089068431811</v>
      </c>
      <c r="M574" s="23">
        <f>(M572/M571)*100</f>
        <v>99.85057749777886</v>
      </c>
      <c r="N574" s="70">
        <f>(N572/N571)*100</f>
        <v>69.57264957264957</v>
      </c>
      <c r="O574" s="70">
        <f>(O572/O571)*100</f>
        <v>100</v>
      </c>
      <c r="P574" s="23"/>
      <c r="Q574" s="23">
        <f>(Q572/Q571)*100</f>
        <v>91.70799677545072</v>
      </c>
      <c r="R574" s="23"/>
      <c r="S574" s="70">
        <f>(S572/S571)*100</f>
        <v>0</v>
      </c>
      <c r="T574" s="70"/>
      <c r="U574" s="70"/>
      <c r="V574" s="23">
        <f>(V572/V571)*100</f>
        <v>0</v>
      </c>
      <c r="W574" s="23">
        <f>(W572/W571)*100</f>
        <v>91.42409576997042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/>
      <c r="K575" s="53"/>
      <c r="L575" s="70"/>
      <c r="M575" s="23"/>
      <c r="N575" s="70"/>
      <c r="O575" s="70"/>
      <c r="P575" s="23"/>
      <c r="Q575" s="23"/>
      <c r="R575" s="23"/>
      <c r="S575" s="70"/>
      <c r="T575" s="70"/>
      <c r="U575" s="70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 t="s">
        <v>56</v>
      </c>
      <c r="F576" s="51"/>
      <c r="G576" s="51"/>
      <c r="H576" s="51"/>
      <c r="I576" s="61"/>
      <c r="J576" s="52" t="s">
        <v>57</v>
      </c>
      <c r="K576" s="53"/>
      <c r="L576" s="70"/>
      <c r="M576" s="23"/>
      <c r="N576" s="70"/>
      <c r="O576" s="70"/>
      <c r="P576" s="23"/>
      <c r="Q576" s="23"/>
      <c r="R576" s="23"/>
      <c r="S576" s="70"/>
      <c r="T576" s="70"/>
      <c r="U576" s="70"/>
      <c r="V576" s="23"/>
      <c r="W576" s="23"/>
      <c r="X576" s="23"/>
      <c r="Y576" s="23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49</v>
      </c>
      <c r="K577" s="53"/>
      <c r="L577" s="70">
        <f>SUM(L584)</f>
        <v>57007.7</v>
      </c>
      <c r="M577" s="23">
        <f>SUM(M584)</f>
        <v>2559</v>
      </c>
      <c r="N577" s="70">
        <f>SUM(N584)</f>
        <v>273.6</v>
      </c>
      <c r="O577" s="70">
        <f>SUM(O584)</f>
        <v>0</v>
      </c>
      <c r="P577" s="23">
        <f>SUM(P584)</f>
        <v>0</v>
      </c>
      <c r="Q577" s="23">
        <f>SUM(L577:P577)</f>
        <v>59840.299999999996</v>
      </c>
      <c r="R577" s="23">
        <f>SUM(R584)</f>
        <v>0</v>
      </c>
      <c r="S577" s="70">
        <f>SUM(S584)</f>
        <v>0</v>
      </c>
      <c r="T577" s="70">
        <f>SUM(T584)</f>
        <v>0</v>
      </c>
      <c r="U577" s="70">
        <f>SUM(U584)</f>
        <v>0</v>
      </c>
      <c r="V577" s="23">
        <f>SUM(R577:U577)</f>
        <v>0</v>
      </c>
      <c r="W577" s="23">
        <f>SUM(Q577+V577)</f>
        <v>59840.299999999996</v>
      </c>
      <c r="X577" s="23">
        <f>(Q577/W577)*100</f>
        <v>100</v>
      </c>
      <c r="Y577" s="23">
        <f>(V577/W577)*100</f>
        <v>0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50</v>
      </c>
      <c r="K578" s="53"/>
      <c r="L578" s="21">
        <f aca="true" t="shared" si="76" ref="L578:P579">SUM(L594)</f>
        <v>53419.6</v>
      </c>
      <c r="M578" s="21">
        <f t="shared" si="76"/>
        <v>2476.2</v>
      </c>
      <c r="N578" s="21">
        <f t="shared" si="76"/>
        <v>292.5</v>
      </c>
      <c r="O578" s="21">
        <f t="shared" si="76"/>
        <v>5.6</v>
      </c>
      <c r="P578" s="21">
        <f t="shared" si="76"/>
        <v>0</v>
      </c>
      <c r="Q578" s="21">
        <f>SUM(L578:P578)</f>
        <v>56193.899999999994</v>
      </c>
      <c r="R578" s="21">
        <f aca="true" t="shared" si="77" ref="R578:U579">SUM(R594)</f>
        <v>0</v>
      </c>
      <c r="S578" s="21">
        <f t="shared" si="77"/>
        <v>174.5</v>
      </c>
      <c r="T578" s="21">
        <f t="shared" si="77"/>
        <v>0</v>
      </c>
      <c r="U578" s="21">
        <f t="shared" si="77"/>
        <v>0</v>
      </c>
      <c r="V578" s="21">
        <f>SUM(R578:U578)</f>
        <v>174.5</v>
      </c>
      <c r="W578" s="21">
        <f>SUM(Q578+V578)</f>
        <v>56368.399999999994</v>
      </c>
      <c r="X578" s="21">
        <f>(Q578/W578)*100</f>
        <v>99.69042938951611</v>
      </c>
      <c r="Y578" s="21">
        <f>(V578/W578)*100</f>
        <v>0.3095706104838882</v>
      </c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51</v>
      </c>
      <c r="K579" s="53"/>
      <c r="L579" s="70">
        <f t="shared" si="76"/>
        <v>48852.7</v>
      </c>
      <c r="M579" s="23">
        <f t="shared" si="76"/>
        <v>2472.5</v>
      </c>
      <c r="N579" s="70">
        <f t="shared" si="76"/>
        <v>203.5</v>
      </c>
      <c r="O579" s="70">
        <f t="shared" si="76"/>
        <v>5.6</v>
      </c>
      <c r="P579" s="23">
        <f t="shared" si="76"/>
        <v>0</v>
      </c>
      <c r="Q579" s="23">
        <f>SUM(L579:P579)</f>
        <v>51534.299999999996</v>
      </c>
      <c r="R579" s="23">
        <f t="shared" si="77"/>
        <v>0</v>
      </c>
      <c r="S579" s="70">
        <f t="shared" si="77"/>
        <v>0</v>
      </c>
      <c r="T579" s="70">
        <f t="shared" si="77"/>
        <v>0</v>
      </c>
      <c r="U579" s="70">
        <f t="shared" si="77"/>
        <v>0</v>
      </c>
      <c r="V579" s="23">
        <f>SUM(R579:U579)</f>
        <v>0</v>
      </c>
      <c r="W579" s="23">
        <f>SUM(Q579+V579)</f>
        <v>51534.299999999996</v>
      </c>
      <c r="X579" s="23">
        <f>(Q579/W579)*100</f>
        <v>100</v>
      </c>
      <c r="Y579" s="23">
        <f>(V579/W579)*100</f>
        <v>0</v>
      </c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52</v>
      </c>
      <c r="K580" s="53"/>
      <c r="L580" s="70">
        <f>(L579/L577)*100</f>
        <v>85.69491489746122</v>
      </c>
      <c r="M580" s="23">
        <f>(M579/M577)*100</f>
        <v>96.61977334896444</v>
      </c>
      <c r="N580" s="70">
        <f>(N579/N577)*100</f>
        <v>74.37865497076022</v>
      </c>
      <c r="O580" s="70"/>
      <c r="P580" s="23"/>
      <c r="Q580" s="23">
        <f>(Q579/Q577)*100</f>
        <v>86.11972199337235</v>
      </c>
      <c r="R580" s="23"/>
      <c r="S580" s="70"/>
      <c r="T580" s="70"/>
      <c r="U580" s="70"/>
      <c r="V580" s="23"/>
      <c r="W580" s="23">
        <f>(W579/W577)*100</f>
        <v>86.11972199337235</v>
      </c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53</v>
      </c>
      <c r="K581" s="53"/>
      <c r="L581" s="70">
        <f>(L579/L578)*100</f>
        <v>91.45089068431811</v>
      </c>
      <c r="M581" s="23">
        <f>(M579/M578)*100</f>
        <v>99.85057749777886</v>
      </c>
      <c r="N581" s="70">
        <f>(N579/N578)*100</f>
        <v>69.57264957264957</v>
      </c>
      <c r="O581" s="70">
        <f>(O579/O578)*100</f>
        <v>100</v>
      </c>
      <c r="P581" s="23"/>
      <c r="Q581" s="23">
        <f>(Q579/Q578)*100</f>
        <v>91.70799677545072</v>
      </c>
      <c r="R581" s="23"/>
      <c r="S581" s="70">
        <f>(S579/S578)*100</f>
        <v>0</v>
      </c>
      <c r="T581" s="70"/>
      <c r="U581" s="70"/>
      <c r="V581" s="23">
        <f>(V579/V578)*100</f>
        <v>0</v>
      </c>
      <c r="W581" s="23">
        <f>(W579/W578)*100</f>
        <v>91.42409576997042</v>
      </c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/>
      <c r="K582" s="53"/>
      <c r="L582" s="70"/>
      <c r="M582" s="23"/>
      <c r="N582" s="70"/>
      <c r="O582" s="70"/>
      <c r="P582" s="23"/>
      <c r="Q582" s="23"/>
      <c r="R582" s="23"/>
      <c r="S582" s="70"/>
      <c r="T582" s="70"/>
      <c r="U582" s="70"/>
      <c r="V582" s="23"/>
      <c r="W582" s="23"/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 t="s">
        <v>133</v>
      </c>
      <c r="G583" s="56"/>
      <c r="H583" s="56"/>
      <c r="I583" s="61"/>
      <c r="J583" s="52" t="s">
        <v>134</v>
      </c>
      <c r="K583" s="53"/>
      <c r="L583" s="70"/>
      <c r="M583" s="23"/>
      <c r="N583" s="70"/>
      <c r="O583" s="70"/>
      <c r="P583" s="23"/>
      <c r="Q583" s="23"/>
      <c r="R583" s="23"/>
      <c r="S583" s="70"/>
      <c r="T583" s="70"/>
      <c r="U583" s="70"/>
      <c r="V583" s="23"/>
      <c r="W583" s="23"/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49</v>
      </c>
      <c r="K584" s="53"/>
      <c r="L584" s="70">
        <f>SUM(L600)</f>
        <v>57007.7</v>
      </c>
      <c r="M584" s="23">
        <f>SUM(M600)</f>
        <v>2559</v>
      </c>
      <c r="N584" s="70">
        <f>SUM(N600)</f>
        <v>273.6</v>
      </c>
      <c r="O584" s="70">
        <f>SUM(O600)</f>
        <v>0</v>
      </c>
      <c r="P584" s="23">
        <f>SUM(P600)</f>
        <v>0</v>
      </c>
      <c r="Q584" s="23">
        <f>SUM(L584:P584)</f>
        <v>59840.299999999996</v>
      </c>
      <c r="R584" s="23">
        <f>SUM(R600)</f>
        <v>0</v>
      </c>
      <c r="S584" s="70">
        <f>SUM(S600)</f>
        <v>0</v>
      </c>
      <c r="T584" s="70">
        <f>SUM(T600)</f>
        <v>0</v>
      </c>
      <c r="U584" s="70">
        <f>SUM(U600)</f>
        <v>0</v>
      </c>
      <c r="V584" s="23">
        <f>SUM(R584:U584)</f>
        <v>0</v>
      </c>
      <c r="W584" s="23">
        <f>SUM(Q584+V584)</f>
        <v>59840.299999999996</v>
      </c>
      <c r="X584" s="23">
        <f>(Q584/W584)*100</f>
        <v>100</v>
      </c>
      <c r="Y584" s="23">
        <f>(V584/W584)*100</f>
        <v>0</v>
      </c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181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40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129</v>
      </c>
      <c r="C594" s="51" t="s">
        <v>47</v>
      </c>
      <c r="D594" s="51" t="s">
        <v>54</v>
      </c>
      <c r="E594" s="51" t="s">
        <v>56</v>
      </c>
      <c r="F594" s="56" t="s">
        <v>133</v>
      </c>
      <c r="G594" s="51"/>
      <c r="H594" s="51"/>
      <c r="I594" s="61"/>
      <c r="J594" s="54" t="s">
        <v>50</v>
      </c>
      <c r="K594" s="55"/>
      <c r="L594" s="70">
        <f aca="true" t="shared" si="78" ref="L594:P595">SUM(L601)</f>
        <v>53419.6</v>
      </c>
      <c r="M594" s="70">
        <f t="shared" si="78"/>
        <v>2476.2</v>
      </c>
      <c r="N594" s="70">
        <f t="shared" si="78"/>
        <v>292.5</v>
      </c>
      <c r="O594" s="70">
        <f t="shared" si="78"/>
        <v>5.6</v>
      </c>
      <c r="P594" s="70">
        <f t="shared" si="78"/>
        <v>0</v>
      </c>
      <c r="Q594" s="70">
        <f>SUM(L594:P594)</f>
        <v>56193.899999999994</v>
      </c>
      <c r="R594" s="70">
        <f aca="true" t="shared" si="79" ref="R594:U595">SUM(R601)</f>
        <v>0</v>
      </c>
      <c r="S594" s="70">
        <f t="shared" si="79"/>
        <v>174.5</v>
      </c>
      <c r="T594" s="70">
        <f t="shared" si="79"/>
        <v>0</v>
      </c>
      <c r="U594" s="74">
        <f t="shared" si="79"/>
        <v>0</v>
      </c>
      <c r="V594" s="23">
        <f>SUM(R594:U594)</f>
        <v>174.5</v>
      </c>
      <c r="W594" s="23">
        <f>SUM(Q594+V594)</f>
        <v>56368.399999999994</v>
      </c>
      <c r="X594" s="23">
        <f>(Q594/W594)*100</f>
        <v>99.69042938951611</v>
      </c>
      <c r="Y594" s="23">
        <f>(V594/W594)*100</f>
        <v>0.3095706104838882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51</v>
      </c>
      <c r="K595" s="55"/>
      <c r="L595" s="70">
        <f t="shared" si="78"/>
        <v>48852.7</v>
      </c>
      <c r="M595" s="70">
        <f t="shared" si="78"/>
        <v>2472.5</v>
      </c>
      <c r="N595" s="70">
        <f t="shared" si="78"/>
        <v>203.5</v>
      </c>
      <c r="O595" s="70">
        <f t="shared" si="78"/>
        <v>5.6</v>
      </c>
      <c r="P595" s="70">
        <f t="shared" si="78"/>
        <v>0</v>
      </c>
      <c r="Q595" s="70">
        <f>SUM(L595:P595)</f>
        <v>51534.299999999996</v>
      </c>
      <c r="R595" s="70">
        <f t="shared" si="79"/>
        <v>0</v>
      </c>
      <c r="S595" s="70">
        <f t="shared" si="79"/>
        <v>0</v>
      </c>
      <c r="T595" s="70">
        <f t="shared" si="79"/>
        <v>0</v>
      </c>
      <c r="U595" s="70">
        <f t="shared" si="79"/>
        <v>0</v>
      </c>
      <c r="V595" s="23">
        <f>SUM(R595:U595)</f>
        <v>0</v>
      </c>
      <c r="W595" s="23">
        <f>SUM(Q595+V595)</f>
        <v>51534.299999999996</v>
      </c>
      <c r="X595" s="23">
        <f>(Q595/W595)*100</f>
        <v>100</v>
      </c>
      <c r="Y595" s="23">
        <f>(V595/W595)*100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52</v>
      </c>
      <c r="K596" s="53"/>
      <c r="L596" s="70">
        <f>(L595/L584)*100</f>
        <v>85.69491489746122</v>
      </c>
      <c r="M596" s="70">
        <f>(M595/M584)*100</f>
        <v>96.61977334896444</v>
      </c>
      <c r="N596" s="70">
        <f>(N595/N584)*100</f>
        <v>74.37865497076022</v>
      </c>
      <c r="O596" s="70"/>
      <c r="P596" s="70"/>
      <c r="Q596" s="23">
        <f>(Q595/Q584)*100</f>
        <v>86.11972199337235</v>
      </c>
      <c r="R596" s="70"/>
      <c r="S596" s="70"/>
      <c r="T596" s="70"/>
      <c r="U596" s="70"/>
      <c r="V596" s="23"/>
      <c r="W596" s="23">
        <f>(W595/W584)*100</f>
        <v>86.11972199337235</v>
      </c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53</v>
      </c>
      <c r="K597" s="53"/>
      <c r="L597" s="70">
        <f>(L595/L594)*100</f>
        <v>91.45089068431811</v>
      </c>
      <c r="M597" s="23">
        <f>(M595/M594)*100</f>
        <v>99.85057749777886</v>
      </c>
      <c r="N597" s="70">
        <f>(N595/N594)*100</f>
        <v>69.57264957264957</v>
      </c>
      <c r="O597" s="70">
        <f>(O595/O594)*100</f>
        <v>100</v>
      </c>
      <c r="P597" s="23"/>
      <c r="Q597" s="23">
        <f>(Q595/Q594)*100</f>
        <v>91.70799677545072</v>
      </c>
      <c r="R597" s="23"/>
      <c r="S597" s="70">
        <f>(S595/S594)*100</f>
        <v>0</v>
      </c>
      <c r="T597" s="70"/>
      <c r="U597" s="70"/>
      <c r="V597" s="23">
        <f>(V595/V594)*100</f>
        <v>0</v>
      </c>
      <c r="W597" s="23">
        <f>(W595/W594)*100</f>
        <v>91.42409576997042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/>
      <c r="K598" s="53"/>
      <c r="L598" s="70"/>
      <c r="M598" s="23"/>
      <c r="N598" s="70"/>
      <c r="O598" s="70"/>
      <c r="P598" s="23"/>
      <c r="Q598" s="23"/>
      <c r="R598" s="23"/>
      <c r="S598" s="70"/>
      <c r="T598" s="70"/>
      <c r="U598" s="70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 t="s">
        <v>60</v>
      </c>
      <c r="H599" s="51"/>
      <c r="I599" s="61"/>
      <c r="J599" s="52" t="s">
        <v>61</v>
      </c>
      <c r="K599" s="53"/>
      <c r="L599" s="70"/>
      <c r="M599" s="23"/>
      <c r="N599" s="70"/>
      <c r="O599" s="70"/>
      <c r="P599" s="23"/>
      <c r="Q599" s="23"/>
      <c r="R599" s="23"/>
      <c r="S599" s="70"/>
      <c r="T599" s="70"/>
      <c r="U599" s="70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49</v>
      </c>
      <c r="K600" s="53"/>
      <c r="L600" s="70">
        <f>SUM(L609)</f>
        <v>57007.7</v>
      </c>
      <c r="M600" s="23">
        <f>SUM(M609)</f>
        <v>2559</v>
      </c>
      <c r="N600" s="70">
        <f>SUM(N609)</f>
        <v>273.6</v>
      </c>
      <c r="O600" s="70">
        <f>SUM(O609)</f>
        <v>0</v>
      </c>
      <c r="P600" s="23">
        <f>SUM(P609)</f>
        <v>0</v>
      </c>
      <c r="Q600" s="23">
        <f>SUM(L600:P600)</f>
        <v>59840.299999999996</v>
      </c>
      <c r="R600" s="23">
        <f aca="true" t="shared" si="80" ref="R600:U602">SUM(R609)</f>
        <v>0</v>
      </c>
      <c r="S600" s="70">
        <f t="shared" si="80"/>
        <v>0</v>
      </c>
      <c r="T600" s="70">
        <f t="shared" si="80"/>
        <v>0</v>
      </c>
      <c r="U600" s="70">
        <f t="shared" si="80"/>
        <v>0</v>
      </c>
      <c r="V600" s="23">
        <f>SUM(R600:U600)</f>
        <v>0</v>
      </c>
      <c r="W600" s="23">
        <f>SUM(Q600+V600)</f>
        <v>59840.299999999996</v>
      </c>
      <c r="X600" s="23">
        <f>(Q600/W600)*100</f>
        <v>100</v>
      </c>
      <c r="Y600" s="23">
        <f>(V600/W600)*100</f>
        <v>0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50</v>
      </c>
      <c r="K601" s="53"/>
      <c r="L601" s="70">
        <f aca="true" t="shared" si="81" ref="L601:P602">SUM(L610)</f>
        <v>53419.6</v>
      </c>
      <c r="M601" s="23">
        <f t="shared" si="81"/>
        <v>2476.2</v>
      </c>
      <c r="N601" s="70">
        <f t="shared" si="81"/>
        <v>292.5</v>
      </c>
      <c r="O601" s="70">
        <f t="shared" si="81"/>
        <v>5.6</v>
      </c>
      <c r="P601" s="23">
        <f t="shared" si="81"/>
        <v>0</v>
      </c>
      <c r="Q601" s="23">
        <f>SUM(L601:P601)</f>
        <v>56193.899999999994</v>
      </c>
      <c r="R601" s="23">
        <f t="shared" si="80"/>
        <v>0</v>
      </c>
      <c r="S601" s="70">
        <f t="shared" si="80"/>
        <v>174.5</v>
      </c>
      <c r="T601" s="70">
        <f t="shared" si="80"/>
        <v>0</v>
      </c>
      <c r="U601" s="70">
        <f t="shared" si="80"/>
        <v>0</v>
      </c>
      <c r="V601" s="23">
        <f>SUM(R601:U601)</f>
        <v>174.5</v>
      </c>
      <c r="W601" s="23">
        <f>SUM(Q601+V601)</f>
        <v>56368.399999999994</v>
      </c>
      <c r="X601" s="23">
        <f>(Q601/W601)*100</f>
        <v>99.69042938951611</v>
      </c>
      <c r="Y601" s="23">
        <f>(V601/W601)*100</f>
        <v>0.3095706104838882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51</v>
      </c>
      <c r="K602" s="53"/>
      <c r="L602" s="70">
        <f t="shared" si="81"/>
        <v>48852.7</v>
      </c>
      <c r="M602" s="23">
        <f t="shared" si="81"/>
        <v>2472.5</v>
      </c>
      <c r="N602" s="70">
        <f t="shared" si="81"/>
        <v>203.5</v>
      </c>
      <c r="O602" s="70">
        <f t="shared" si="81"/>
        <v>5.6</v>
      </c>
      <c r="P602" s="23">
        <f t="shared" si="81"/>
        <v>0</v>
      </c>
      <c r="Q602" s="23">
        <f>SUM(L602:P602)</f>
        <v>51534.299999999996</v>
      </c>
      <c r="R602" s="23">
        <f t="shared" si="80"/>
        <v>0</v>
      </c>
      <c r="S602" s="70">
        <f t="shared" si="80"/>
        <v>0</v>
      </c>
      <c r="T602" s="70">
        <f t="shared" si="80"/>
        <v>0</v>
      </c>
      <c r="U602" s="70">
        <f t="shared" si="80"/>
        <v>0</v>
      </c>
      <c r="V602" s="23">
        <f>SUM(R602:U602)</f>
        <v>0</v>
      </c>
      <c r="W602" s="23">
        <f>SUM(Q602+V602)</f>
        <v>51534.299999999996</v>
      </c>
      <c r="X602" s="23">
        <f>(Q602/W602)*100</f>
        <v>100</v>
      </c>
      <c r="Y602" s="23">
        <f>(V602/W602)*100</f>
        <v>0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52</v>
      </c>
      <c r="K603" s="53"/>
      <c r="L603" s="70">
        <f>(L602/L600)*100</f>
        <v>85.69491489746122</v>
      </c>
      <c r="M603" s="23">
        <f>(M602/M600)*100</f>
        <v>96.61977334896444</v>
      </c>
      <c r="N603" s="70">
        <f>(N602/N600)*100</f>
        <v>74.37865497076022</v>
      </c>
      <c r="O603" s="70"/>
      <c r="P603" s="23"/>
      <c r="Q603" s="23">
        <f>(Q602/Q600)*100</f>
        <v>86.11972199337235</v>
      </c>
      <c r="R603" s="23"/>
      <c r="S603" s="70"/>
      <c r="T603" s="70"/>
      <c r="U603" s="70"/>
      <c r="V603" s="23"/>
      <c r="W603" s="23">
        <f>(W602/W600)*100</f>
        <v>86.11972199337235</v>
      </c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53</v>
      </c>
      <c r="K604" s="53"/>
      <c r="L604" s="70">
        <f>(L602/L601)*100</f>
        <v>91.45089068431811</v>
      </c>
      <c r="M604" s="23">
        <f>(M602/M601)*100</f>
        <v>99.85057749777886</v>
      </c>
      <c r="N604" s="70">
        <f>(N602/N601)*100</f>
        <v>69.57264957264957</v>
      </c>
      <c r="O604" s="70">
        <f>(O602/O601)*100</f>
        <v>100</v>
      </c>
      <c r="P604" s="23"/>
      <c r="Q604" s="23">
        <f>(Q602/Q601)*100</f>
        <v>91.70799677545072</v>
      </c>
      <c r="R604" s="23"/>
      <c r="S604" s="70">
        <f>(S602/S601)*100</f>
        <v>0</v>
      </c>
      <c r="T604" s="70"/>
      <c r="U604" s="70"/>
      <c r="V604" s="23">
        <f>(V602/V601)*100</f>
        <v>0</v>
      </c>
      <c r="W604" s="23">
        <f>(W602/W601)*100</f>
        <v>91.42409576997042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/>
      <c r="K605" s="53"/>
      <c r="L605" s="70"/>
      <c r="M605" s="23"/>
      <c r="N605" s="70"/>
      <c r="O605" s="70"/>
      <c r="P605" s="23"/>
      <c r="Q605" s="23"/>
      <c r="R605" s="23"/>
      <c r="S605" s="70"/>
      <c r="T605" s="70"/>
      <c r="U605" s="70"/>
      <c r="V605" s="23"/>
      <c r="W605" s="23"/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 t="s">
        <v>135</v>
      </c>
      <c r="I606" s="61"/>
      <c r="J606" s="52" t="s">
        <v>164</v>
      </c>
      <c r="K606" s="53"/>
      <c r="L606" s="70"/>
      <c r="M606" s="23"/>
      <c r="N606" s="70"/>
      <c r="O606" s="70"/>
      <c r="P606" s="23"/>
      <c r="Q606" s="23"/>
      <c r="R606" s="23"/>
      <c r="S606" s="70"/>
      <c r="T606" s="70"/>
      <c r="U606" s="70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142</v>
      </c>
      <c r="K607" s="53"/>
      <c r="L607" s="70"/>
      <c r="M607" s="23"/>
      <c r="N607" s="70"/>
      <c r="O607" s="70"/>
      <c r="P607" s="23"/>
      <c r="Q607" s="23"/>
      <c r="R607" s="23"/>
      <c r="S607" s="70"/>
      <c r="T607" s="70"/>
      <c r="U607" s="70"/>
      <c r="V607" s="23"/>
      <c r="W607" s="23"/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137</v>
      </c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49</v>
      </c>
      <c r="K609" s="53"/>
      <c r="L609" s="70">
        <v>57007.7</v>
      </c>
      <c r="M609" s="23">
        <v>2559</v>
      </c>
      <c r="N609" s="70">
        <v>273.6</v>
      </c>
      <c r="O609" s="70"/>
      <c r="P609" s="23"/>
      <c r="Q609" s="23">
        <f>SUM(L609:P609)</f>
        <v>59840.299999999996</v>
      </c>
      <c r="R609" s="23"/>
      <c r="S609" s="70"/>
      <c r="T609" s="70"/>
      <c r="U609" s="70"/>
      <c r="V609" s="23">
        <f>SUM(R609:U609)</f>
        <v>0</v>
      </c>
      <c r="W609" s="23">
        <f>SUM(Q609+V609)</f>
        <v>59840.299999999996</v>
      </c>
      <c r="X609" s="23">
        <f>(Q609/W609)*100</f>
        <v>100</v>
      </c>
      <c r="Y609" s="23">
        <f>(V609/W609)*100</f>
        <v>0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50</v>
      </c>
      <c r="K610" s="53"/>
      <c r="L610" s="70">
        <v>53419.6</v>
      </c>
      <c r="M610" s="23">
        <v>2476.2</v>
      </c>
      <c r="N610" s="70">
        <v>292.5</v>
      </c>
      <c r="O610" s="70">
        <v>5.6</v>
      </c>
      <c r="P610" s="23"/>
      <c r="Q610" s="23">
        <f>SUM(L610:P610)</f>
        <v>56193.899999999994</v>
      </c>
      <c r="R610" s="23"/>
      <c r="S610" s="70">
        <v>174.5</v>
      </c>
      <c r="T610" s="70"/>
      <c r="U610" s="70"/>
      <c r="V610" s="23">
        <f>SUM(R610:U610)</f>
        <v>174.5</v>
      </c>
      <c r="W610" s="23">
        <f>SUM(Q610+V610)</f>
        <v>56368.399999999994</v>
      </c>
      <c r="X610" s="23">
        <f>(Q610/W610)*100</f>
        <v>99.69042938951611</v>
      </c>
      <c r="Y610" s="23">
        <f>(V610/W610)*100</f>
        <v>0.3095706104838882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51</v>
      </c>
      <c r="K611" s="53"/>
      <c r="L611" s="70">
        <v>48852.7</v>
      </c>
      <c r="M611" s="23">
        <v>2472.5</v>
      </c>
      <c r="N611" s="70">
        <v>203.5</v>
      </c>
      <c r="O611" s="70">
        <v>5.6</v>
      </c>
      <c r="P611" s="23"/>
      <c r="Q611" s="23">
        <f>SUM(L611:P611)</f>
        <v>51534.299999999996</v>
      </c>
      <c r="R611" s="23"/>
      <c r="S611" s="70"/>
      <c r="T611" s="70"/>
      <c r="U611" s="70"/>
      <c r="V611" s="23">
        <f>SUM(R611:U611)</f>
        <v>0</v>
      </c>
      <c r="W611" s="23">
        <f>SUM(Q611+V611)</f>
        <v>51534.299999999996</v>
      </c>
      <c r="X611" s="23">
        <f>(Q611/W611)*100</f>
        <v>100</v>
      </c>
      <c r="Y611" s="23">
        <f>(V611/W611)*100</f>
        <v>0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52</v>
      </c>
      <c r="K612" s="53"/>
      <c r="L612" s="70">
        <f>(L611/L609)*100</f>
        <v>85.69491489746122</v>
      </c>
      <c r="M612" s="23">
        <f>(M611/M609)*100</f>
        <v>96.61977334896444</v>
      </c>
      <c r="N612" s="70">
        <f>(N611/N609)*100</f>
        <v>74.37865497076022</v>
      </c>
      <c r="O612" s="70"/>
      <c r="P612" s="23"/>
      <c r="Q612" s="23">
        <f>(Q611/Q609)*100</f>
        <v>86.11972199337235</v>
      </c>
      <c r="R612" s="23"/>
      <c r="S612" s="70"/>
      <c r="T612" s="70"/>
      <c r="U612" s="70"/>
      <c r="V612" s="23"/>
      <c r="W612" s="23">
        <f>(W611/W609)*100</f>
        <v>86.11972199337235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53</v>
      </c>
      <c r="K613" s="53"/>
      <c r="L613" s="70">
        <f>(L611/L610)*100</f>
        <v>91.45089068431811</v>
      </c>
      <c r="M613" s="23">
        <f>(M611/M610)*100</f>
        <v>99.85057749777886</v>
      </c>
      <c r="N613" s="70">
        <f>(N611/N610)*100</f>
        <v>69.57264957264957</v>
      </c>
      <c r="O613" s="70">
        <f>(O611/O610)*100</f>
        <v>100</v>
      </c>
      <c r="P613" s="23"/>
      <c r="Q613" s="23">
        <f>(Q611/Q610)*100</f>
        <v>91.70799677545072</v>
      </c>
      <c r="R613" s="23"/>
      <c r="S613" s="70">
        <f>(S611/S610)*100</f>
        <v>0</v>
      </c>
      <c r="T613" s="70"/>
      <c r="U613" s="70"/>
      <c r="V613" s="23">
        <f>(V611/V610)*100</f>
        <v>0</v>
      </c>
      <c r="W613" s="23">
        <f>(W611/W610)*100</f>
        <v>91.42409576997042</v>
      </c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/>
      <c r="K614" s="53"/>
      <c r="L614" s="70"/>
      <c r="M614" s="23"/>
      <c r="N614" s="70"/>
      <c r="O614" s="70"/>
      <c r="P614" s="23"/>
      <c r="Q614" s="23"/>
      <c r="R614" s="23"/>
      <c r="S614" s="70"/>
      <c r="T614" s="70"/>
      <c r="U614" s="70"/>
      <c r="V614" s="23"/>
      <c r="W614" s="23"/>
      <c r="X614" s="23"/>
      <c r="Y614" s="23"/>
      <c r="Z614" s="4"/>
    </row>
    <row r="615" spans="1:26" ht="23.25">
      <c r="A615" s="4"/>
      <c r="B615" s="51" t="s">
        <v>143</v>
      </c>
      <c r="C615" s="51"/>
      <c r="D615" s="51"/>
      <c r="E615" s="51"/>
      <c r="F615" s="51"/>
      <c r="G615" s="51"/>
      <c r="H615" s="51"/>
      <c r="I615" s="61"/>
      <c r="J615" s="52" t="s">
        <v>144</v>
      </c>
      <c r="K615" s="53"/>
      <c r="L615" s="70"/>
      <c r="M615" s="23"/>
      <c r="N615" s="70"/>
      <c r="O615" s="70"/>
      <c r="P615" s="23"/>
      <c r="Q615" s="23"/>
      <c r="R615" s="23"/>
      <c r="S615" s="70"/>
      <c r="T615" s="70"/>
      <c r="U615" s="70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49</v>
      </c>
      <c r="K616" s="53"/>
      <c r="L616" s="70">
        <f>SUM(L623)</f>
        <v>1183161.6</v>
      </c>
      <c r="M616" s="23">
        <f>SUM(M623)</f>
        <v>198872.8</v>
      </c>
      <c r="N616" s="70">
        <f>SUM(N623)</f>
        <v>26125.4</v>
      </c>
      <c r="O616" s="70">
        <f>SUM(O623)</f>
        <v>0</v>
      </c>
      <c r="P616" s="23">
        <f>SUM(P623)</f>
        <v>0</v>
      </c>
      <c r="Q616" s="23">
        <f>SUM(L616:P616)</f>
        <v>1408159.8</v>
      </c>
      <c r="R616" s="23">
        <f aca="true" t="shared" si="82" ref="R616:U618">SUM(R623)</f>
        <v>0</v>
      </c>
      <c r="S616" s="70">
        <f t="shared" si="82"/>
        <v>0</v>
      </c>
      <c r="T616" s="70">
        <f t="shared" si="82"/>
        <v>0</v>
      </c>
      <c r="U616" s="70">
        <f t="shared" si="82"/>
        <v>0</v>
      </c>
      <c r="V616" s="23">
        <f>SUM(R616:U616)</f>
        <v>0</v>
      </c>
      <c r="W616" s="23">
        <f>SUM(Q616+V616)</f>
        <v>1408159.8</v>
      </c>
      <c r="X616" s="23">
        <f>(Q616/W616)*100</f>
        <v>100</v>
      </c>
      <c r="Y616" s="23">
        <f>(V616/W616)*100</f>
        <v>0</v>
      </c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50</v>
      </c>
      <c r="K617" s="53"/>
      <c r="L617" s="21">
        <f aca="true" t="shared" si="83" ref="L617:P618">SUM(L624)</f>
        <v>1419286.1</v>
      </c>
      <c r="M617" s="21">
        <f t="shared" si="83"/>
        <v>209277.3</v>
      </c>
      <c r="N617" s="21">
        <f t="shared" si="83"/>
        <v>25711.7</v>
      </c>
      <c r="O617" s="21">
        <f t="shared" si="83"/>
        <v>0</v>
      </c>
      <c r="P617" s="21">
        <f t="shared" si="83"/>
        <v>0</v>
      </c>
      <c r="Q617" s="21">
        <f>SUM(L617:P617)</f>
        <v>1654275.1</v>
      </c>
      <c r="R617" s="21">
        <f t="shared" si="82"/>
        <v>0</v>
      </c>
      <c r="S617" s="21">
        <f t="shared" si="82"/>
        <v>48662.7</v>
      </c>
      <c r="T617" s="21">
        <f t="shared" si="82"/>
        <v>0</v>
      </c>
      <c r="U617" s="21">
        <f t="shared" si="82"/>
        <v>0</v>
      </c>
      <c r="V617" s="21">
        <f>SUM(R617:U617)</f>
        <v>48662.7</v>
      </c>
      <c r="W617" s="21">
        <f>SUM(Q617+V617)</f>
        <v>1702937.8</v>
      </c>
      <c r="X617" s="21">
        <f>(Q617/W617)*100</f>
        <v>97.14242645855884</v>
      </c>
      <c r="Y617" s="21">
        <f>(V617/W617)*100</f>
        <v>2.857573541441149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51</v>
      </c>
      <c r="K618" s="53"/>
      <c r="L618" s="70">
        <f t="shared" si="83"/>
        <v>1395579</v>
      </c>
      <c r="M618" s="23">
        <f t="shared" si="83"/>
        <v>199495.9</v>
      </c>
      <c r="N618" s="70">
        <f t="shared" si="83"/>
        <v>23266.3</v>
      </c>
      <c r="O618" s="70">
        <f t="shared" si="83"/>
        <v>0</v>
      </c>
      <c r="P618" s="23">
        <f t="shared" si="83"/>
        <v>0</v>
      </c>
      <c r="Q618" s="23">
        <f>SUM(L618:P618)</f>
        <v>1618341.2</v>
      </c>
      <c r="R618" s="23">
        <f t="shared" si="82"/>
        <v>0</v>
      </c>
      <c r="S618" s="70">
        <f t="shared" si="82"/>
        <v>40952.3</v>
      </c>
      <c r="T618" s="70">
        <f t="shared" si="82"/>
        <v>0</v>
      </c>
      <c r="U618" s="70">
        <f t="shared" si="82"/>
        <v>0</v>
      </c>
      <c r="V618" s="23">
        <f>SUM(R618:U618)</f>
        <v>40952.3</v>
      </c>
      <c r="W618" s="23">
        <f>SUM(Q618+V618)</f>
        <v>1659293.5</v>
      </c>
      <c r="X618" s="23">
        <f>(Q618/W618)*100</f>
        <v>97.53194356513781</v>
      </c>
      <c r="Y618" s="23">
        <f>(V618/W618)*100</f>
        <v>2.468056434862187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52</v>
      </c>
      <c r="K619" s="53"/>
      <c r="L619" s="70">
        <f>(L618/L616)*100</f>
        <v>117.95337171186083</v>
      </c>
      <c r="M619" s="23">
        <f>(M618/M616)*100</f>
        <v>100.31331584812</v>
      </c>
      <c r="N619" s="70">
        <f>(N618/N616)*100</f>
        <v>89.05624411492263</v>
      </c>
      <c r="O619" s="70"/>
      <c r="P619" s="23"/>
      <c r="Q619" s="23">
        <f>(Q618/Q616)*100</f>
        <v>114.92596223809257</v>
      </c>
      <c r="R619" s="23"/>
      <c r="S619" s="70"/>
      <c r="T619" s="70"/>
      <c r="U619" s="70"/>
      <c r="V619" s="23"/>
      <c r="W619" s="23">
        <f>(W618/W616)*100</f>
        <v>117.83417620642203</v>
      </c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53</v>
      </c>
      <c r="K620" s="53"/>
      <c r="L620" s="70">
        <f>(L618/L617)*100</f>
        <v>98.32964615097688</v>
      </c>
      <c r="M620" s="23">
        <f>(M618/M617)*100</f>
        <v>95.32610560247097</v>
      </c>
      <c r="N620" s="70">
        <f>(N618/N617)*100</f>
        <v>90.48915474278246</v>
      </c>
      <c r="O620" s="70"/>
      <c r="P620" s="23"/>
      <c r="Q620" s="23">
        <f>(Q618/Q617)*100</f>
        <v>97.82781594185876</v>
      </c>
      <c r="R620" s="23"/>
      <c r="S620" s="70">
        <f>(S618/S617)*100</f>
        <v>84.15542088704491</v>
      </c>
      <c r="T620" s="70"/>
      <c r="U620" s="70"/>
      <c r="V620" s="23">
        <f>(V618/V617)*100</f>
        <v>84.15542088704491</v>
      </c>
      <c r="W620" s="23">
        <f>(W618/W617)*100</f>
        <v>97.43711719829109</v>
      </c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/>
      <c r="K621" s="53"/>
      <c r="L621" s="70"/>
      <c r="M621" s="23"/>
      <c r="N621" s="70"/>
      <c r="O621" s="70"/>
      <c r="P621" s="23"/>
      <c r="Q621" s="23"/>
      <c r="R621" s="23"/>
      <c r="S621" s="70"/>
      <c r="T621" s="70"/>
      <c r="U621" s="70"/>
      <c r="V621" s="23"/>
      <c r="W621" s="23"/>
      <c r="X621" s="23"/>
      <c r="Y621" s="23"/>
      <c r="Z621" s="4"/>
    </row>
    <row r="622" spans="1:26" ht="23.25">
      <c r="A622" s="4"/>
      <c r="B622" s="56"/>
      <c r="C622" s="56" t="s">
        <v>131</v>
      </c>
      <c r="D622" s="56"/>
      <c r="E622" s="56"/>
      <c r="F622" s="56"/>
      <c r="G622" s="56"/>
      <c r="H622" s="56"/>
      <c r="I622" s="61"/>
      <c r="J622" s="52" t="s">
        <v>145</v>
      </c>
      <c r="K622" s="53"/>
      <c r="L622" s="70"/>
      <c r="M622" s="23"/>
      <c r="N622" s="70"/>
      <c r="O622" s="70"/>
      <c r="P622" s="23"/>
      <c r="Q622" s="23"/>
      <c r="R622" s="23"/>
      <c r="S622" s="70"/>
      <c r="T622" s="70"/>
      <c r="U622" s="70"/>
      <c r="V622" s="23"/>
      <c r="W622" s="23"/>
      <c r="X622" s="23"/>
      <c r="Y622" s="23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49</v>
      </c>
      <c r="K623" s="53"/>
      <c r="L623" s="21">
        <f>SUM(L640)</f>
        <v>1183161.6</v>
      </c>
      <c r="M623" s="21">
        <f>SUM(M640)</f>
        <v>198872.8</v>
      </c>
      <c r="N623" s="21">
        <f>SUM(N640)</f>
        <v>26125.4</v>
      </c>
      <c r="O623" s="21">
        <f>SUM(O640)</f>
        <v>0</v>
      </c>
      <c r="P623" s="21">
        <f>SUM(P640)</f>
        <v>0</v>
      </c>
      <c r="Q623" s="21">
        <f>SUM(L623:P623)</f>
        <v>1408159.8</v>
      </c>
      <c r="R623" s="21">
        <f aca="true" t="shared" si="84" ref="R623:U625">SUM(R640)</f>
        <v>0</v>
      </c>
      <c r="S623" s="21">
        <f t="shared" si="84"/>
        <v>0</v>
      </c>
      <c r="T623" s="21">
        <f t="shared" si="84"/>
        <v>0</v>
      </c>
      <c r="U623" s="21">
        <f t="shared" si="84"/>
        <v>0</v>
      </c>
      <c r="V623" s="21">
        <f>SUM(R623:U623)</f>
        <v>0</v>
      </c>
      <c r="W623" s="21">
        <f>SUM(Q623+V623)</f>
        <v>1408159.8</v>
      </c>
      <c r="X623" s="21">
        <f>(Q623/W623)*100</f>
        <v>100</v>
      </c>
      <c r="Y623" s="21">
        <f>(V623/W623)*100</f>
        <v>0</v>
      </c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50</v>
      </c>
      <c r="K624" s="53"/>
      <c r="L624" s="70">
        <f aca="true" t="shared" si="85" ref="L624:P625">SUM(L641)</f>
        <v>1419286.1</v>
      </c>
      <c r="M624" s="23">
        <f t="shared" si="85"/>
        <v>209277.3</v>
      </c>
      <c r="N624" s="70">
        <f t="shared" si="85"/>
        <v>25711.7</v>
      </c>
      <c r="O624" s="70">
        <f t="shared" si="85"/>
        <v>0</v>
      </c>
      <c r="P624" s="23">
        <f t="shared" si="85"/>
        <v>0</v>
      </c>
      <c r="Q624" s="23">
        <f>SUM(L624:P624)</f>
        <v>1654275.1</v>
      </c>
      <c r="R624" s="23">
        <f t="shared" si="84"/>
        <v>0</v>
      </c>
      <c r="S624" s="70">
        <f t="shared" si="84"/>
        <v>48662.7</v>
      </c>
      <c r="T624" s="70">
        <f t="shared" si="84"/>
        <v>0</v>
      </c>
      <c r="U624" s="70">
        <f t="shared" si="84"/>
        <v>0</v>
      </c>
      <c r="V624" s="23">
        <f>SUM(R624:U624)</f>
        <v>48662.7</v>
      </c>
      <c r="W624" s="23">
        <f>SUM(Q624+V624)</f>
        <v>1702937.8</v>
      </c>
      <c r="X624" s="23">
        <f>(Q624/W624)*100</f>
        <v>97.14242645855884</v>
      </c>
      <c r="Y624" s="23">
        <f>(V624/W624)*100</f>
        <v>2.857573541441149</v>
      </c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51</v>
      </c>
      <c r="K625" s="53"/>
      <c r="L625" s="70">
        <f t="shared" si="85"/>
        <v>1395579</v>
      </c>
      <c r="M625" s="23">
        <f t="shared" si="85"/>
        <v>199495.9</v>
      </c>
      <c r="N625" s="70">
        <f t="shared" si="85"/>
        <v>23266.3</v>
      </c>
      <c r="O625" s="70">
        <f t="shared" si="85"/>
        <v>0</v>
      </c>
      <c r="P625" s="23">
        <f t="shared" si="85"/>
        <v>0</v>
      </c>
      <c r="Q625" s="23">
        <f>SUM(L625:P625)</f>
        <v>1618341.2</v>
      </c>
      <c r="R625" s="23">
        <f t="shared" si="84"/>
        <v>0</v>
      </c>
      <c r="S625" s="70">
        <f t="shared" si="84"/>
        <v>40952.3</v>
      </c>
      <c r="T625" s="70">
        <f t="shared" si="84"/>
        <v>0</v>
      </c>
      <c r="U625" s="70">
        <f t="shared" si="84"/>
        <v>0</v>
      </c>
      <c r="V625" s="23">
        <f>SUM(R625:U625)</f>
        <v>40952.3</v>
      </c>
      <c r="W625" s="23">
        <f>SUM(Q625+V625)</f>
        <v>1659293.5</v>
      </c>
      <c r="X625" s="23">
        <f>(Q625/W625)*100</f>
        <v>97.53194356513781</v>
      </c>
      <c r="Y625" s="23">
        <f>(V625/W625)*100</f>
        <v>2.468056434862187</v>
      </c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52</v>
      </c>
      <c r="K626" s="53"/>
      <c r="L626" s="70">
        <f>(L625/L623)*100</f>
        <v>117.95337171186083</v>
      </c>
      <c r="M626" s="23">
        <f>(M625/M623)*100</f>
        <v>100.31331584812</v>
      </c>
      <c r="N626" s="70">
        <f>(N625/N623)*100</f>
        <v>89.05624411492263</v>
      </c>
      <c r="O626" s="70"/>
      <c r="P626" s="23"/>
      <c r="Q626" s="23">
        <f>(Q625/Q623)*100</f>
        <v>114.92596223809257</v>
      </c>
      <c r="R626" s="23"/>
      <c r="S626" s="70"/>
      <c r="T626" s="70"/>
      <c r="U626" s="70"/>
      <c r="V626" s="23"/>
      <c r="W626" s="23">
        <f>(W625/W623)*100</f>
        <v>117.83417620642203</v>
      </c>
      <c r="X626" s="23"/>
      <c r="Y626" s="23"/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53</v>
      </c>
      <c r="K627" s="53"/>
      <c r="L627" s="70">
        <f>(L625/L624)*100</f>
        <v>98.32964615097688</v>
      </c>
      <c r="M627" s="23">
        <f>(M625/M624)*100</f>
        <v>95.32610560247097</v>
      </c>
      <c r="N627" s="70">
        <f>(N625/N624)*100</f>
        <v>90.48915474278246</v>
      </c>
      <c r="O627" s="70"/>
      <c r="P627" s="23"/>
      <c r="Q627" s="23">
        <f>(Q625/Q624)*100</f>
        <v>97.82781594185876</v>
      </c>
      <c r="R627" s="23"/>
      <c r="S627" s="70">
        <f>(S625/S624)*100</f>
        <v>84.15542088704491</v>
      </c>
      <c r="T627" s="70"/>
      <c r="U627" s="70"/>
      <c r="V627" s="23">
        <f>(V625/V624)*100</f>
        <v>84.15542088704491</v>
      </c>
      <c r="W627" s="23">
        <f>(W625/W624)*100</f>
        <v>97.43711719829109</v>
      </c>
      <c r="X627" s="23"/>
      <c r="Y627" s="23"/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/>
      <c r="K628" s="53"/>
      <c r="L628" s="70"/>
      <c r="M628" s="23"/>
      <c r="N628" s="70"/>
      <c r="O628" s="70"/>
      <c r="P628" s="23"/>
      <c r="Q628" s="23"/>
      <c r="R628" s="23"/>
      <c r="S628" s="70"/>
      <c r="T628" s="70"/>
      <c r="U628" s="70"/>
      <c r="V628" s="23"/>
      <c r="W628" s="23"/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/>
      <c r="K629" s="53"/>
      <c r="L629" s="70"/>
      <c r="M629" s="23"/>
      <c r="N629" s="70"/>
      <c r="O629" s="70"/>
      <c r="P629" s="23"/>
      <c r="Q629" s="23"/>
      <c r="R629" s="23"/>
      <c r="S629" s="70"/>
      <c r="T629" s="70"/>
      <c r="U629" s="70"/>
      <c r="V629" s="23"/>
      <c r="W629" s="23"/>
      <c r="X629" s="23"/>
      <c r="Y629" s="23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182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40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143</v>
      </c>
      <c r="C639" s="56" t="s">
        <v>131</v>
      </c>
      <c r="D639" s="51" t="s">
        <v>54</v>
      </c>
      <c r="E639" s="51"/>
      <c r="F639" s="51"/>
      <c r="G639" s="51"/>
      <c r="H639" s="51"/>
      <c r="I639" s="61"/>
      <c r="J639" s="54" t="s">
        <v>55</v>
      </c>
      <c r="K639" s="55"/>
      <c r="L639" s="70"/>
      <c r="M639" s="70"/>
      <c r="N639" s="70"/>
      <c r="O639" s="70"/>
      <c r="P639" s="70"/>
      <c r="Q639" s="70"/>
      <c r="R639" s="70"/>
      <c r="S639" s="70"/>
      <c r="T639" s="70"/>
      <c r="U639" s="74"/>
      <c r="V639" s="23"/>
      <c r="W639" s="23"/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49</v>
      </c>
      <c r="K640" s="55"/>
      <c r="L640" s="70">
        <f>SUM(L647)</f>
        <v>1183161.6</v>
      </c>
      <c r="M640" s="70">
        <f>SUM(M647)</f>
        <v>198872.8</v>
      </c>
      <c r="N640" s="70">
        <f>SUM(N647)</f>
        <v>26125.4</v>
      </c>
      <c r="O640" s="70">
        <f>SUM(O647)</f>
        <v>0</v>
      </c>
      <c r="P640" s="70">
        <f>SUM(P647)</f>
        <v>0</v>
      </c>
      <c r="Q640" s="70">
        <f>SUM(L640:P640)</f>
        <v>1408159.8</v>
      </c>
      <c r="R640" s="70">
        <f aca="true" t="shared" si="86" ref="R640:U642">SUM(R647)</f>
        <v>0</v>
      </c>
      <c r="S640" s="70">
        <f t="shared" si="86"/>
        <v>0</v>
      </c>
      <c r="T640" s="70">
        <f t="shared" si="86"/>
        <v>0</v>
      </c>
      <c r="U640" s="70">
        <f t="shared" si="86"/>
        <v>0</v>
      </c>
      <c r="V640" s="23">
        <f>SUM(R640:U640)</f>
        <v>0</v>
      </c>
      <c r="W640" s="23">
        <f>SUM(Q640+V640)</f>
        <v>1408159.8</v>
      </c>
      <c r="X640" s="23">
        <f>(Q640/W640)*100</f>
        <v>100</v>
      </c>
      <c r="Y640" s="23">
        <f>(V640/W640)*100</f>
        <v>0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50</v>
      </c>
      <c r="K641" s="53"/>
      <c r="L641" s="70">
        <f aca="true" t="shared" si="87" ref="L641:P642">SUM(L648)</f>
        <v>1419286.1</v>
      </c>
      <c r="M641" s="70">
        <f t="shared" si="87"/>
        <v>209277.3</v>
      </c>
      <c r="N641" s="70">
        <f t="shared" si="87"/>
        <v>25711.7</v>
      </c>
      <c r="O641" s="70">
        <f t="shared" si="87"/>
        <v>0</v>
      </c>
      <c r="P641" s="70">
        <f t="shared" si="87"/>
        <v>0</v>
      </c>
      <c r="Q641" s="23">
        <f>SUM(L641:P641)</f>
        <v>1654275.1</v>
      </c>
      <c r="R641" s="70">
        <f t="shared" si="86"/>
        <v>0</v>
      </c>
      <c r="S641" s="70">
        <f t="shared" si="86"/>
        <v>48662.7</v>
      </c>
      <c r="T641" s="70">
        <f t="shared" si="86"/>
        <v>0</v>
      </c>
      <c r="U641" s="70">
        <f t="shared" si="86"/>
        <v>0</v>
      </c>
      <c r="V641" s="23">
        <f>SUM(R641:U641)</f>
        <v>48662.7</v>
      </c>
      <c r="W641" s="23">
        <f>SUM(Q641+V641)</f>
        <v>1702937.8</v>
      </c>
      <c r="X641" s="23">
        <f>(Q641/W641)*100</f>
        <v>97.14242645855884</v>
      </c>
      <c r="Y641" s="23">
        <f>(V641/W641)*100</f>
        <v>2.857573541441149</v>
      </c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51</v>
      </c>
      <c r="K642" s="53"/>
      <c r="L642" s="70">
        <f t="shared" si="87"/>
        <v>1395579</v>
      </c>
      <c r="M642" s="23">
        <f t="shared" si="87"/>
        <v>199495.9</v>
      </c>
      <c r="N642" s="70">
        <f t="shared" si="87"/>
        <v>23266.3</v>
      </c>
      <c r="O642" s="70">
        <f t="shared" si="87"/>
        <v>0</v>
      </c>
      <c r="P642" s="23">
        <f t="shared" si="87"/>
        <v>0</v>
      </c>
      <c r="Q642" s="23">
        <f>SUM(L642:P642)</f>
        <v>1618341.2</v>
      </c>
      <c r="R642" s="23">
        <f t="shared" si="86"/>
        <v>0</v>
      </c>
      <c r="S642" s="70">
        <f t="shared" si="86"/>
        <v>40952.3</v>
      </c>
      <c r="T642" s="70">
        <f t="shared" si="86"/>
        <v>0</v>
      </c>
      <c r="U642" s="70">
        <f t="shared" si="86"/>
        <v>0</v>
      </c>
      <c r="V642" s="23">
        <f>SUM(R642:U642)</f>
        <v>40952.3</v>
      </c>
      <c r="W642" s="23">
        <f>SUM(Q642+V642)</f>
        <v>1659293.5</v>
      </c>
      <c r="X642" s="23">
        <f>(Q642/W642)*100</f>
        <v>97.53194356513781</v>
      </c>
      <c r="Y642" s="23">
        <f>(V642/W642)*100</f>
        <v>2.468056434862187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52</v>
      </c>
      <c r="K643" s="53"/>
      <c r="L643" s="70">
        <f>(L642/L640)*100</f>
        <v>117.95337171186083</v>
      </c>
      <c r="M643" s="23">
        <f>(M642/M640)*100</f>
        <v>100.31331584812</v>
      </c>
      <c r="N643" s="70">
        <f>(N642/N640)*100</f>
        <v>89.05624411492263</v>
      </c>
      <c r="O643" s="70"/>
      <c r="P643" s="23"/>
      <c r="Q643" s="23">
        <f>(Q642/Q640)*100</f>
        <v>114.92596223809257</v>
      </c>
      <c r="R643" s="23"/>
      <c r="S643" s="70"/>
      <c r="T643" s="70"/>
      <c r="U643" s="70"/>
      <c r="V643" s="23"/>
      <c r="W643" s="23">
        <f>(W642/W640)*100</f>
        <v>117.83417620642203</v>
      </c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53</v>
      </c>
      <c r="K644" s="53"/>
      <c r="L644" s="70">
        <f>(L642/L641)*100</f>
        <v>98.32964615097688</v>
      </c>
      <c r="M644" s="23">
        <f>(M642/M641)*100</f>
        <v>95.32610560247097</v>
      </c>
      <c r="N644" s="70">
        <f>(N642/N641)*100</f>
        <v>90.48915474278246</v>
      </c>
      <c r="O644" s="70"/>
      <c r="P644" s="23"/>
      <c r="Q644" s="23">
        <f>(Q642/Q641)*100</f>
        <v>97.82781594185876</v>
      </c>
      <c r="R644" s="23"/>
      <c r="S644" s="70">
        <f>(S642/S641)*100</f>
        <v>84.15542088704491</v>
      </c>
      <c r="T644" s="70"/>
      <c r="U644" s="70"/>
      <c r="V644" s="23">
        <f>(V642/V641)*100</f>
        <v>84.15542088704491</v>
      </c>
      <c r="W644" s="23">
        <f>(W642/W641)*100</f>
        <v>97.43711719829109</v>
      </c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/>
      <c r="K645" s="53"/>
      <c r="L645" s="70"/>
      <c r="M645" s="23"/>
      <c r="N645" s="70"/>
      <c r="O645" s="70"/>
      <c r="P645" s="23"/>
      <c r="Q645" s="23"/>
      <c r="R645" s="23"/>
      <c r="S645" s="70"/>
      <c r="T645" s="70"/>
      <c r="U645" s="70"/>
      <c r="V645" s="23"/>
      <c r="W645" s="23"/>
      <c r="X645" s="23"/>
      <c r="Y645" s="23"/>
      <c r="Z645" s="4"/>
    </row>
    <row r="646" spans="1:26" ht="23.25">
      <c r="A646" s="4"/>
      <c r="B646" s="51"/>
      <c r="C646" s="51"/>
      <c r="D646" s="51"/>
      <c r="E646" s="51" t="s">
        <v>56</v>
      </c>
      <c r="F646" s="51"/>
      <c r="G646" s="51"/>
      <c r="H646" s="51"/>
      <c r="I646" s="61"/>
      <c r="J646" s="52" t="s">
        <v>57</v>
      </c>
      <c r="K646" s="53"/>
      <c r="L646" s="70"/>
      <c r="M646" s="23"/>
      <c r="N646" s="70"/>
      <c r="O646" s="70"/>
      <c r="P646" s="23"/>
      <c r="Q646" s="23"/>
      <c r="R646" s="23"/>
      <c r="S646" s="70"/>
      <c r="T646" s="70"/>
      <c r="U646" s="70"/>
      <c r="V646" s="23"/>
      <c r="W646" s="23"/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49</v>
      </c>
      <c r="K647" s="53"/>
      <c r="L647" s="70">
        <f>SUM(L654)</f>
        <v>1183161.6</v>
      </c>
      <c r="M647" s="23">
        <f>SUM(M654)</f>
        <v>198872.8</v>
      </c>
      <c r="N647" s="70">
        <f>SUM(N654)</f>
        <v>26125.4</v>
      </c>
      <c r="O647" s="70">
        <f>SUM(O654)</f>
        <v>0</v>
      </c>
      <c r="P647" s="23">
        <f>SUM(P654)</f>
        <v>0</v>
      </c>
      <c r="Q647" s="23">
        <f>SUM(L647:P647)</f>
        <v>1408159.8</v>
      </c>
      <c r="R647" s="23">
        <f aca="true" t="shared" si="88" ref="R647:U649">SUM(R654)</f>
        <v>0</v>
      </c>
      <c r="S647" s="70">
        <f t="shared" si="88"/>
        <v>0</v>
      </c>
      <c r="T647" s="70">
        <f t="shared" si="88"/>
        <v>0</v>
      </c>
      <c r="U647" s="70">
        <f t="shared" si="88"/>
        <v>0</v>
      </c>
      <c r="V647" s="23">
        <f>SUM(R647:U647)</f>
        <v>0</v>
      </c>
      <c r="W647" s="23">
        <f>SUM(Q647+V647)</f>
        <v>1408159.8</v>
      </c>
      <c r="X647" s="23">
        <f>(Q647/W647)*100</f>
        <v>100</v>
      </c>
      <c r="Y647" s="23">
        <f>(V647/W647)*100</f>
        <v>0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50</v>
      </c>
      <c r="K648" s="53"/>
      <c r="L648" s="70">
        <f aca="true" t="shared" si="89" ref="L648:P649">SUM(L655)</f>
        <v>1419286.1</v>
      </c>
      <c r="M648" s="23">
        <f t="shared" si="89"/>
        <v>209277.3</v>
      </c>
      <c r="N648" s="70">
        <f t="shared" si="89"/>
        <v>25711.7</v>
      </c>
      <c r="O648" s="70">
        <f t="shared" si="89"/>
        <v>0</v>
      </c>
      <c r="P648" s="23">
        <f t="shared" si="89"/>
        <v>0</v>
      </c>
      <c r="Q648" s="23">
        <f>SUM(L648:P648)</f>
        <v>1654275.1</v>
      </c>
      <c r="R648" s="23">
        <f t="shared" si="88"/>
        <v>0</v>
      </c>
      <c r="S648" s="70">
        <f t="shared" si="88"/>
        <v>48662.7</v>
      </c>
      <c r="T648" s="70">
        <f t="shared" si="88"/>
        <v>0</v>
      </c>
      <c r="U648" s="70">
        <f t="shared" si="88"/>
        <v>0</v>
      </c>
      <c r="V648" s="23">
        <f>SUM(R648:U648)</f>
        <v>48662.7</v>
      </c>
      <c r="W648" s="23">
        <f>SUM(Q648+V648)</f>
        <v>1702937.8</v>
      </c>
      <c r="X648" s="23">
        <f>(Q648/W648)*100</f>
        <v>97.14242645855884</v>
      </c>
      <c r="Y648" s="23">
        <f>(V648/W648)*100</f>
        <v>2.857573541441149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51</v>
      </c>
      <c r="K649" s="53"/>
      <c r="L649" s="70">
        <f t="shared" si="89"/>
        <v>1395579</v>
      </c>
      <c r="M649" s="23">
        <f t="shared" si="89"/>
        <v>199495.9</v>
      </c>
      <c r="N649" s="70">
        <f t="shared" si="89"/>
        <v>23266.3</v>
      </c>
      <c r="O649" s="70">
        <f t="shared" si="89"/>
        <v>0</v>
      </c>
      <c r="P649" s="23">
        <f t="shared" si="89"/>
        <v>0</v>
      </c>
      <c r="Q649" s="23">
        <f>SUM(L649:P649)</f>
        <v>1618341.2</v>
      </c>
      <c r="R649" s="23">
        <f t="shared" si="88"/>
        <v>0</v>
      </c>
      <c r="S649" s="70">
        <f t="shared" si="88"/>
        <v>40952.3</v>
      </c>
      <c r="T649" s="70">
        <f t="shared" si="88"/>
        <v>0</v>
      </c>
      <c r="U649" s="70">
        <f t="shared" si="88"/>
        <v>0</v>
      </c>
      <c r="V649" s="23">
        <f>SUM(R649:U649)</f>
        <v>40952.3</v>
      </c>
      <c r="W649" s="23">
        <f>SUM(Q649+V649)</f>
        <v>1659293.5</v>
      </c>
      <c r="X649" s="23">
        <f>(Q649/W649)*100</f>
        <v>97.53194356513781</v>
      </c>
      <c r="Y649" s="23">
        <f>(V649/W649)*100</f>
        <v>2.468056434862187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52</v>
      </c>
      <c r="K650" s="53"/>
      <c r="L650" s="70">
        <f>(L649/L647)*100</f>
        <v>117.95337171186083</v>
      </c>
      <c r="M650" s="23">
        <f>(M649/M647)*100</f>
        <v>100.31331584812</v>
      </c>
      <c r="N650" s="70">
        <f>(N649/N647)*100</f>
        <v>89.05624411492263</v>
      </c>
      <c r="O650" s="70"/>
      <c r="P650" s="23"/>
      <c r="Q650" s="23">
        <f>(Q649/Q647)*100</f>
        <v>114.92596223809257</v>
      </c>
      <c r="R650" s="23"/>
      <c r="S650" s="70"/>
      <c r="T650" s="70"/>
      <c r="U650" s="70"/>
      <c r="V650" s="23"/>
      <c r="W650" s="23">
        <f>(W649/W647)*100</f>
        <v>117.83417620642203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53</v>
      </c>
      <c r="K651" s="53"/>
      <c r="L651" s="70">
        <f>(L649/L648)*100</f>
        <v>98.32964615097688</v>
      </c>
      <c r="M651" s="23">
        <f>(M649/M648)*100</f>
        <v>95.32610560247097</v>
      </c>
      <c r="N651" s="70">
        <f>(N649/N648)*100</f>
        <v>90.48915474278246</v>
      </c>
      <c r="O651" s="70"/>
      <c r="P651" s="23"/>
      <c r="Q651" s="23">
        <f>(Q649/Q648)*100</f>
        <v>97.82781594185876</v>
      </c>
      <c r="R651" s="23"/>
      <c r="S651" s="70">
        <f>(S649/S648)*100</f>
        <v>84.15542088704491</v>
      </c>
      <c r="T651" s="70"/>
      <c r="U651" s="70"/>
      <c r="V651" s="23">
        <f>(V649/V648)*100</f>
        <v>84.15542088704491</v>
      </c>
      <c r="W651" s="23">
        <f>(W649/W648)*100</f>
        <v>97.43711719829109</v>
      </c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/>
      <c r="K652" s="53"/>
      <c r="L652" s="70"/>
      <c r="M652" s="23"/>
      <c r="N652" s="70"/>
      <c r="O652" s="70"/>
      <c r="P652" s="23"/>
      <c r="Q652" s="23"/>
      <c r="R652" s="23"/>
      <c r="S652" s="70"/>
      <c r="T652" s="70"/>
      <c r="U652" s="70"/>
      <c r="V652" s="23"/>
      <c r="W652" s="23"/>
      <c r="X652" s="23"/>
      <c r="Y652" s="23"/>
      <c r="Z652" s="4"/>
    </row>
    <row r="653" spans="1:26" ht="23.25">
      <c r="A653" s="4"/>
      <c r="B653" s="56"/>
      <c r="C653" s="57"/>
      <c r="D653" s="57"/>
      <c r="E653" s="57"/>
      <c r="F653" s="57" t="s">
        <v>146</v>
      </c>
      <c r="G653" s="57"/>
      <c r="H653" s="57"/>
      <c r="I653" s="52"/>
      <c r="J653" s="52" t="s">
        <v>147</v>
      </c>
      <c r="K653" s="53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49</v>
      </c>
      <c r="K654" s="53"/>
      <c r="L654" s="70">
        <f>SUM(L661)</f>
        <v>1183161.6</v>
      </c>
      <c r="M654" s="23">
        <f>SUM(M661)</f>
        <v>198872.8</v>
      </c>
      <c r="N654" s="70">
        <f>SUM(N661)</f>
        <v>26125.4</v>
      </c>
      <c r="O654" s="70">
        <f>SUM(O661)</f>
        <v>0</v>
      </c>
      <c r="P654" s="23">
        <f>SUM(P661)</f>
        <v>0</v>
      </c>
      <c r="Q654" s="23">
        <f>SUM(L654:P654)</f>
        <v>1408159.8</v>
      </c>
      <c r="R654" s="23">
        <f aca="true" t="shared" si="90" ref="R654:U656">SUM(R661)</f>
        <v>0</v>
      </c>
      <c r="S654" s="70">
        <f t="shared" si="90"/>
        <v>0</v>
      </c>
      <c r="T654" s="70">
        <f t="shared" si="90"/>
        <v>0</v>
      </c>
      <c r="U654" s="70">
        <f t="shared" si="90"/>
        <v>0</v>
      </c>
      <c r="V654" s="23">
        <f>SUM(R654:U654)</f>
        <v>0</v>
      </c>
      <c r="W654" s="23">
        <f>SUM(Q654+V654)</f>
        <v>1408159.8</v>
      </c>
      <c r="X654" s="23">
        <f>(Q654/W654)*100</f>
        <v>100</v>
      </c>
      <c r="Y654" s="23">
        <f>(V654/W654)*100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50</v>
      </c>
      <c r="K655" s="53"/>
      <c r="L655" s="70">
        <f aca="true" t="shared" si="91" ref="L655:P656">SUM(L662)</f>
        <v>1419286.1</v>
      </c>
      <c r="M655" s="23">
        <f t="shared" si="91"/>
        <v>209277.3</v>
      </c>
      <c r="N655" s="70">
        <f t="shared" si="91"/>
        <v>25711.7</v>
      </c>
      <c r="O655" s="70">
        <f t="shared" si="91"/>
        <v>0</v>
      </c>
      <c r="P655" s="23">
        <f t="shared" si="91"/>
        <v>0</v>
      </c>
      <c r="Q655" s="23">
        <f>SUM(L655:P655)</f>
        <v>1654275.1</v>
      </c>
      <c r="R655" s="23">
        <f t="shared" si="90"/>
        <v>0</v>
      </c>
      <c r="S655" s="70">
        <f t="shared" si="90"/>
        <v>48662.7</v>
      </c>
      <c r="T655" s="70">
        <f t="shared" si="90"/>
        <v>0</v>
      </c>
      <c r="U655" s="70">
        <f t="shared" si="90"/>
        <v>0</v>
      </c>
      <c r="V655" s="23">
        <f>SUM(R655:U655)</f>
        <v>48662.7</v>
      </c>
      <c r="W655" s="23">
        <f>SUM(Q655+V655)</f>
        <v>1702937.8</v>
      </c>
      <c r="X655" s="23">
        <f>(Q655/W655)*100</f>
        <v>97.14242645855884</v>
      </c>
      <c r="Y655" s="23">
        <f>(V655/W655)*100</f>
        <v>2.857573541441149</v>
      </c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51</v>
      </c>
      <c r="K656" s="53"/>
      <c r="L656" s="70">
        <f t="shared" si="91"/>
        <v>1395579</v>
      </c>
      <c r="M656" s="23">
        <f t="shared" si="91"/>
        <v>199495.9</v>
      </c>
      <c r="N656" s="70">
        <f t="shared" si="91"/>
        <v>23266.3</v>
      </c>
      <c r="O656" s="70">
        <f t="shared" si="91"/>
        <v>0</v>
      </c>
      <c r="P656" s="23">
        <f t="shared" si="91"/>
        <v>0</v>
      </c>
      <c r="Q656" s="23">
        <f>SUM(L656:P656)</f>
        <v>1618341.2</v>
      </c>
      <c r="R656" s="23">
        <f t="shared" si="90"/>
        <v>0</v>
      </c>
      <c r="S656" s="70">
        <f t="shared" si="90"/>
        <v>40952.3</v>
      </c>
      <c r="T656" s="70">
        <f t="shared" si="90"/>
        <v>0</v>
      </c>
      <c r="U656" s="70">
        <f t="shared" si="90"/>
        <v>0</v>
      </c>
      <c r="V656" s="23">
        <f>SUM(R656:U656)</f>
        <v>40952.3</v>
      </c>
      <c r="W656" s="23">
        <f>SUM(Q656+V656)</f>
        <v>1659293.5</v>
      </c>
      <c r="X656" s="23">
        <f>(Q656/W656)*100</f>
        <v>97.53194356513781</v>
      </c>
      <c r="Y656" s="23">
        <f>(V656/W656)*100</f>
        <v>2.468056434862187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52</v>
      </c>
      <c r="K657" s="53"/>
      <c r="L657" s="70">
        <f>(L656/L654)*100</f>
        <v>117.95337171186083</v>
      </c>
      <c r="M657" s="23">
        <f>(M656/M654)*100</f>
        <v>100.31331584812</v>
      </c>
      <c r="N657" s="70">
        <f>(N656/N654)*100</f>
        <v>89.05624411492263</v>
      </c>
      <c r="O657" s="70"/>
      <c r="P657" s="23"/>
      <c r="Q657" s="23">
        <f>(Q656/Q654)*100</f>
        <v>114.92596223809257</v>
      </c>
      <c r="R657" s="23"/>
      <c r="S657" s="70"/>
      <c r="T657" s="70"/>
      <c r="U657" s="70"/>
      <c r="V657" s="23"/>
      <c r="W657" s="23">
        <f>(W656/W654)*100</f>
        <v>117.83417620642203</v>
      </c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53</v>
      </c>
      <c r="K658" s="53"/>
      <c r="L658" s="70">
        <f>(L656/L655)*100</f>
        <v>98.32964615097688</v>
      </c>
      <c r="M658" s="23">
        <f>(M656/M655)*100</f>
        <v>95.32610560247097</v>
      </c>
      <c r="N658" s="70">
        <f>(N656/N655)*100</f>
        <v>90.48915474278246</v>
      </c>
      <c r="O658" s="70"/>
      <c r="P658" s="23"/>
      <c r="Q658" s="23">
        <f>(Q656/Q655)*100</f>
        <v>97.82781594185876</v>
      </c>
      <c r="R658" s="23"/>
      <c r="S658" s="70">
        <f>(S656/S655)*100</f>
        <v>84.15542088704491</v>
      </c>
      <c r="T658" s="70"/>
      <c r="U658" s="70"/>
      <c r="V658" s="23">
        <f>(V656/V655)*100</f>
        <v>84.15542088704491</v>
      </c>
      <c r="W658" s="23">
        <f>(W656/W655)*100</f>
        <v>97.43711719829109</v>
      </c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/>
      <c r="K659" s="53"/>
      <c r="L659" s="70"/>
      <c r="M659" s="23"/>
      <c r="N659" s="70"/>
      <c r="O659" s="70"/>
      <c r="P659" s="23"/>
      <c r="Q659" s="23"/>
      <c r="R659" s="23"/>
      <c r="S659" s="70"/>
      <c r="T659" s="70"/>
      <c r="U659" s="70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 t="s">
        <v>60</v>
      </c>
      <c r="H660" s="51"/>
      <c r="I660" s="61"/>
      <c r="J660" s="52" t="s">
        <v>61</v>
      </c>
      <c r="K660" s="53"/>
      <c r="L660" s="70"/>
      <c r="M660" s="23"/>
      <c r="N660" s="70"/>
      <c r="O660" s="70"/>
      <c r="P660" s="23"/>
      <c r="Q660" s="23"/>
      <c r="R660" s="23"/>
      <c r="S660" s="70"/>
      <c r="T660" s="70"/>
      <c r="U660" s="70"/>
      <c r="V660" s="23"/>
      <c r="W660" s="23"/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49</v>
      </c>
      <c r="K661" s="53"/>
      <c r="L661" s="70">
        <f>SUM(L668)</f>
        <v>1183161.6</v>
      </c>
      <c r="M661" s="23">
        <f>SUM(M668)</f>
        <v>198872.8</v>
      </c>
      <c r="N661" s="70">
        <f>SUM(N668)</f>
        <v>26125.4</v>
      </c>
      <c r="O661" s="70">
        <f>SUM(O668)</f>
        <v>0</v>
      </c>
      <c r="P661" s="23">
        <f>SUM(P668)</f>
        <v>0</v>
      </c>
      <c r="Q661" s="23">
        <f>SUM(L661:P661)</f>
        <v>1408159.8</v>
      </c>
      <c r="R661" s="23">
        <f aca="true" t="shared" si="92" ref="R661:U663">SUM(R668)</f>
        <v>0</v>
      </c>
      <c r="S661" s="70">
        <f t="shared" si="92"/>
        <v>0</v>
      </c>
      <c r="T661" s="70">
        <f t="shared" si="92"/>
        <v>0</v>
      </c>
      <c r="U661" s="70">
        <f t="shared" si="92"/>
        <v>0</v>
      </c>
      <c r="V661" s="23">
        <f>SUM(R661:U661)</f>
        <v>0</v>
      </c>
      <c r="W661" s="23">
        <f>SUM(Q661+V661)</f>
        <v>1408159.8</v>
      </c>
      <c r="X661" s="23">
        <f>(Q661/W661)*100</f>
        <v>100</v>
      </c>
      <c r="Y661" s="23">
        <f>(V661/W661)*100</f>
        <v>0</v>
      </c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 t="s">
        <v>50</v>
      </c>
      <c r="K662" s="53"/>
      <c r="L662" s="21">
        <f aca="true" t="shared" si="93" ref="L662:P663">SUM(L669)</f>
        <v>1419286.1</v>
      </c>
      <c r="M662" s="21">
        <f t="shared" si="93"/>
        <v>209277.3</v>
      </c>
      <c r="N662" s="21">
        <f t="shared" si="93"/>
        <v>25711.7</v>
      </c>
      <c r="O662" s="21">
        <f t="shared" si="93"/>
        <v>0</v>
      </c>
      <c r="P662" s="21">
        <f t="shared" si="93"/>
        <v>0</v>
      </c>
      <c r="Q662" s="21">
        <f>SUM(L662:P662)</f>
        <v>1654275.1</v>
      </c>
      <c r="R662" s="21">
        <f t="shared" si="92"/>
        <v>0</v>
      </c>
      <c r="S662" s="21">
        <f t="shared" si="92"/>
        <v>48662.7</v>
      </c>
      <c r="T662" s="21">
        <f t="shared" si="92"/>
        <v>0</v>
      </c>
      <c r="U662" s="21">
        <f t="shared" si="92"/>
        <v>0</v>
      </c>
      <c r="V662" s="21">
        <f>SUM(R662:U662)</f>
        <v>48662.7</v>
      </c>
      <c r="W662" s="21">
        <f>SUM(Q662+V662)</f>
        <v>1702937.8</v>
      </c>
      <c r="X662" s="21">
        <f>(Q662/W662)*100</f>
        <v>97.14242645855884</v>
      </c>
      <c r="Y662" s="21">
        <f>(V662/W662)*100</f>
        <v>2.857573541441149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51</v>
      </c>
      <c r="K663" s="53"/>
      <c r="L663" s="70">
        <f t="shared" si="93"/>
        <v>1395579</v>
      </c>
      <c r="M663" s="23">
        <f t="shared" si="93"/>
        <v>199495.9</v>
      </c>
      <c r="N663" s="70">
        <f t="shared" si="93"/>
        <v>23266.3</v>
      </c>
      <c r="O663" s="70">
        <f t="shared" si="93"/>
        <v>0</v>
      </c>
      <c r="P663" s="23">
        <f t="shared" si="93"/>
        <v>0</v>
      </c>
      <c r="Q663" s="23">
        <f>SUM(L663:P663)</f>
        <v>1618341.2</v>
      </c>
      <c r="R663" s="23">
        <f t="shared" si="92"/>
        <v>0</v>
      </c>
      <c r="S663" s="70">
        <f t="shared" si="92"/>
        <v>40952.3</v>
      </c>
      <c r="T663" s="70">
        <f t="shared" si="92"/>
        <v>0</v>
      </c>
      <c r="U663" s="70">
        <f t="shared" si="92"/>
        <v>0</v>
      </c>
      <c r="V663" s="23">
        <f>SUM(R663:U663)</f>
        <v>40952.3</v>
      </c>
      <c r="W663" s="23">
        <f>SUM(Q663+V663)</f>
        <v>1659293.5</v>
      </c>
      <c r="X663" s="23">
        <f>(Q663/W663)*100</f>
        <v>97.53194356513781</v>
      </c>
      <c r="Y663" s="23">
        <f>(V663/W663)*100</f>
        <v>2.468056434862187</v>
      </c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52</v>
      </c>
      <c r="K664" s="53"/>
      <c r="L664" s="70">
        <f>(L663/L661)*100</f>
        <v>117.95337171186083</v>
      </c>
      <c r="M664" s="23">
        <f>(M663/M661)*100</f>
        <v>100.31331584812</v>
      </c>
      <c r="N664" s="70">
        <f>(N663/N661)*100</f>
        <v>89.05624411492263</v>
      </c>
      <c r="O664" s="70"/>
      <c r="P664" s="23"/>
      <c r="Q664" s="23">
        <f>(Q663/Q661)*100</f>
        <v>114.92596223809257</v>
      </c>
      <c r="R664" s="23"/>
      <c r="S664" s="70"/>
      <c r="T664" s="70"/>
      <c r="U664" s="70"/>
      <c r="V664" s="23"/>
      <c r="W664" s="23">
        <f>(W663/W661)*100</f>
        <v>117.83417620642203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53</v>
      </c>
      <c r="K665" s="53"/>
      <c r="L665" s="70">
        <f>(L663/L662)*100</f>
        <v>98.32964615097688</v>
      </c>
      <c r="M665" s="23">
        <f>(M663/M662)*100</f>
        <v>95.32610560247097</v>
      </c>
      <c r="N665" s="70">
        <f>(N663/N662)*100</f>
        <v>90.48915474278246</v>
      </c>
      <c r="O665" s="70"/>
      <c r="P665" s="23"/>
      <c r="Q665" s="23">
        <f>(Q663/Q662)*100</f>
        <v>97.82781594185876</v>
      </c>
      <c r="R665" s="23"/>
      <c r="S665" s="70">
        <f>(S663/S662)*100</f>
        <v>84.15542088704491</v>
      </c>
      <c r="T665" s="70"/>
      <c r="U665" s="70"/>
      <c r="V665" s="23">
        <f>(V663/V662)*100</f>
        <v>84.15542088704491</v>
      </c>
      <c r="W665" s="23">
        <f>(W663/W662)*100</f>
        <v>97.43711719829109</v>
      </c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/>
      <c r="K666" s="53"/>
      <c r="L666" s="70"/>
      <c r="M666" s="23"/>
      <c r="N666" s="70"/>
      <c r="O666" s="70"/>
      <c r="P666" s="23"/>
      <c r="Q666" s="23"/>
      <c r="R666" s="23"/>
      <c r="S666" s="70"/>
      <c r="T666" s="70"/>
      <c r="U666" s="70"/>
      <c r="V666" s="23"/>
      <c r="W666" s="23"/>
      <c r="X666" s="23"/>
      <c r="Y666" s="23"/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 t="s">
        <v>148</v>
      </c>
      <c r="I667" s="61"/>
      <c r="J667" s="52" t="s">
        <v>149</v>
      </c>
      <c r="K667" s="53"/>
      <c r="L667" s="70"/>
      <c r="M667" s="23"/>
      <c r="N667" s="70"/>
      <c r="O667" s="70"/>
      <c r="P667" s="23"/>
      <c r="Q667" s="23"/>
      <c r="R667" s="23"/>
      <c r="S667" s="70"/>
      <c r="T667" s="70"/>
      <c r="U667" s="70"/>
      <c r="V667" s="23"/>
      <c r="W667" s="23"/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49</v>
      </c>
      <c r="K668" s="53"/>
      <c r="L668" s="21">
        <v>1183161.6</v>
      </c>
      <c r="M668" s="21">
        <v>198872.8</v>
      </c>
      <c r="N668" s="21">
        <v>26125.4</v>
      </c>
      <c r="O668" s="21"/>
      <c r="P668" s="21"/>
      <c r="Q668" s="21">
        <f>SUM(L668:P668)</f>
        <v>1408159.8</v>
      </c>
      <c r="R668" s="21"/>
      <c r="S668" s="21"/>
      <c r="T668" s="21"/>
      <c r="U668" s="21"/>
      <c r="V668" s="21">
        <f>SUM(R668:U668)</f>
        <v>0</v>
      </c>
      <c r="W668" s="21">
        <f>SUM(Q668+V668)</f>
        <v>1408159.8</v>
      </c>
      <c r="X668" s="21">
        <f>(Q668/W668)*100</f>
        <v>100</v>
      </c>
      <c r="Y668" s="21">
        <f>(V668/W668)*100</f>
        <v>0</v>
      </c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50</v>
      </c>
      <c r="K669" s="53"/>
      <c r="L669" s="70">
        <v>1419286.1</v>
      </c>
      <c r="M669" s="23">
        <v>209277.3</v>
      </c>
      <c r="N669" s="70">
        <v>25711.7</v>
      </c>
      <c r="O669" s="70"/>
      <c r="P669" s="23"/>
      <c r="Q669" s="23">
        <f>SUM(L669:P669)</f>
        <v>1654275.1</v>
      </c>
      <c r="R669" s="23"/>
      <c r="S669" s="70">
        <v>48662.7</v>
      </c>
      <c r="T669" s="70"/>
      <c r="U669" s="70"/>
      <c r="V669" s="23">
        <f>SUM(R669:U669)</f>
        <v>48662.7</v>
      </c>
      <c r="W669" s="23">
        <f>SUM(Q669+V669)</f>
        <v>1702937.8</v>
      </c>
      <c r="X669" s="23">
        <f>(Q669/W669)*100</f>
        <v>97.14242645855884</v>
      </c>
      <c r="Y669" s="23">
        <f>(V669/W669)*100</f>
        <v>2.857573541441149</v>
      </c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 t="s">
        <v>51</v>
      </c>
      <c r="K670" s="53"/>
      <c r="L670" s="70">
        <v>1395579</v>
      </c>
      <c r="M670" s="23">
        <v>199495.9</v>
      </c>
      <c r="N670" s="70">
        <v>23266.3</v>
      </c>
      <c r="O670" s="70"/>
      <c r="P670" s="23"/>
      <c r="Q670" s="23">
        <f>SUM(L670:P670)</f>
        <v>1618341.2</v>
      </c>
      <c r="R670" s="23"/>
      <c r="S670" s="70">
        <v>40952.3</v>
      </c>
      <c r="T670" s="70"/>
      <c r="U670" s="70"/>
      <c r="V670" s="23">
        <f>SUM(R670:U670)</f>
        <v>40952.3</v>
      </c>
      <c r="W670" s="23">
        <f>SUM(Q670+V670)</f>
        <v>1659293.5</v>
      </c>
      <c r="X670" s="23">
        <f>(Q670/W670)*100</f>
        <v>97.53194356513781</v>
      </c>
      <c r="Y670" s="23">
        <f>(V670/W670)*100</f>
        <v>2.468056434862187</v>
      </c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52</v>
      </c>
      <c r="K671" s="53"/>
      <c r="L671" s="70">
        <f>(L670/L668)*100</f>
        <v>117.95337171186083</v>
      </c>
      <c r="M671" s="23">
        <f>(M670/M668)*100</f>
        <v>100.31331584812</v>
      </c>
      <c r="N671" s="70">
        <f>(N670/N668)*100</f>
        <v>89.05624411492263</v>
      </c>
      <c r="O671" s="70"/>
      <c r="P671" s="23"/>
      <c r="Q671" s="23">
        <f>(Q670/Q668)*100</f>
        <v>114.92596223809257</v>
      </c>
      <c r="R671" s="23"/>
      <c r="S671" s="70"/>
      <c r="T671" s="70"/>
      <c r="U671" s="70"/>
      <c r="V671" s="23"/>
      <c r="W671" s="23">
        <f>(W670/W668)*100</f>
        <v>117.83417620642203</v>
      </c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53</v>
      </c>
      <c r="K672" s="53"/>
      <c r="L672" s="70">
        <f>(L670/L669)*100</f>
        <v>98.32964615097688</v>
      </c>
      <c r="M672" s="23">
        <f>(M670/M669)*100</f>
        <v>95.32610560247097</v>
      </c>
      <c r="N672" s="70">
        <f>(N670/N669)*100</f>
        <v>90.48915474278246</v>
      </c>
      <c r="O672" s="70"/>
      <c r="P672" s="23"/>
      <c r="Q672" s="23">
        <f>(Q670/Q669)*100</f>
        <v>97.82781594185876</v>
      </c>
      <c r="R672" s="23"/>
      <c r="S672" s="70">
        <f>(S670/S669)*100</f>
        <v>84.15542088704491</v>
      </c>
      <c r="T672" s="70"/>
      <c r="U672" s="70"/>
      <c r="V672" s="23">
        <f>(V670/V669)*100</f>
        <v>84.15542088704491</v>
      </c>
      <c r="W672" s="23">
        <f>(W670/W669)*100</f>
        <v>97.43711719829109</v>
      </c>
      <c r="X672" s="23"/>
      <c r="Y672" s="23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/>
      <c r="K673" s="53"/>
      <c r="L673" s="70"/>
      <c r="M673" s="23"/>
      <c r="N673" s="70"/>
      <c r="O673" s="70"/>
      <c r="P673" s="23"/>
      <c r="Q673" s="23"/>
      <c r="R673" s="23"/>
      <c r="S673" s="70"/>
      <c r="T673" s="70"/>
      <c r="U673" s="70"/>
      <c r="V673" s="23"/>
      <c r="W673" s="23"/>
      <c r="X673" s="23"/>
      <c r="Y673" s="23"/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/>
      <c r="K674" s="53"/>
      <c r="L674" s="70"/>
      <c r="M674" s="23"/>
      <c r="N674" s="70"/>
      <c r="O674" s="70"/>
      <c r="P674" s="23"/>
      <c r="Q674" s="23"/>
      <c r="R674" s="23"/>
      <c r="S674" s="70"/>
      <c r="T674" s="70"/>
      <c r="U674" s="70"/>
      <c r="V674" s="23"/>
      <c r="W674" s="23"/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183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40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150</v>
      </c>
      <c r="C684" s="51"/>
      <c r="D684" s="51"/>
      <c r="E684" s="51"/>
      <c r="F684" s="51"/>
      <c r="G684" s="51"/>
      <c r="H684" s="51"/>
      <c r="I684" s="61"/>
      <c r="J684" s="54" t="s">
        <v>151</v>
      </c>
      <c r="K684" s="55"/>
      <c r="L684" s="70"/>
      <c r="M684" s="70"/>
      <c r="N684" s="70"/>
      <c r="O684" s="70"/>
      <c r="P684" s="70"/>
      <c r="Q684" s="70"/>
      <c r="R684" s="70"/>
      <c r="S684" s="70"/>
      <c r="T684" s="70"/>
      <c r="U684" s="74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49</v>
      </c>
      <c r="K685" s="55"/>
      <c r="L685" s="70">
        <f>SUM(L692)</f>
        <v>156435.09999999998</v>
      </c>
      <c r="M685" s="70">
        <f>SUM(M692)</f>
        <v>0</v>
      </c>
      <c r="N685" s="70">
        <f>SUM(N692)</f>
        <v>0</v>
      </c>
      <c r="O685" s="70">
        <f>SUM(O692)</f>
        <v>0</v>
      </c>
      <c r="P685" s="70">
        <f>SUM(P692)</f>
        <v>0</v>
      </c>
      <c r="Q685" s="70">
        <f>SUM(L685:P685)</f>
        <v>156435.09999999998</v>
      </c>
      <c r="R685" s="70">
        <f aca="true" t="shared" si="94" ref="R685:U687">SUM(R692)</f>
        <v>0</v>
      </c>
      <c r="S685" s="70">
        <f t="shared" si="94"/>
        <v>0</v>
      </c>
      <c r="T685" s="70">
        <f t="shared" si="94"/>
        <v>0</v>
      </c>
      <c r="U685" s="70">
        <f t="shared" si="94"/>
        <v>0</v>
      </c>
      <c r="V685" s="23">
        <f>SUM(R685:U685)</f>
        <v>0</v>
      </c>
      <c r="W685" s="23">
        <f>SUM(Q685+V685)</f>
        <v>156435.09999999998</v>
      </c>
      <c r="X685" s="23">
        <f>(Q685/W685)*100</f>
        <v>100</v>
      </c>
      <c r="Y685" s="23">
        <f>(V685/W685)*100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50</v>
      </c>
      <c r="K686" s="53"/>
      <c r="L686" s="70">
        <f aca="true" t="shared" si="95" ref="L686:P687">SUM(L693)</f>
        <v>251041.6</v>
      </c>
      <c r="M686" s="70">
        <f t="shared" si="95"/>
        <v>0</v>
      </c>
      <c r="N686" s="70">
        <f t="shared" si="95"/>
        <v>0</v>
      </c>
      <c r="O686" s="70">
        <f t="shared" si="95"/>
        <v>0</v>
      </c>
      <c r="P686" s="70">
        <f t="shared" si="95"/>
        <v>0</v>
      </c>
      <c r="Q686" s="23">
        <f>SUM(L686:P686)</f>
        <v>251041.6</v>
      </c>
      <c r="R686" s="70">
        <f t="shared" si="94"/>
        <v>0</v>
      </c>
      <c r="S686" s="70">
        <f t="shared" si="94"/>
        <v>0</v>
      </c>
      <c r="T686" s="70">
        <f t="shared" si="94"/>
        <v>0</v>
      </c>
      <c r="U686" s="70">
        <f t="shared" si="94"/>
        <v>0</v>
      </c>
      <c r="V686" s="23">
        <f>SUM(R686:U686)</f>
        <v>0</v>
      </c>
      <c r="W686" s="23">
        <f>SUM(Q686+V686)</f>
        <v>251041.6</v>
      </c>
      <c r="X686" s="23">
        <f>(Q686/W686)*100</f>
        <v>100</v>
      </c>
      <c r="Y686" s="23">
        <f>(V686/W686)*100</f>
        <v>0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51</v>
      </c>
      <c r="K687" s="53"/>
      <c r="L687" s="70">
        <f t="shared" si="95"/>
        <v>247161.90000000002</v>
      </c>
      <c r="M687" s="23">
        <f t="shared" si="95"/>
        <v>0</v>
      </c>
      <c r="N687" s="70">
        <f t="shared" si="95"/>
        <v>0</v>
      </c>
      <c r="O687" s="70">
        <f t="shared" si="95"/>
        <v>0</v>
      </c>
      <c r="P687" s="23">
        <f t="shared" si="95"/>
        <v>0</v>
      </c>
      <c r="Q687" s="23">
        <f>SUM(L687:P687)</f>
        <v>247161.90000000002</v>
      </c>
      <c r="R687" s="23">
        <f t="shared" si="94"/>
        <v>0</v>
      </c>
      <c r="S687" s="70">
        <f t="shared" si="94"/>
        <v>0</v>
      </c>
      <c r="T687" s="70">
        <f t="shared" si="94"/>
        <v>0</v>
      </c>
      <c r="U687" s="70">
        <f t="shared" si="94"/>
        <v>0</v>
      </c>
      <c r="V687" s="23">
        <f>SUM(R687:U687)</f>
        <v>0</v>
      </c>
      <c r="W687" s="23">
        <f>SUM(Q687+V687)</f>
        <v>247161.90000000002</v>
      </c>
      <c r="X687" s="23">
        <f>(Q687/W687)*100</f>
        <v>100</v>
      </c>
      <c r="Y687" s="23">
        <f>(V687/W687)*100</f>
        <v>0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52</v>
      </c>
      <c r="K688" s="53"/>
      <c r="L688" s="70">
        <f>(L687/L685)*100</f>
        <v>157.99644708892063</v>
      </c>
      <c r="M688" s="23"/>
      <c r="N688" s="70"/>
      <c r="O688" s="70"/>
      <c r="P688" s="23"/>
      <c r="Q688" s="23">
        <f>(Q687/Q685)*100</f>
        <v>157.99644708892063</v>
      </c>
      <c r="R688" s="23"/>
      <c r="S688" s="70"/>
      <c r="T688" s="70"/>
      <c r="U688" s="70"/>
      <c r="V688" s="23"/>
      <c r="W688" s="23">
        <f>(W687/W685)*100</f>
        <v>157.99644708892063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53</v>
      </c>
      <c r="K689" s="53"/>
      <c r="L689" s="70">
        <f>(L687/L686)*100</f>
        <v>98.454558925692</v>
      </c>
      <c r="M689" s="23"/>
      <c r="N689" s="70"/>
      <c r="O689" s="70"/>
      <c r="P689" s="23"/>
      <c r="Q689" s="23">
        <f>(Q687/Q686)*100</f>
        <v>98.454558925692</v>
      </c>
      <c r="R689" s="23"/>
      <c r="S689" s="70"/>
      <c r="T689" s="70"/>
      <c r="U689" s="70"/>
      <c r="V689" s="23"/>
      <c r="W689" s="23">
        <f>(W687/W686)*100</f>
        <v>98.454558925692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/>
      <c r="K690" s="53"/>
      <c r="L690" s="70"/>
      <c r="M690" s="23"/>
      <c r="N690" s="70"/>
      <c r="O690" s="70"/>
      <c r="P690" s="23"/>
      <c r="Q690" s="23"/>
      <c r="R690" s="23"/>
      <c r="S690" s="70"/>
      <c r="T690" s="70"/>
      <c r="U690" s="70"/>
      <c r="V690" s="23"/>
      <c r="W690" s="23"/>
      <c r="X690" s="23"/>
      <c r="Y690" s="23"/>
      <c r="Z690" s="4"/>
    </row>
    <row r="691" spans="1:26" ht="23.25">
      <c r="A691" s="4"/>
      <c r="B691" s="51"/>
      <c r="C691" s="51" t="s">
        <v>122</v>
      </c>
      <c r="D691" s="51"/>
      <c r="E691" s="51"/>
      <c r="F691" s="51"/>
      <c r="G691" s="51"/>
      <c r="H691" s="51"/>
      <c r="I691" s="61"/>
      <c r="J691" s="52" t="s">
        <v>152</v>
      </c>
      <c r="K691" s="53"/>
      <c r="L691" s="70"/>
      <c r="M691" s="23"/>
      <c r="N691" s="70"/>
      <c r="O691" s="70"/>
      <c r="P691" s="23"/>
      <c r="Q691" s="23"/>
      <c r="R691" s="23"/>
      <c r="S691" s="70"/>
      <c r="T691" s="70"/>
      <c r="U691" s="70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49</v>
      </c>
      <c r="K692" s="53"/>
      <c r="L692" s="70">
        <f>SUM(L699)</f>
        <v>156435.09999999998</v>
      </c>
      <c r="M692" s="23">
        <f>SUM(M699)</f>
        <v>0</v>
      </c>
      <c r="N692" s="70">
        <f>SUM(N699)</f>
        <v>0</v>
      </c>
      <c r="O692" s="70">
        <f>SUM(O699)</f>
        <v>0</v>
      </c>
      <c r="P692" s="23">
        <f>SUM(P699)</f>
        <v>0</v>
      </c>
      <c r="Q692" s="23">
        <f>SUM(L692:P692)</f>
        <v>156435.09999999998</v>
      </c>
      <c r="R692" s="23">
        <f aca="true" t="shared" si="96" ref="R692:U694">SUM(R699)</f>
        <v>0</v>
      </c>
      <c r="S692" s="70">
        <f t="shared" si="96"/>
        <v>0</v>
      </c>
      <c r="T692" s="70">
        <f t="shared" si="96"/>
        <v>0</v>
      </c>
      <c r="U692" s="70">
        <f t="shared" si="96"/>
        <v>0</v>
      </c>
      <c r="V692" s="23">
        <f>SUM(R692:U692)</f>
        <v>0</v>
      </c>
      <c r="W692" s="23">
        <f>SUM(Q692+V692)</f>
        <v>156435.09999999998</v>
      </c>
      <c r="X692" s="23">
        <f>(Q692/W692)*100</f>
        <v>100</v>
      </c>
      <c r="Y692" s="23">
        <f>(V692/W692)*100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50</v>
      </c>
      <c r="K693" s="53"/>
      <c r="L693" s="70">
        <f aca="true" t="shared" si="97" ref="L693:P694">SUM(L700)</f>
        <v>251041.6</v>
      </c>
      <c r="M693" s="23">
        <f t="shared" si="97"/>
        <v>0</v>
      </c>
      <c r="N693" s="70">
        <f t="shared" si="97"/>
        <v>0</v>
      </c>
      <c r="O693" s="70">
        <f t="shared" si="97"/>
        <v>0</v>
      </c>
      <c r="P693" s="23">
        <f t="shared" si="97"/>
        <v>0</v>
      </c>
      <c r="Q693" s="23">
        <f>SUM(L693:P693)</f>
        <v>251041.6</v>
      </c>
      <c r="R693" s="23">
        <f t="shared" si="96"/>
        <v>0</v>
      </c>
      <c r="S693" s="70">
        <f t="shared" si="96"/>
        <v>0</v>
      </c>
      <c r="T693" s="70">
        <f t="shared" si="96"/>
        <v>0</v>
      </c>
      <c r="U693" s="70">
        <f t="shared" si="96"/>
        <v>0</v>
      </c>
      <c r="V693" s="23">
        <f>SUM(R693:U693)</f>
        <v>0</v>
      </c>
      <c r="W693" s="23">
        <f>SUM(Q693+V693)</f>
        <v>251041.6</v>
      </c>
      <c r="X693" s="23">
        <f>(Q693/W693)*100</f>
        <v>100</v>
      </c>
      <c r="Y693" s="23">
        <f>(V693/W693)*100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51</v>
      </c>
      <c r="K694" s="53"/>
      <c r="L694" s="70">
        <f t="shared" si="97"/>
        <v>247161.90000000002</v>
      </c>
      <c r="M694" s="23">
        <f t="shared" si="97"/>
        <v>0</v>
      </c>
      <c r="N694" s="70">
        <f t="shared" si="97"/>
        <v>0</v>
      </c>
      <c r="O694" s="70">
        <f t="shared" si="97"/>
        <v>0</v>
      </c>
      <c r="P694" s="23">
        <f t="shared" si="97"/>
        <v>0</v>
      </c>
      <c r="Q694" s="23">
        <f>SUM(L694:P694)</f>
        <v>247161.90000000002</v>
      </c>
      <c r="R694" s="23">
        <f t="shared" si="96"/>
        <v>0</v>
      </c>
      <c r="S694" s="70">
        <f t="shared" si="96"/>
        <v>0</v>
      </c>
      <c r="T694" s="70">
        <f t="shared" si="96"/>
        <v>0</v>
      </c>
      <c r="U694" s="70">
        <f t="shared" si="96"/>
        <v>0</v>
      </c>
      <c r="V694" s="23">
        <f>SUM(R694:U694)</f>
        <v>0</v>
      </c>
      <c r="W694" s="23">
        <f>SUM(Q694+V694)</f>
        <v>247161.90000000002</v>
      </c>
      <c r="X694" s="23">
        <f>(Q694/W694)*100</f>
        <v>100</v>
      </c>
      <c r="Y694" s="23">
        <f>(V694/W694)*100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52</v>
      </c>
      <c r="K695" s="53"/>
      <c r="L695" s="70">
        <f>(L694/L692)*100</f>
        <v>157.99644708892063</v>
      </c>
      <c r="M695" s="23"/>
      <c r="N695" s="70"/>
      <c r="O695" s="70"/>
      <c r="P695" s="23"/>
      <c r="Q695" s="23">
        <f>(Q694/Q692)*100</f>
        <v>157.99644708892063</v>
      </c>
      <c r="R695" s="23"/>
      <c r="S695" s="70"/>
      <c r="T695" s="70"/>
      <c r="U695" s="70"/>
      <c r="V695" s="23"/>
      <c r="W695" s="23">
        <f>(W694/W692)*100</f>
        <v>157.99644708892063</v>
      </c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53</v>
      </c>
      <c r="K696" s="53"/>
      <c r="L696" s="70">
        <f>(L694/L693)*100</f>
        <v>98.454558925692</v>
      </c>
      <c r="M696" s="23"/>
      <c r="N696" s="70"/>
      <c r="O696" s="70"/>
      <c r="P696" s="23"/>
      <c r="Q696" s="23">
        <f>(Q694/Q693)*100</f>
        <v>98.454558925692</v>
      </c>
      <c r="R696" s="23"/>
      <c r="S696" s="70"/>
      <c r="T696" s="70"/>
      <c r="U696" s="70"/>
      <c r="V696" s="23"/>
      <c r="W696" s="23">
        <f>(W694/W693)*100</f>
        <v>98.454558925692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/>
      <c r="K697" s="53"/>
      <c r="L697" s="70"/>
      <c r="M697" s="23"/>
      <c r="N697" s="70"/>
      <c r="O697" s="70"/>
      <c r="P697" s="23"/>
      <c r="Q697" s="23"/>
      <c r="R697" s="23"/>
      <c r="S697" s="70"/>
      <c r="T697" s="70"/>
      <c r="U697" s="70"/>
      <c r="V697" s="23"/>
      <c r="W697" s="23"/>
      <c r="X697" s="23"/>
      <c r="Y697" s="23"/>
      <c r="Z697" s="4"/>
    </row>
    <row r="698" spans="1:26" ht="23.25">
      <c r="A698" s="4"/>
      <c r="B698" s="56"/>
      <c r="C698" s="57"/>
      <c r="D698" s="57" t="s">
        <v>54</v>
      </c>
      <c r="E698" s="57"/>
      <c r="F698" s="57"/>
      <c r="G698" s="57"/>
      <c r="H698" s="57"/>
      <c r="I698" s="52"/>
      <c r="J698" s="52" t="s">
        <v>55</v>
      </c>
      <c r="K698" s="53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49</v>
      </c>
      <c r="K699" s="53"/>
      <c r="L699" s="70">
        <f>SUM(L706)</f>
        <v>156435.09999999998</v>
      </c>
      <c r="M699" s="23">
        <f>SUM(M706)</f>
        <v>0</v>
      </c>
      <c r="N699" s="70">
        <f>SUM(N706)</f>
        <v>0</v>
      </c>
      <c r="O699" s="70">
        <f>SUM(O706)</f>
        <v>0</v>
      </c>
      <c r="P699" s="23">
        <f>SUM(P706)</f>
        <v>0</v>
      </c>
      <c r="Q699" s="23">
        <f>SUM(L699:P699)</f>
        <v>156435.09999999998</v>
      </c>
      <c r="R699" s="23">
        <f aca="true" t="shared" si="98" ref="R699:U701">SUM(R706)</f>
        <v>0</v>
      </c>
      <c r="S699" s="70">
        <f t="shared" si="98"/>
        <v>0</v>
      </c>
      <c r="T699" s="70">
        <f t="shared" si="98"/>
        <v>0</v>
      </c>
      <c r="U699" s="70">
        <f t="shared" si="98"/>
        <v>0</v>
      </c>
      <c r="V699" s="23">
        <f>SUM(R699:U699)</f>
        <v>0</v>
      </c>
      <c r="W699" s="23">
        <f>SUM(Q699+V699)</f>
        <v>156435.09999999998</v>
      </c>
      <c r="X699" s="23">
        <f>(Q699/W699)*100</f>
        <v>100</v>
      </c>
      <c r="Y699" s="23">
        <f>(V699/W699)*100</f>
        <v>0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50</v>
      </c>
      <c r="K700" s="53"/>
      <c r="L700" s="70">
        <f aca="true" t="shared" si="99" ref="L700:P701">SUM(L707)</f>
        <v>251041.6</v>
      </c>
      <c r="M700" s="23">
        <f t="shared" si="99"/>
        <v>0</v>
      </c>
      <c r="N700" s="70">
        <f t="shared" si="99"/>
        <v>0</v>
      </c>
      <c r="O700" s="70">
        <f t="shared" si="99"/>
        <v>0</v>
      </c>
      <c r="P700" s="23">
        <f t="shared" si="99"/>
        <v>0</v>
      </c>
      <c r="Q700" s="23">
        <f>SUM(L700:P700)</f>
        <v>251041.6</v>
      </c>
      <c r="R700" s="23">
        <f t="shared" si="98"/>
        <v>0</v>
      </c>
      <c r="S700" s="70">
        <f t="shared" si="98"/>
        <v>0</v>
      </c>
      <c r="T700" s="70">
        <f t="shared" si="98"/>
        <v>0</v>
      </c>
      <c r="U700" s="70">
        <f t="shared" si="98"/>
        <v>0</v>
      </c>
      <c r="V700" s="23">
        <f>SUM(R700:U700)</f>
        <v>0</v>
      </c>
      <c r="W700" s="23">
        <f>SUM(Q700+V700)</f>
        <v>251041.6</v>
      </c>
      <c r="X700" s="23">
        <f>(Q700/W700)*100</f>
        <v>100</v>
      </c>
      <c r="Y700" s="23">
        <f>(V700/W700)*100</f>
        <v>0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51</v>
      </c>
      <c r="K701" s="53"/>
      <c r="L701" s="70">
        <f t="shared" si="99"/>
        <v>247161.90000000002</v>
      </c>
      <c r="M701" s="23">
        <f t="shared" si="99"/>
        <v>0</v>
      </c>
      <c r="N701" s="70">
        <f t="shared" si="99"/>
        <v>0</v>
      </c>
      <c r="O701" s="70">
        <f t="shared" si="99"/>
        <v>0</v>
      </c>
      <c r="P701" s="23">
        <f t="shared" si="99"/>
        <v>0</v>
      </c>
      <c r="Q701" s="23">
        <f>SUM(L701:P701)</f>
        <v>247161.90000000002</v>
      </c>
      <c r="R701" s="23">
        <f t="shared" si="98"/>
        <v>0</v>
      </c>
      <c r="S701" s="70">
        <f t="shared" si="98"/>
        <v>0</v>
      </c>
      <c r="T701" s="70">
        <f t="shared" si="98"/>
        <v>0</v>
      </c>
      <c r="U701" s="70">
        <f t="shared" si="98"/>
        <v>0</v>
      </c>
      <c r="V701" s="23">
        <f>SUM(R701:U701)</f>
        <v>0</v>
      </c>
      <c r="W701" s="23">
        <f>SUM(Q701+V701)</f>
        <v>247161.90000000002</v>
      </c>
      <c r="X701" s="23">
        <f>(Q701/W701)*100</f>
        <v>100</v>
      </c>
      <c r="Y701" s="23">
        <f>(V701/W701)*100</f>
        <v>0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52</v>
      </c>
      <c r="K702" s="53"/>
      <c r="L702" s="70">
        <f>(L701/L699)*100</f>
        <v>157.99644708892063</v>
      </c>
      <c r="M702" s="23"/>
      <c r="N702" s="70"/>
      <c r="O702" s="70"/>
      <c r="P702" s="23"/>
      <c r="Q702" s="23">
        <f>(Q701/Q699)*100</f>
        <v>157.99644708892063</v>
      </c>
      <c r="R702" s="23"/>
      <c r="S702" s="70"/>
      <c r="T702" s="70"/>
      <c r="U702" s="70"/>
      <c r="V702" s="23"/>
      <c r="W702" s="23">
        <f>(W701/W699)*100</f>
        <v>157.99644708892063</v>
      </c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53</v>
      </c>
      <c r="K703" s="53"/>
      <c r="L703" s="70">
        <f>(L701/L700)*100</f>
        <v>98.454558925692</v>
      </c>
      <c r="M703" s="23"/>
      <c r="N703" s="70"/>
      <c r="O703" s="70"/>
      <c r="P703" s="23"/>
      <c r="Q703" s="23">
        <f>(Q701/Q700)*100</f>
        <v>98.454558925692</v>
      </c>
      <c r="R703" s="23"/>
      <c r="S703" s="70"/>
      <c r="T703" s="70"/>
      <c r="U703" s="70"/>
      <c r="V703" s="23"/>
      <c r="W703" s="23">
        <f>(W701/W700)*100</f>
        <v>98.454558925692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/>
      <c r="K704" s="53"/>
      <c r="L704" s="70"/>
      <c r="M704" s="23"/>
      <c r="N704" s="70"/>
      <c r="O704" s="70"/>
      <c r="P704" s="23"/>
      <c r="Q704" s="23"/>
      <c r="R704" s="23"/>
      <c r="S704" s="70"/>
      <c r="T704" s="70"/>
      <c r="U704" s="70"/>
      <c r="V704" s="23"/>
      <c r="W704" s="23"/>
      <c r="X704" s="23"/>
      <c r="Y704" s="23"/>
      <c r="Z704" s="4"/>
    </row>
    <row r="705" spans="1:26" ht="23.25">
      <c r="A705" s="4"/>
      <c r="B705" s="51"/>
      <c r="C705" s="51"/>
      <c r="D705" s="51"/>
      <c r="E705" s="51" t="s">
        <v>56</v>
      </c>
      <c r="F705" s="51"/>
      <c r="G705" s="51"/>
      <c r="H705" s="51"/>
      <c r="I705" s="61"/>
      <c r="J705" s="52" t="s">
        <v>57</v>
      </c>
      <c r="K705" s="53"/>
      <c r="L705" s="70"/>
      <c r="M705" s="23"/>
      <c r="N705" s="70"/>
      <c r="O705" s="70"/>
      <c r="P705" s="23"/>
      <c r="Q705" s="23"/>
      <c r="R705" s="23"/>
      <c r="S705" s="70"/>
      <c r="T705" s="70"/>
      <c r="U705" s="70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49</v>
      </c>
      <c r="K706" s="53"/>
      <c r="L706" s="70">
        <f>SUM(L713)</f>
        <v>156435.09999999998</v>
      </c>
      <c r="M706" s="23">
        <f>SUM(M713)</f>
        <v>0</v>
      </c>
      <c r="N706" s="70">
        <f>SUM(N713)</f>
        <v>0</v>
      </c>
      <c r="O706" s="70">
        <f>SUM(O713)</f>
        <v>0</v>
      </c>
      <c r="P706" s="23">
        <f>SUM(P713)</f>
        <v>0</v>
      </c>
      <c r="Q706" s="23">
        <f>SUM(L706:P706)</f>
        <v>156435.09999999998</v>
      </c>
      <c r="R706" s="23">
        <f aca="true" t="shared" si="100" ref="R706:U708">SUM(R713)</f>
        <v>0</v>
      </c>
      <c r="S706" s="70">
        <f t="shared" si="100"/>
        <v>0</v>
      </c>
      <c r="T706" s="70">
        <f t="shared" si="100"/>
        <v>0</v>
      </c>
      <c r="U706" s="70">
        <f t="shared" si="100"/>
        <v>0</v>
      </c>
      <c r="V706" s="23">
        <f>SUM(R706:U706)</f>
        <v>0</v>
      </c>
      <c r="W706" s="23">
        <f>SUM(Q706+V706)</f>
        <v>156435.09999999998</v>
      </c>
      <c r="X706" s="23">
        <f>(Q706/W706)*100</f>
        <v>100</v>
      </c>
      <c r="Y706" s="23">
        <f>(V706/W706)*100</f>
        <v>0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50</v>
      </c>
      <c r="K707" s="53"/>
      <c r="L707" s="21">
        <f aca="true" t="shared" si="101" ref="L707:P708">SUM(L714)</f>
        <v>251041.6</v>
      </c>
      <c r="M707" s="21">
        <f t="shared" si="101"/>
        <v>0</v>
      </c>
      <c r="N707" s="21">
        <f t="shared" si="101"/>
        <v>0</v>
      </c>
      <c r="O707" s="21">
        <f t="shared" si="101"/>
        <v>0</v>
      </c>
      <c r="P707" s="21">
        <f t="shared" si="101"/>
        <v>0</v>
      </c>
      <c r="Q707" s="21">
        <f>SUM(L707:P707)</f>
        <v>251041.6</v>
      </c>
      <c r="R707" s="21">
        <f t="shared" si="100"/>
        <v>0</v>
      </c>
      <c r="S707" s="21">
        <f t="shared" si="100"/>
        <v>0</v>
      </c>
      <c r="T707" s="21">
        <f t="shared" si="100"/>
        <v>0</v>
      </c>
      <c r="U707" s="21">
        <f t="shared" si="100"/>
        <v>0</v>
      </c>
      <c r="V707" s="21">
        <f>SUM(R707:U707)</f>
        <v>0</v>
      </c>
      <c r="W707" s="21">
        <f>SUM(Q707+V707)</f>
        <v>251041.6</v>
      </c>
      <c r="X707" s="21">
        <f>(Q707/W707)*100</f>
        <v>100</v>
      </c>
      <c r="Y707" s="21">
        <f>(V707/W707)*100</f>
        <v>0</v>
      </c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51</v>
      </c>
      <c r="K708" s="53"/>
      <c r="L708" s="70">
        <f t="shared" si="101"/>
        <v>247161.90000000002</v>
      </c>
      <c r="M708" s="23">
        <f t="shared" si="101"/>
        <v>0</v>
      </c>
      <c r="N708" s="70">
        <f t="shared" si="101"/>
        <v>0</v>
      </c>
      <c r="O708" s="70">
        <f t="shared" si="101"/>
        <v>0</v>
      </c>
      <c r="P708" s="23">
        <f t="shared" si="101"/>
        <v>0</v>
      </c>
      <c r="Q708" s="23">
        <f>SUM(L708:P708)</f>
        <v>247161.90000000002</v>
      </c>
      <c r="R708" s="23">
        <f t="shared" si="100"/>
        <v>0</v>
      </c>
      <c r="S708" s="70">
        <f t="shared" si="100"/>
        <v>0</v>
      </c>
      <c r="T708" s="70">
        <f t="shared" si="100"/>
        <v>0</v>
      </c>
      <c r="U708" s="70">
        <f t="shared" si="100"/>
        <v>0</v>
      </c>
      <c r="V708" s="23">
        <f>SUM(R708:U708)</f>
        <v>0</v>
      </c>
      <c r="W708" s="23">
        <f>SUM(Q708+V708)</f>
        <v>247161.90000000002</v>
      </c>
      <c r="X708" s="23">
        <f>(Q708/W708)*100</f>
        <v>100</v>
      </c>
      <c r="Y708" s="23">
        <f>(V708/W708)*100</f>
        <v>0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52</v>
      </c>
      <c r="K709" s="53"/>
      <c r="L709" s="70">
        <f>(L708/L706)*100</f>
        <v>157.99644708892063</v>
      </c>
      <c r="M709" s="23"/>
      <c r="N709" s="70"/>
      <c r="O709" s="70"/>
      <c r="P709" s="23"/>
      <c r="Q709" s="23">
        <f>(Q708/Q706)*100</f>
        <v>157.99644708892063</v>
      </c>
      <c r="R709" s="23"/>
      <c r="S709" s="70"/>
      <c r="T709" s="70"/>
      <c r="U709" s="70"/>
      <c r="V709" s="23"/>
      <c r="W709" s="23">
        <f>(W708/W706)*100</f>
        <v>157.99644708892063</v>
      </c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53</v>
      </c>
      <c r="K710" s="53"/>
      <c r="L710" s="70">
        <f>(L708/L707)*100</f>
        <v>98.454558925692</v>
      </c>
      <c r="M710" s="23"/>
      <c r="N710" s="70"/>
      <c r="O710" s="70"/>
      <c r="P710" s="23"/>
      <c r="Q710" s="23">
        <f>(Q708/Q707)*100</f>
        <v>98.454558925692</v>
      </c>
      <c r="R710" s="23"/>
      <c r="S710" s="70"/>
      <c r="T710" s="70"/>
      <c r="U710" s="70"/>
      <c r="V710" s="23"/>
      <c r="W710" s="23">
        <f>(W708/W707)*100</f>
        <v>98.454558925692</v>
      </c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/>
      <c r="K711" s="53"/>
      <c r="L711" s="70"/>
      <c r="M711" s="23"/>
      <c r="N711" s="70"/>
      <c r="O711" s="70"/>
      <c r="P711" s="23"/>
      <c r="Q711" s="23"/>
      <c r="R711" s="23"/>
      <c r="S711" s="70"/>
      <c r="T711" s="70"/>
      <c r="U711" s="70"/>
      <c r="V711" s="23"/>
      <c r="W711" s="23"/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 t="s">
        <v>153</v>
      </c>
      <c r="G712" s="56"/>
      <c r="H712" s="56"/>
      <c r="I712" s="61"/>
      <c r="J712" s="52" t="s">
        <v>154</v>
      </c>
      <c r="K712" s="53"/>
      <c r="L712" s="70"/>
      <c r="M712" s="23"/>
      <c r="N712" s="70"/>
      <c r="O712" s="70"/>
      <c r="P712" s="23"/>
      <c r="Q712" s="23"/>
      <c r="R712" s="23"/>
      <c r="S712" s="70"/>
      <c r="T712" s="70"/>
      <c r="U712" s="70"/>
      <c r="V712" s="23"/>
      <c r="W712" s="23"/>
      <c r="X712" s="23"/>
      <c r="Y712" s="23"/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49</v>
      </c>
      <c r="K713" s="53"/>
      <c r="L713" s="21">
        <f>SUM(L730)</f>
        <v>156435.09999999998</v>
      </c>
      <c r="M713" s="21">
        <f>SUM(M730)</f>
        <v>0</v>
      </c>
      <c r="N713" s="21">
        <f>SUM(N730)</f>
        <v>0</v>
      </c>
      <c r="O713" s="21">
        <f>SUM(O730)</f>
        <v>0</v>
      </c>
      <c r="P713" s="21">
        <f>SUM(P730)</f>
        <v>0</v>
      </c>
      <c r="Q713" s="21">
        <f>SUM(L713:P713)</f>
        <v>156435.09999999998</v>
      </c>
      <c r="R713" s="21">
        <f aca="true" t="shared" si="102" ref="R713:U715">SUM(R730)</f>
        <v>0</v>
      </c>
      <c r="S713" s="21">
        <f t="shared" si="102"/>
        <v>0</v>
      </c>
      <c r="T713" s="21">
        <f t="shared" si="102"/>
        <v>0</v>
      </c>
      <c r="U713" s="21">
        <f t="shared" si="102"/>
        <v>0</v>
      </c>
      <c r="V713" s="21">
        <f>SUM(R713:U713)</f>
        <v>0</v>
      </c>
      <c r="W713" s="21">
        <f>SUM(Q713+V713)</f>
        <v>156435.09999999998</v>
      </c>
      <c r="X713" s="21">
        <f>(Q713/W713)*100</f>
        <v>100</v>
      </c>
      <c r="Y713" s="21">
        <f>(V713/W713)*100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50</v>
      </c>
      <c r="K714" s="53"/>
      <c r="L714" s="70">
        <f aca="true" t="shared" si="103" ref="L714:P715">SUM(L731)</f>
        <v>251041.6</v>
      </c>
      <c r="M714" s="23">
        <f t="shared" si="103"/>
        <v>0</v>
      </c>
      <c r="N714" s="70">
        <f t="shared" si="103"/>
        <v>0</v>
      </c>
      <c r="O714" s="70">
        <f t="shared" si="103"/>
        <v>0</v>
      </c>
      <c r="P714" s="23">
        <f t="shared" si="103"/>
        <v>0</v>
      </c>
      <c r="Q714" s="23">
        <f>SUM(L714:P714)</f>
        <v>251041.6</v>
      </c>
      <c r="R714" s="23">
        <f t="shared" si="102"/>
        <v>0</v>
      </c>
      <c r="S714" s="70">
        <f t="shared" si="102"/>
        <v>0</v>
      </c>
      <c r="T714" s="70">
        <f t="shared" si="102"/>
        <v>0</v>
      </c>
      <c r="U714" s="70">
        <f t="shared" si="102"/>
        <v>0</v>
      </c>
      <c r="V714" s="23">
        <f>SUM(R714:U714)</f>
        <v>0</v>
      </c>
      <c r="W714" s="23">
        <f>SUM(Q714+V714)</f>
        <v>251041.6</v>
      </c>
      <c r="X714" s="23">
        <f>(Q714/W714)*100</f>
        <v>100</v>
      </c>
      <c r="Y714" s="23">
        <f>(V714/W714)*100</f>
        <v>0</v>
      </c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51</v>
      </c>
      <c r="K715" s="53"/>
      <c r="L715" s="70">
        <f t="shared" si="103"/>
        <v>247161.90000000002</v>
      </c>
      <c r="M715" s="23">
        <f t="shared" si="103"/>
        <v>0</v>
      </c>
      <c r="N715" s="70">
        <f t="shared" si="103"/>
        <v>0</v>
      </c>
      <c r="O715" s="70">
        <f t="shared" si="103"/>
        <v>0</v>
      </c>
      <c r="P715" s="23">
        <f t="shared" si="103"/>
        <v>0</v>
      </c>
      <c r="Q715" s="23">
        <f>SUM(L715:P715)</f>
        <v>247161.90000000002</v>
      </c>
      <c r="R715" s="23">
        <f t="shared" si="102"/>
        <v>0</v>
      </c>
      <c r="S715" s="70">
        <f t="shared" si="102"/>
        <v>0</v>
      </c>
      <c r="T715" s="70">
        <f t="shared" si="102"/>
        <v>0</v>
      </c>
      <c r="U715" s="70">
        <f t="shared" si="102"/>
        <v>0</v>
      </c>
      <c r="V715" s="23">
        <f>SUM(R715:U715)</f>
        <v>0</v>
      </c>
      <c r="W715" s="23">
        <f>SUM(Q715+V715)</f>
        <v>247161.90000000002</v>
      </c>
      <c r="X715" s="23">
        <f>(Q715/W715)*100</f>
        <v>100</v>
      </c>
      <c r="Y715" s="23">
        <f>(V715/W715)*100</f>
        <v>0</v>
      </c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52</v>
      </c>
      <c r="K716" s="53"/>
      <c r="L716" s="70">
        <f>(L715/L713)*100</f>
        <v>157.99644708892063</v>
      </c>
      <c r="M716" s="23"/>
      <c r="N716" s="70"/>
      <c r="O716" s="70"/>
      <c r="P716" s="23"/>
      <c r="Q716" s="23">
        <f>(Q715/Q713)*100</f>
        <v>157.99644708892063</v>
      </c>
      <c r="R716" s="23"/>
      <c r="S716" s="70"/>
      <c r="T716" s="70"/>
      <c r="U716" s="70"/>
      <c r="V716" s="23"/>
      <c r="W716" s="23">
        <f>(W715/W713)*100</f>
        <v>157.99644708892063</v>
      </c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53</v>
      </c>
      <c r="K717" s="53"/>
      <c r="L717" s="70">
        <f>(L715/L714)*100</f>
        <v>98.454558925692</v>
      </c>
      <c r="M717" s="23"/>
      <c r="N717" s="70"/>
      <c r="O717" s="70"/>
      <c r="P717" s="23"/>
      <c r="Q717" s="23">
        <f>(Q715/Q714)*100</f>
        <v>98.454558925692</v>
      </c>
      <c r="R717" s="23"/>
      <c r="S717" s="70"/>
      <c r="T717" s="70"/>
      <c r="U717" s="70"/>
      <c r="V717" s="23"/>
      <c r="W717" s="23">
        <f>(W715/W714)*100</f>
        <v>98.454558925692</v>
      </c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/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/>
      <c r="K719" s="53"/>
      <c r="L719" s="70"/>
      <c r="M719" s="23"/>
      <c r="N719" s="70"/>
      <c r="O719" s="70"/>
      <c r="P719" s="23"/>
      <c r="Q719" s="23"/>
      <c r="R719" s="23"/>
      <c r="S719" s="70"/>
      <c r="T719" s="70"/>
      <c r="U719" s="70"/>
      <c r="V719" s="23"/>
      <c r="W719" s="23"/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184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40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150</v>
      </c>
      <c r="C729" s="51" t="s">
        <v>122</v>
      </c>
      <c r="D729" s="56" t="s">
        <v>54</v>
      </c>
      <c r="E729" s="51" t="s">
        <v>56</v>
      </c>
      <c r="F729" s="56" t="s">
        <v>153</v>
      </c>
      <c r="G729" s="51" t="s">
        <v>60</v>
      </c>
      <c r="H729" s="51"/>
      <c r="I729" s="61"/>
      <c r="J729" s="54" t="s">
        <v>61</v>
      </c>
      <c r="K729" s="55"/>
      <c r="L729" s="70"/>
      <c r="M729" s="70"/>
      <c r="N729" s="70"/>
      <c r="O729" s="70"/>
      <c r="P729" s="70"/>
      <c r="Q729" s="70"/>
      <c r="R729" s="70"/>
      <c r="S729" s="70"/>
      <c r="T729" s="70"/>
      <c r="U729" s="74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49</v>
      </c>
      <c r="K730" s="55"/>
      <c r="L730" s="70">
        <f aca="true" t="shared" si="104" ref="L730:P731">SUM(L737+L745+L753+L761+L778+L787+L794+L801+L808+L824+L831+L838+L845+L852+L868+L875+L882+L889+L896+L913)</f>
        <v>156435.09999999998</v>
      </c>
      <c r="M730" s="70">
        <f t="shared" si="104"/>
        <v>0</v>
      </c>
      <c r="N730" s="70">
        <f t="shared" si="104"/>
        <v>0</v>
      </c>
      <c r="O730" s="70">
        <f t="shared" si="104"/>
        <v>0</v>
      </c>
      <c r="P730" s="70">
        <f t="shared" si="104"/>
        <v>0</v>
      </c>
      <c r="Q730" s="70">
        <f>SUM(L730:P730)</f>
        <v>156435.09999999998</v>
      </c>
      <c r="R730" s="70">
        <f aca="true" t="shared" si="105" ref="R730:U731">SUM(R737+R745+R753+R761+R778+R787+R794+R801+R808+R824+R831+R838+R845+R852+R868+R875+R882+R889+R896+R913)</f>
        <v>0</v>
      </c>
      <c r="S730" s="70">
        <f t="shared" si="105"/>
        <v>0</v>
      </c>
      <c r="T730" s="70">
        <f t="shared" si="105"/>
        <v>0</v>
      </c>
      <c r="U730" s="70">
        <f t="shared" si="105"/>
        <v>0</v>
      </c>
      <c r="V730" s="23">
        <f>SUM(R730:U730)</f>
        <v>0</v>
      </c>
      <c r="W730" s="23">
        <f>SUM(Q730+V730)</f>
        <v>156435.09999999998</v>
      </c>
      <c r="X730" s="23">
        <f>(Q730/W730)*100</f>
        <v>100</v>
      </c>
      <c r="Y730" s="23">
        <f>(V730/W730)*100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50</v>
      </c>
      <c r="K731" s="53"/>
      <c r="L731" s="70">
        <f t="shared" si="104"/>
        <v>251041.6</v>
      </c>
      <c r="M731" s="70">
        <f t="shared" si="104"/>
        <v>0</v>
      </c>
      <c r="N731" s="70">
        <f t="shared" si="104"/>
        <v>0</v>
      </c>
      <c r="O731" s="70">
        <f t="shared" si="104"/>
        <v>0</v>
      </c>
      <c r="P731" s="70">
        <f t="shared" si="104"/>
        <v>0</v>
      </c>
      <c r="Q731" s="23">
        <f>SUM(L731:P731)</f>
        <v>251041.6</v>
      </c>
      <c r="R731" s="70">
        <f t="shared" si="105"/>
        <v>0</v>
      </c>
      <c r="S731" s="70">
        <f t="shared" si="105"/>
        <v>0</v>
      </c>
      <c r="T731" s="70">
        <f t="shared" si="105"/>
        <v>0</v>
      </c>
      <c r="U731" s="70">
        <f t="shared" si="105"/>
        <v>0</v>
      </c>
      <c r="V731" s="23">
        <f>SUM(R731:U731)</f>
        <v>0</v>
      </c>
      <c r="W731" s="23">
        <f>SUM(Q731+V731)</f>
        <v>251041.6</v>
      </c>
      <c r="X731" s="23">
        <f>(Q731/W731)*100</f>
        <v>100</v>
      </c>
      <c r="Y731" s="23">
        <f>(V731/W731)*100</f>
        <v>0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51</v>
      </c>
      <c r="K732" s="53"/>
      <c r="L732" s="70">
        <f>SUM(L739+L747+L755+L763+L780+L789+L796+L803+L819+L826+L833+L840+L847+L854+L870+L877+L884+L891+L898+L915)</f>
        <v>247161.90000000002</v>
      </c>
      <c r="M732" s="23">
        <f>SUM(M739+M747+M755+M763+M780+M789+M796+M803+M819+M826+M833+M840+M847+M854+M870+M877+M884+M891+M898+M915)</f>
        <v>0</v>
      </c>
      <c r="N732" s="70">
        <f>SUM(N739+N747+N755+N763+N780+N789+N796+N803+N819+N826+N833+N840+N847+N854+N870+N877+N884+N891+N898+N915)</f>
        <v>0</v>
      </c>
      <c r="O732" s="70">
        <f>SUM(O739+O747+O755+O763+O780+O789+O796+O803+O819+O826+O833+O840+O847+O854+O870+O877+O884+O891+O898+O915)</f>
        <v>0</v>
      </c>
      <c r="P732" s="23">
        <f>SUM(P739+P747+P755+P763+P780+P789+P796+P803+P819+P826+P833+P840+P847+P854+P870+P877+P884+P891+P898+P915)</f>
        <v>0</v>
      </c>
      <c r="Q732" s="23">
        <f>SUM(L732:P732)</f>
        <v>247161.90000000002</v>
      </c>
      <c r="R732" s="23">
        <f>SUM(R739+R747+R755+R763+R780+R789+R796+R803+R819+R826+R833+R840+R847+R854+R870+R877+R884+R891+R898+R915)</f>
        <v>0</v>
      </c>
      <c r="S732" s="70">
        <f>SUM(S739+S747+S755+S763+S780+S789+S796+S803+S819+S826+S833+S840+S847+S854+S870+S877+S884+S891+S898+S915)</f>
        <v>0</v>
      </c>
      <c r="T732" s="70">
        <f>SUM(T739+T747+T755+T763+T780+T789+T796+T803+T819+T826+T833+T840+T847+T854+T870+T877+T884+T891+T898+T915)</f>
        <v>0</v>
      </c>
      <c r="U732" s="70">
        <f>SUM(U739+U747+U755+U763+U780+U789+U796+U803+U819+U826+U833+U840+U847+U854+U870+U877+U884+U891+U898+U915)</f>
        <v>0</v>
      </c>
      <c r="V732" s="23">
        <f>SUM(R732:U732)</f>
        <v>0</v>
      </c>
      <c r="W732" s="23">
        <f>SUM(Q732+V732)</f>
        <v>247161.90000000002</v>
      </c>
      <c r="X732" s="23">
        <f>(Q732/W732)*100</f>
        <v>100</v>
      </c>
      <c r="Y732" s="23">
        <f>(V732/W732)*100</f>
        <v>0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52</v>
      </c>
      <c r="K733" s="53"/>
      <c r="L733" s="70">
        <f>(L732/L730)*100</f>
        <v>157.99644708892063</v>
      </c>
      <c r="M733" s="23"/>
      <c r="N733" s="70"/>
      <c r="O733" s="70"/>
      <c r="P733" s="23"/>
      <c r="Q733" s="23">
        <f>(Q732/Q730)*100</f>
        <v>157.99644708892063</v>
      </c>
      <c r="R733" s="23"/>
      <c r="S733" s="70"/>
      <c r="T733" s="70"/>
      <c r="U733" s="70"/>
      <c r="V733" s="23"/>
      <c r="W733" s="23">
        <f>(W732/W730)*100</f>
        <v>157.99644708892063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53</v>
      </c>
      <c r="K734" s="53"/>
      <c r="L734" s="70">
        <f>(L732/L731)*100</f>
        <v>98.454558925692</v>
      </c>
      <c r="M734" s="23"/>
      <c r="N734" s="70"/>
      <c r="O734" s="70"/>
      <c r="P734" s="23"/>
      <c r="Q734" s="23">
        <f>(Q732/Q731)*100</f>
        <v>98.454558925692</v>
      </c>
      <c r="R734" s="23"/>
      <c r="S734" s="70"/>
      <c r="T734" s="70"/>
      <c r="U734" s="70"/>
      <c r="V734" s="23"/>
      <c r="W734" s="23">
        <f>(W732/W731)*100</f>
        <v>98.454558925692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/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 t="s">
        <v>115</v>
      </c>
      <c r="I736" s="61"/>
      <c r="J736" s="52" t="s">
        <v>116</v>
      </c>
      <c r="K736" s="53"/>
      <c r="L736" s="70"/>
      <c r="M736" s="23"/>
      <c r="N736" s="70"/>
      <c r="O736" s="70"/>
      <c r="P736" s="23"/>
      <c r="Q736" s="23"/>
      <c r="R736" s="23"/>
      <c r="S736" s="70"/>
      <c r="T736" s="70"/>
      <c r="U736" s="70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49</v>
      </c>
      <c r="K737" s="53"/>
      <c r="L737" s="70">
        <v>20644.7</v>
      </c>
      <c r="M737" s="23"/>
      <c r="N737" s="70"/>
      <c r="O737" s="70"/>
      <c r="P737" s="23"/>
      <c r="Q737" s="23">
        <f>SUM(L737:P737)</f>
        <v>20644.7</v>
      </c>
      <c r="R737" s="23"/>
      <c r="S737" s="70"/>
      <c r="T737" s="70"/>
      <c r="U737" s="70"/>
      <c r="V737" s="23">
        <f>SUM(R737:U737)</f>
        <v>0</v>
      </c>
      <c r="W737" s="23">
        <f>SUM(Q737+V737)</f>
        <v>20644.7</v>
      </c>
      <c r="X737" s="23">
        <f>(Q737/W737)*100</f>
        <v>100</v>
      </c>
      <c r="Y737" s="23">
        <f>(V737/W737)*100</f>
        <v>0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50</v>
      </c>
      <c r="K738" s="53"/>
      <c r="L738" s="70">
        <v>26209.1</v>
      </c>
      <c r="M738" s="23"/>
      <c r="N738" s="70"/>
      <c r="O738" s="70"/>
      <c r="P738" s="23"/>
      <c r="Q738" s="23">
        <f>SUM(L738:P738)</f>
        <v>26209.1</v>
      </c>
      <c r="R738" s="23"/>
      <c r="S738" s="70"/>
      <c r="T738" s="70"/>
      <c r="U738" s="70"/>
      <c r="V738" s="23">
        <f>SUM(R738:U738)</f>
        <v>0</v>
      </c>
      <c r="W738" s="23">
        <f>SUM(Q738+V738)</f>
        <v>26209.1</v>
      </c>
      <c r="X738" s="23">
        <f>(Q738/W738)*100</f>
        <v>100</v>
      </c>
      <c r="Y738" s="23">
        <f>(V738/W738)*100</f>
        <v>0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51</v>
      </c>
      <c r="K739" s="53"/>
      <c r="L739" s="70">
        <v>26209.1</v>
      </c>
      <c r="M739" s="23"/>
      <c r="N739" s="70"/>
      <c r="O739" s="70"/>
      <c r="P739" s="23"/>
      <c r="Q739" s="23">
        <f>SUM(L739:P739)</f>
        <v>26209.1</v>
      </c>
      <c r="R739" s="23"/>
      <c r="S739" s="70"/>
      <c r="T739" s="70"/>
      <c r="U739" s="70"/>
      <c r="V739" s="23">
        <f>SUM(R739:U739)</f>
        <v>0</v>
      </c>
      <c r="W739" s="23">
        <f>SUM(Q739+V739)</f>
        <v>26209.1</v>
      </c>
      <c r="X739" s="23">
        <f>(Q739/W739)*100</f>
        <v>100</v>
      </c>
      <c r="Y739" s="23">
        <f>(V739/W739)*100</f>
        <v>0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52</v>
      </c>
      <c r="K740" s="53"/>
      <c r="L740" s="70">
        <f>(L739/L737)*100</f>
        <v>126.95316473477453</v>
      </c>
      <c r="M740" s="23"/>
      <c r="N740" s="70"/>
      <c r="O740" s="70"/>
      <c r="P740" s="23"/>
      <c r="Q740" s="23">
        <f>(Q739/Q737)*100</f>
        <v>126.95316473477453</v>
      </c>
      <c r="R740" s="23"/>
      <c r="S740" s="70"/>
      <c r="T740" s="70"/>
      <c r="U740" s="70"/>
      <c r="V740" s="23"/>
      <c r="W740" s="23">
        <f>(W739/W737)*100</f>
        <v>126.95316473477453</v>
      </c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53</v>
      </c>
      <c r="K741" s="53"/>
      <c r="L741" s="70">
        <f>(L739/L738)*100</f>
        <v>100</v>
      </c>
      <c r="M741" s="23"/>
      <c r="N741" s="70"/>
      <c r="O741" s="70"/>
      <c r="P741" s="23"/>
      <c r="Q741" s="23">
        <f>(Q739/Q738)*100</f>
        <v>100</v>
      </c>
      <c r="R741" s="23"/>
      <c r="S741" s="70"/>
      <c r="T741" s="70"/>
      <c r="U741" s="70"/>
      <c r="V741" s="23"/>
      <c r="W741" s="23">
        <f>(W739/W738)*100</f>
        <v>100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/>
      <c r="K742" s="53"/>
      <c r="L742" s="70"/>
      <c r="M742" s="23"/>
      <c r="N742" s="70"/>
      <c r="O742" s="70"/>
      <c r="P742" s="23"/>
      <c r="Q742" s="23"/>
      <c r="R742" s="23"/>
      <c r="S742" s="70"/>
      <c r="T742" s="70"/>
      <c r="U742" s="70"/>
      <c r="V742" s="23"/>
      <c r="W742" s="23"/>
      <c r="X742" s="23"/>
      <c r="Y742" s="23"/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 t="s">
        <v>75</v>
      </c>
      <c r="I743" s="52"/>
      <c r="J743" s="52" t="s">
        <v>128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77</v>
      </c>
      <c r="K744" s="53"/>
      <c r="L744" s="70"/>
      <c r="M744" s="23"/>
      <c r="N744" s="70"/>
      <c r="O744" s="70"/>
      <c r="P744" s="23"/>
      <c r="Q744" s="23"/>
      <c r="R744" s="23"/>
      <c r="S744" s="70"/>
      <c r="T744" s="70"/>
      <c r="U744" s="70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49</v>
      </c>
      <c r="K745" s="53"/>
      <c r="L745" s="70">
        <v>3755.6</v>
      </c>
      <c r="M745" s="23"/>
      <c r="N745" s="70"/>
      <c r="O745" s="70"/>
      <c r="P745" s="23"/>
      <c r="Q745" s="23">
        <f>SUM(L745:P745)</f>
        <v>3755.6</v>
      </c>
      <c r="R745" s="23"/>
      <c r="S745" s="70"/>
      <c r="T745" s="70"/>
      <c r="U745" s="70"/>
      <c r="V745" s="23">
        <f>SUM(R745:U745)</f>
        <v>0</v>
      </c>
      <c r="W745" s="23">
        <f>SUM(Q745+V745)</f>
        <v>3755.6</v>
      </c>
      <c r="X745" s="23">
        <f>(Q745/W745)*100</f>
        <v>100</v>
      </c>
      <c r="Y745" s="23">
        <f>(V745/W745)*100</f>
        <v>0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50</v>
      </c>
      <c r="K746" s="53"/>
      <c r="L746" s="70">
        <v>8834</v>
      </c>
      <c r="M746" s="23"/>
      <c r="N746" s="70"/>
      <c r="O746" s="70"/>
      <c r="P746" s="23"/>
      <c r="Q746" s="23">
        <f>SUM(L746:P746)</f>
        <v>8834</v>
      </c>
      <c r="R746" s="23"/>
      <c r="S746" s="70"/>
      <c r="T746" s="70"/>
      <c r="U746" s="70"/>
      <c r="V746" s="23">
        <f>SUM(R746:U746)</f>
        <v>0</v>
      </c>
      <c r="W746" s="23">
        <f>SUM(Q746+V746)</f>
        <v>8834</v>
      </c>
      <c r="X746" s="23">
        <f>(Q746/W746)*100</f>
        <v>100</v>
      </c>
      <c r="Y746" s="23">
        <f>(V746/W746)*100</f>
        <v>0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51</v>
      </c>
      <c r="K747" s="53"/>
      <c r="L747" s="70">
        <v>8827.7</v>
      </c>
      <c r="M747" s="23"/>
      <c r="N747" s="70"/>
      <c r="O747" s="70"/>
      <c r="P747" s="23"/>
      <c r="Q747" s="23">
        <f>SUM(L747:P747)</f>
        <v>8827.7</v>
      </c>
      <c r="R747" s="23"/>
      <c r="S747" s="70"/>
      <c r="T747" s="70"/>
      <c r="U747" s="70"/>
      <c r="V747" s="23">
        <f>SUM(R747:U747)</f>
        <v>0</v>
      </c>
      <c r="W747" s="23">
        <f>SUM(Q747+V747)</f>
        <v>8827.7</v>
      </c>
      <c r="X747" s="23">
        <f>(Q747/W747)*100</f>
        <v>100</v>
      </c>
      <c r="Y747" s="23">
        <f>(V747/W747)*100</f>
        <v>0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52</v>
      </c>
      <c r="K748" s="53"/>
      <c r="L748" s="70">
        <f>(L747/L745)*100</f>
        <v>235.05431888380022</v>
      </c>
      <c r="M748" s="23"/>
      <c r="N748" s="70"/>
      <c r="O748" s="70"/>
      <c r="P748" s="23"/>
      <c r="Q748" s="23">
        <f>(Q747/Q745)*100</f>
        <v>235.05431888380022</v>
      </c>
      <c r="R748" s="23"/>
      <c r="S748" s="70"/>
      <c r="T748" s="70"/>
      <c r="U748" s="70"/>
      <c r="V748" s="23"/>
      <c r="W748" s="23">
        <f>(W747/W745)*100</f>
        <v>235.05431888380022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53</v>
      </c>
      <c r="K749" s="53"/>
      <c r="L749" s="70">
        <f>(L747/L746)*100</f>
        <v>99.92868462757528</v>
      </c>
      <c r="M749" s="23"/>
      <c r="N749" s="70"/>
      <c r="O749" s="70"/>
      <c r="P749" s="23"/>
      <c r="Q749" s="23">
        <f>(Q747/Q746)*100</f>
        <v>99.92868462757528</v>
      </c>
      <c r="R749" s="23"/>
      <c r="S749" s="70"/>
      <c r="T749" s="70"/>
      <c r="U749" s="70"/>
      <c r="V749" s="23"/>
      <c r="W749" s="23">
        <f>(W747/W746)*100</f>
        <v>99.92868462757528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/>
      <c r="K750" s="53"/>
      <c r="L750" s="70"/>
      <c r="M750" s="23"/>
      <c r="N750" s="70"/>
      <c r="O750" s="70"/>
      <c r="P750" s="23"/>
      <c r="Q750" s="23"/>
      <c r="R750" s="23"/>
      <c r="S750" s="70"/>
      <c r="T750" s="70"/>
      <c r="U750" s="70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 t="s">
        <v>108</v>
      </c>
      <c r="I751" s="61"/>
      <c r="J751" s="52" t="s">
        <v>155</v>
      </c>
      <c r="K751" s="53"/>
      <c r="L751" s="70"/>
      <c r="M751" s="23"/>
      <c r="N751" s="70"/>
      <c r="O751" s="70"/>
      <c r="P751" s="23"/>
      <c r="Q751" s="23"/>
      <c r="R751" s="23"/>
      <c r="S751" s="70"/>
      <c r="T751" s="70"/>
      <c r="U751" s="70"/>
      <c r="V751" s="23"/>
      <c r="W751" s="23"/>
      <c r="X751" s="23"/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77</v>
      </c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49</v>
      </c>
      <c r="K753" s="53"/>
      <c r="L753" s="70">
        <v>2271.3</v>
      </c>
      <c r="M753" s="23"/>
      <c r="N753" s="70"/>
      <c r="O753" s="70"/>
      <c r="P753" s="23"/>
      <c r="Q753" s="23">
        <f>SUM(L753:P753)</f>
        <v>2271.3</v>
      </c>
      <c r="R753" s="23"/>
      <c r="S753" s="70"/>
      <c r="T753" s="70"/>
      <c r="U753" s="70"/>
      <c r="V753" s="23">
        <f>SUM(R753:U753)</f>
        <v>0</v>
      </c>
      <c r="W753" s="23">
        <f>SUM(Q753+V753)</f>
        <v>2271.3</v>
      </c>
      <c r="X753" s="23">
        <f>(Q753/W753)*100</f>
        <v>100</v>
      </c>
      <c r="Y753" s="23">
        <f>(V753/W753)*100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50</v>
      </c>
      <c r="K754" s="53"/>
      <c r="L754" s="70">
        <v>3763.9</v>
      </c>
      <c r="M754" s="23"/>
      <c r="N754" s="70"/>
      <c r="O754" s="70"/>
      <c r="P754" s="23"/>
      <c r="Q754" s="23">
        <f>SUM(L754:P754)</f>
        <v>3763.9</v>
      </c>
      <c r="R754" s="23"/>
      <c r="S754" s="70"/>
      <c r="T754" s="70"/>
      <c r="U754" s="70"/>
      <c r="V754" s="23">
        <f>SUM(R754:U754)</f>
        <v>0</v>
      </c>
      <c r="W754" s="23">
        <f>SUM(Q754+V754)</f>
        <v>3763.9</v>
      </c>
      <c r="X754" s="23">
        <f>(Q754/W754)*100</f>
        <v>100</v>
      </c>
      <c r="Y754" s="23">
        <f>(V754/W754)*100</f>
        <v>0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51</v>
      </c>
      <c r="K755" s="53"/>
      <c r="L755" s="70">
        <v>3761</v>
      </c>
      <c r="M755" s="23"/>
      <c r="N755" s="70"/>
      <c r="O755" s="70"/>
      <c r="P755" s="23"/>
      <c r="Q755" s="23">
        <f>SUM(L755:P755)</f>
        <v>3761</v>
      </c>
      <c r="R755" s="23"/>
      <c r="S755" s="70"/>
      <c r="T755" s="70"/>
      <c r="U755" s="70"/>
      <c r="V755" s="23">
        <f>SUM(R755:U755)</f>
        <v>0</v>
      </c>
      <c r="W755" s="23">
        <f>SUM(Q755+V755)</f>
        <v>3761</v>
      </c>
      <c r="X755" s="23">
        <f>(Q755/W755)*100</f>
        <v>100</v>
      </c>
      <c r="Y755" s="23">
        <f>(V755/W755)*100</f>
        <v>0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52</v>
      </c>
      <c r="K756" s="53"/>
      <c r="L756" s="70">
        <f>(L755/L753)*100</f>
        <v>165.58798925725353</v>
      </c>
      <c r="M756" s="23"/>
      <c r="N756" s="70"/>
      <c r="O756" s="70"/>
      <c r="P756" s="23"/>
      <c r="Q756" s="23">
        <f>(Q755/Q753)*100</f>
        <v>165.58798925725353</v>
      </c>
      <c r="R756" s="23"/>
      <c r="S756" s="70"/>
      <c r="T756" s="70"/>
      <c r="U756" s="70"/>
      <c r="V756" s="23"/>
      <c r="W756" s="23">
        <f>(W755/W753)*100</f>
        <v>165.58798925725353</v>
      </c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53</v>
      </c>
      <c r="K757" s="53"/>
      <c r="L757" s="70">
        <f>(L755/L754)*100</f>
        <v>99.9229522569675</v>
      </c>
      <c r="M757" s="23"/>
      <c r="N757" s="70"/>
      <c r="O757" s="70"/>
      <c r="P757" s="23"/>
      <c r="Q757" s="23">
        <f>(Q755/Q754)*100</f>
        <v>99.9229522569675</v>
      </c>
      <c r="R757" s="23"/>
      <c r="S757" s="70"/>
      <c r="T757" s="70"/>
      <c r="U757" s="70"/>
      <c r="V757" s="23"/>
      <c r="W757" s="23">
        <f>(W755/W754)*100</f>
        <v>99.9229522569675</v>
      </c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/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 t="s">
        <v>110</v>
      </c>
      <c r="I759" s="61"/>
      <c r="J759" s="52" t="s">
        <v>156</v>
      </c>
      <c r="K759" s="53"/>
      <c r="L759" s="70"/>
      <c r="M759" s="23"/>
      <c r="N759" s="70"/>
      <c r="O759" s="70"/>
      <c r="P759" s="23"/>
      <c r="Q759" s="23"/>
      <c r="R759" s="23"/>
      <c r="S759" s="70"/>
      <c r="T759" s="70"/>
      <c r="U759" s="70"/>
      <c r="V759" s="23"/>
      <c r="W759" s="23"/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157</v>
      </c>
      <c r="K760" s="53"/>
      <c r="L760" s="70"/>
      <c r="M760" s="23"/>
      <c r="N760" s="70"/>
      <c r="O760" s="70"/>
      <c r="P760" s="23"/>
      <c r="Q760" s="23"/>
      <c r="R760" s="23"/>
      <c r="S760" s="70"/>
      <c r="T760" s="70"/>
      <c r="U760" s="70"/>
      <c r="V760" s="23"/>
      <c r="W760" s="23"/>
      <c r="X760" s="23"/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49</v>
      </c>
      <c r="K761" s="53"/>
      <c r="L761" s="70">
        <v>1358.6</v>
      </c>
      <c r="M761" s="23"/>
      <c r="N761" s="70"/>
      <c r="O761" s="70"/>
      <c r="P761" s="23"/>
      <c r="Q761" s="23">
        <f>SUM(L761:P761)</f>
        <v>1358.6</v>
      </c>
      <c r="R761" s="23"/>
      <c r="S761" s="70"/>
      <c r="T761" s="70"/>
      <c r="U761" s="70"/>
      <c r="V761" s="23">
        <f>SUM(R761:U761)</f>
        <v>0</v>
      </c>
      <c r="W761" s="23">
        <f>SUM(Q761+V761)</f>
        <v>1358.6</v>
      </c>
      <c r="X761" s="23">
        <f>(Q761/W761)*100</f>
        <v>100</v>
      </c>
      <c r="Y761" s="23">
        <f>(V761/W761)*100</f>
        <v>0</v>
      </c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50</v>
      </c>
      <c r="K762" s="53"/>
      <c r="L762" s="70">
        <v>1899.9</v>
      </c>
      <c r="M762" s="23"/>
      <c r="N762" s="70"/>
      <c r="O762" s="70"/>
      <c r="P762" s="23"/>
      <c r="Q762" s="23">
        <f>SUM(L762:P762)</f>
        <v>1899.9</v>
      </c>
      <c r="R762" s="23"/>
      <c r="S762" s="70"/>
      <c r="T762" s="70"/>
      <c r="U762" s="70"/>
      <c r="V762" s="23">
        <f>SUM(R762:U762)</f>
        <v>0</v>
      </c>
      <c r="W762" s="23">
        <f>SUM(Q762+V762)</f>
        <v>1899.9</v>
      </c>
      <c r="X762" s="23">
        <f>(Q762/W762)*100</f>
        <v>100</v>
      </c>
      <c r="Y762" s="23">
        <f>(V762/W762)*100</f>
        <v>0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51</v>
      </c>
      <c r="K763" s="53"/>
      <c r="L763" s="70">
        <v>1899.5</v>
      </c>
      <c r="M763" s="23"/>
      <c r="N763" s="70"/>
      <c r="O763" s="70"/>
      <c r="P763" s="23"/>
      <c r="Q763" s="23">
        <f>SUM(L763:P763)</f>
        <v>1899.5</v>
      </c>
      <c r="R763" s="23"/>
      <c r="S763" s="70"/>
      <c r="T763" s="70"/>
      <c r="U763" s="70"/>
      <c r="V763" s="23">
        <f>SUM(R763:U763)</f>
        <v>0</v>
      </c>
      <c r="W763" s="23">
        <f>SUM(Q763+V763)</f>
        <v>1899.5</v>
      </c>
      <c r="X763" s="23">
        <f>(Q763/W763)*100</f>
        <v>100</v>
      </c>
      <c r="Y763" s="23">
        <f>(V763/W763)*100</f>
        <v>0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/>
      <c r="K764" s="53"/>
      <c r="L764" s="70"/>
      <c r="M764" s="23"/>
      <c r="N764" s="70"/>
      <c r="O764" s="70"/>
      <c r="P764" s="23"/>
      <c r="Q764" s="23"/>
      <c r="R764" s="23"/>
      <c r="S764" s="70"/>
      <c r="T764" s="70"/>
      <c r="U764" s="70"/>
      <c r="V764" s="23"/>
      <c r="W764" s="23"/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185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40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150</v>
      </c>
      <c r="C774" s="51" t="s">
        <v>122</v>
      </c>
      <c r="D774" s="56" t="s">
        <v>54</v>
      </c>
      <c r="E774" s="51" t="s">
        <v>56</v>
      </c>
      <c r="F774" s="56" t="s">
        <v>153</v>
      </c>
      <c r="G774" s="51" t="s">
        <v>60</v>
      </c>
      <c r="H774" s="51" t="s">
        <v>110</v>
      </c>
      <c r="I774" s="61"/>
      <c r="J774" s="54" t="s">
        <v>52</v>
      </c>
      <c r="K774" s="55"/>
      <c r="L774" s="70">
        <f>(L763/L761)*100</f>
        <v>139.81304283821584</v>
      </c>
      <c r="M774" s="70"/>
      <c r="N774" s="70"/>
      <c r="O774" s="70"/>
      <c r="P774" s="70"/>
      <c r="Q774" s="70">
        <f>(Q763/Q761)*100</f>
        <v>139.81304283821584</v>
      </c>
      <c r="R774" s="70"/>
      <c r="S774" s="70"/>
      <c r="T774" s="70"/>
      <c r="U774" s="74"/>
      <c r="V774" s="23"/>
      <c r="W774" s="23">
        <f>(W763/W761)*100</f>
        <v>139.81304283821584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53</v>
      </c>
      <c r="K775" s="55"/>
      <c r="L775" s="70">
        <f>(L763/L762)*100</f>
        <v>99.97894626032948</v>
      </c>
      <c r="M775" s="70"/>
      <c r="N775" s="70"/>
      <c r="O775" s="70"/>
      <c r="P775" s="70"/>
      <c r="Q775" s="70">
        <f>(Q763/Q762)*100</f>
        <v>99.97894626032948</v>
      </c>
      <c r="R775" s="70"/>
      <c r="S775" s="70"/>
      <c r="T775" s="70"/>
      <c r="U775" s="70"/>
      <c r="V775" s="23"/>
      <c r="W775" s="23">
        <f>(W763/W762)*100</f>
        <v>99.97894626032948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/>
      <c r="K776" s="53"/>
      <c r="L776" s="70"/>
      <c r="M776" s="70"/>
      <c r="N776" s="70"/>
      <c r="O776" s="70"/>
      <c r="P776" s="70"/>
      <c r="Q776" s="23"/>
      <c r="R776" s="70"/>
      <c r="S776" s="70"/>
      <c r="T776" s="70"/>
      <c r="U776" s="70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 t="s">
        <v>62</v>
      </c>
      <c r="I777" s="61"/>
      <c r="J777" s="52" t="s">
        <v>63</v>
      </c>
      <c r="K777" s="53"/>
      <c r="L777" s="70"/>
      <c r="M777" s="23"/>
      <c r="N777" s="70"/>
      <c r="O777" s="70"/>
      <c r="P777" s="23"/>
      <c r="Q777" s="23"/>
      <c r="R777" s="23"/>
      <c r="S777" s="70"/>
      <c r="T777" s="70"/>
      <c r="U777" s="70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49</v>
      </c>
      <c r="K778" s="53"/>
      <c r="L778" s="70">
        <v>718.4</v>
      </c>
      <c r="M778" s="23"/>
      <c r="N778" s="70"/>
      <c r="O778" s="70"/>
      <c r="P778" s="23"/>
      <c r="Q778" s="23">
        <f>SUM(L778:P778)</f>
        <v>718.4</v>
      </c>
      <c r="R778" s="23"/>
      <c r="S778" s="70"/>
      <c r="T778" s="70"/>
      <c r="U778" s="70"/>
      <c r="V778" s="23">
        <f>SUM(R778:U778)</f>
        <v>0</v>
      </c>
      <c r="W778" s="23">
        <f>SUM(Q778+V778)</f>
        <v>718.4</v>
      </c>
      <c r="X778" s="23">
        <f>(Q778/W778)*100</f>
        <v>100</v>
      </c>
      <c r="Y778" s="23">
        <f>(V778/W778)*100</f>
        <v>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50</v>
      </c>
      <c r="K779" s="53"/>
      <c r="L779" s="70">
        <v>2709.5</v>
      </c>
      <c r="M779" s="23"/>
      <c r="N779" s="70"/>
      <c r="O779" s="70"/>
      <c r="P779" s="23"/>
      <c r="Q779" s="23">
        <f>SUM(L779:P779)</f>
        <v>2709.5</v>
      </c>
      <c r="R779" s="23"/>
      <c r="S779" s="70"/>
      <c r="T779" s="70"/>
      <c r="U779" s="70"/>
      <c r="V779" s="23">
        <f>SUM(R779:U779)</f>
        <v>0</v>
      </c>
      <c r="W779" s="23">
        <f>SUM(Q779+V779)</f>
        <v>2709.5</v>
      </c>
      <c r="X779" s="23">
        <f>(Q779/W779)*100</f>
        <v>100</v>
      </c>
      <c r="Y779" s="23">
        <f>(V779/W779)*100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51</v>
      </c>
      <c r="K780" s="53"/>
      <c r="L780" s="70">
        <v>2707.6</v>
      </c>
      <c r="M780" s="23"/>
      <c r="N780" s="70"/>
      <c r="O780" s="70"/>
      <c r="P780" s="23"/>
      <c r="Q780" s="23">
        <f>SUM(L780:P780)</f>
        <v>2707.6</v>
      </c>
      <c r="R780" s="23"/>
      <c r="S780" s="70"/>
      <c r="T780" s="70"/>
      <c r="U780" s="70"/>
      <c r="V780" s="23">
        <f>SUM(R780:U780)</f>
        <v>0</v>
      </c>
      <c r="W780" s="23">
        <f>SUM(Q780+V780)</f>
        <v>2707.6</v>
      </c>
      <c r="X780" s="23">
        <f>(Q780/W780)*100</f>
        <v>100</v>
      </c>
      <c r="Y780" s="23">
        <f>(V780/W780)*100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52</v>
      </c>
      <c r="K781" s="53"/>
      <c r="L781" s="70">
        <f>(L780/L778)*100</f>
        <v>376.89309576837417</v>
      </c>
      <c r="M781" s="23"/>
      <c r="N781" s="70"/>
      <c r="O781" s="70"/>
      <c r="P781" s="23"/>
      <c r="Q781" s="23">
        <f>(Q780/Q778)*100</f>
        <v>376.89309576837417</v>
      </c>
      <c r="R781" s="23"/>
      <c r="S781" s="70"/>
      <c r="T781" s="70"/>
      <c r="U781" s="70"/>
      <c r="V781" s="23"/>
      <c r="W781" s="23">
        <f>(W780/W778)*100</f>
        <v>376.89309576837417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53</v>
      </c>
      <c r="K782" s="53"/>
      <c r="L782" s="70">
        <f>(L780/L779)*100</f>
        <v>99.92987636095219</v>
      </c>
      <c r="M782" s="23"/>
      <c r="N782" s="70"/>
      <c r="O782" s="70"/>
      <c r="P782" s="23"/>
      <c r="Q782" s="23">
        <f>(Q780/Q779)*100</f>
        <v>99.92987636095219</v>
      </c>
      <c r="R782" s="23"/>
      <c r="S782" s="70"/>
      <c r="T782" s="70"/>
      <c r="U782" s="70"/>
      <c r="V782" s="23"/>
      <c r="W782" s="23">
        <f>(W780/W779)*100</f>
        <v>99.92987636095219</v>
      </c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/>
      <c r="K783" s="53"/>
      <c r="L783" s="70"/>
      <c r="M783" s="23"/>
      <c r="N783" s="70"/>
      <c r="O783" s="70"/>
      <c r="P783" s="23"/>
      <c r="Q783" s="23"/>
      <c r="R783" s="23"/>
      <c r="S783" s="70"/>
      <c r="T783" s="70"/>
      <c r="U783" s="70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 t="s">
        <v>135</v>
      </c>
      <c r="I784" s="61"/>
      <c r="J784" s="52" t="s">
        <v>164</v>
      </c>
      <c r="K784" s="53"/>
      <c r="L784" s="70"/>
      <c r="M784" s="23"/>
      <c r="N784" s="70"/>
      <c r="O784" s="70"/>
      <c r="P784" s="23"/>
      <c r="Q784" s="23"/>
      <c r="R784" s="23"/>
      <c r="S784" s="70"/>
      <c r="T784" s="70"/>
      <c r="U784" s="70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158</v>
      </c>
      <c r="K785" s="53"/>
      <c r="L785" s="70"/>
      <c r="M785" s="23"/>
      <c r="N785" s="70"/>
      <c r="O785" s="70"/>
      <c r="P785" s="23"/>
      <c r="Q785" s="23"/>
      <c r="R785" s="23"/>
      <c r="S785" s="70"/>
      <c r="T785" s="70"/>
      <c r="U785" s="70"/>
      <c r="V785" s="23"/>
      <c r="W785" s="23"/>
      <c r="X785" s="23"/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137</v>
      </c>
      <c r="K786" s="53"/>
      <c r="L786" s="70"/>
      <c r="M786" s="23"/>
      <c r="N786" s="70"/>
      <c r="O786" s="70"/>
      <c r="P786" s="23"/>
      <c r="Q786" s="23"/>
      <c r="R786" s="23"/>
      <c r="S786" s="70"/>
      <c r="T786" s="70"/>
      <c r="U786" s="70"/>
      <c r="V786" s="23"/>
      <c r="W786" s="23"/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49</v>
      </c>
      <c r="K787" s="53"/>
      <c r="L787" s="70">
        <v>5559.7</v>
      </c>
      <c r="M787" s="23"/>
      <c r="N787" s="70"/>
      <c r="O787" s="70"/>
      <c r="P787" s="23"/>
      <c r="Q787" s="23">
        <f>SUM(L787:P787)</f>
        <v>5559.7</v>
      </c>
      <c r="R787" s="23"/>
      <c r="S787" s="70"/>
      <c r="T787" s="70"/>
      <c r="U787" s="70"/>
      <c r="V787" s="23">
        <f>SUM(R787:U787)</f>
        <v>0</v>
      </c>
      <c r="W787" s="23">
        <f>SUM(Q787+V787)</f>
        <v>5559.7</v>
      </c>
      <c r="X787" s="23">
        <f>(Q787/W787)*100</f>
        <v>100</v>
      </c>
      <c r="Y787" s="23">
        <f>(V787/W787)*100</f>
        <v>0</v>
      </c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50</v>
      </c>
      <c r="K788" s="53"/>
      <c r="L788" s="21">
        <v>14863.4</v>
      </c>
      <c r="M788" s="21"/>
      <c r="N788" s="21"/>
      <c r="O788" s="21"/>
      <c r="P788" s="21"/>
      <c r="Q788" s="21">
        <f>SUM(L788:P788)</f>
        <v>14863.4</v>
      </c>
      <c r="R788" s="21"/>
      <c r="S788" s="21"/>
      <c r="T788" s="21"/>
      <c r="U788" s="21"/>
      <c r="V788" s="21">
        <f>SUM(R788:U788)</f>
        <v>0</v>
      </c>
      <c r="W788" s="21">
        <f>SUM(Q788+V788)</f>
        <v>14863.4</v>
      </c>
      <c r="X788" s="21">
        <f>(Q788/W788)*100</f>
        <v>100</v>
      </c>
      <c r="Y788" s="21">
        <f>(V788/W788)*100</f>
        <v>0</v>
      </c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51</v>
      </c>
      <c r="K789" s="53"/>
      <c r="L789" s="70">
        <v>11110.7</v>
      </c>
      <c r="M789" s="23"/>
      <c r="N789" s="70"/>
      <c r="O789" s="70"/>
      <c r="P789" s="23"/>
      <c r="Q789" s="23">
        <f>SUM(L789:P789)</f>
        <v>11110.7</v>
      </c>
      <c r="R789" s="23"/>
      <c r="S789" s="70"/>
      <c r="T789" s="70"/>
      <c r="U789" s="70"/>
      <c r="V789" s="23">
        <f>SUM(R789:U789)</f>
        <v>0</v>
      </c>
      <c r="W789" s="23">
        <f>SUM(Q789+V789)</f>
        <v>11110.7</v>
      </c>
      <c r="X789" s="23">
        <f>(Q789/W789)*100</f>
        <v>100</v>
      </c>
      <c r="Y789" s="23">
        <f>(V789/W789)*100</f>
        <v>0</v>
      </c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52</v>
      </c>
      <c r="K790" s="53"/>
      <c r="L790" s="70">
        <f>(L789/L787)*100</f>
        <v>199.84351673651457</v>
      </c>
      <c r="M790" s="23"/>
      <c r="N790" s="70"/>
      <c r="O790" s="70"/>
      <c r="P790" s="23"/>
      <c r="Q790" s="23">
        <f>(Q789/Q787)*100</f>
        <v>199.84351673651457</v>
      </c>
      <c r="R790" s="23"/>
      <c r="S790" s="70"/>
      <c r="T790" s="70"/>
      <c r="U790" s="70"/>
      <c r="V790" s="23"/>
      <c r="W790" s="23">
        <f>(W789/W787)*100</f>
        <v>199.84351673651457</v>
      </c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 t="s">
        <v>53</v>
      </c>
      <c r="K791" s="53"/>
      <c r="L791" s="70">
        <f>(L789/L788)*100</f>
        <v>74.75207556817418</v>
      </c>
      <c r="M791" s="23"/>
      <c r="N791" s="70"/>
      <c r="O791" s="70"/>
      <c r="P791" s="23"/>
      <c r="Q791" s="23">
        <f>(Q789/Q788)*100</f>
        <v>74.75207556817418</v>
      </c>
      <c r="R791" s="23"/>
      <c r="S791" s="70"/>
      <c r="T791" s="70"/>
      <c r="U791" s="70"/>
      <c r="V791" s="23"/>
      <c r="W791" s="23">
        <f>(W789/W788)*100</f>
        <v>74.75207556817418</v>
      </c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/>
      <c r="K792" s="53"/>
      <c r="L792" s="70"/>
      <c r="M792" s="23"/>
      <c r="N792" s="70"/>
      <c r="O792" s="70"/>
      <c r="P792" s="23"/>
      <c r="Q792" s="23"/>
      <c r="R792" s="23"/>
      <c r="S792" s="70"/>
      <c r="T792" s="70"/>
      <c r="U792" s="70"/>
      <c r="V792" s="23"/>
      <c r="W792" s="23"/>
      <c r="X792" s="23"/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 t="s">
        <v>148</v>
      </c>
      <c r="I793" s="61"/>
      <c r="J793" s="52" t="s">
        <v>149</v>
      </c>
      <c r="K793" s="53"/>
      <c r="L793" s="70"/>
      <c r="M793" s="23"/>
      <c r="N793" s="70"/>
      <c r="O793" s="70"/>
      <c r="P793" s="23"/>
      <c r="Q793" s="23"/>
      <c r="R793" s="23"/>
      <c r="S793" s="70"/>
      <c r="T793" s="70"/>
      <c r="U793" s="70"/>
      <c r="V793" s="23"/>
      <c r="W793" s="23"/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49</v>
      </c>
      <c r="K794" s="53"/>
      <c r="L794" s="70">
        <v>13541.6</v>
      </c>
      <c r="M794" s="23"/>
      <c r="N794" s="70"/>
      <c r="O794" s="70"/>
      <c r="P794" s="23"/>
      <c r="Q794" s="23">
        <f>SUM(L794:P794)</f>
        <v>13541.6</v>
      </c>
      <c r="R794" s="23"/>
      <c r="S794" s="70"/>
      <c r="T794" s="70"/>
      <c r="U794" s="70"/>
      <c r="V794" s="23">
        <f>SUM(R794:U794)</f>
        <v>0</v>
      </c>
      <c r="W794" s="23">
        <f>SUM(Q794+V794)</f>
        <v>13541.6</v>
      </c>
      <c r="X794" s="23">
        <f>(Q794/W794)*100</f>
        <v>100</v>
      </c>
      <c r="Y794" s="23">
        <f>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50</v>
      </c>
      <c r="K795" s="53"/>
      <c r="L795" s="70">
        <v>20917.7</v>
      </c>
      <c r="M795" s="23"/>
      <c r="N795" s="70"/>
      <c r="O795" s="70"/>
      <c r="P795" s="23"/>
      <c r="Q795" s="23">
        <f>SUM(L795:P795)</f>
        <v>20917.7</v>
      </c>
      <c r="R795" s="23"/>
      <c r="S795" s="70"/>
      <c r="T795" s="70"/>
      <c r="U795" s="70"/>
      <c r="V795" s="23">
        <f>SUM(R795:U795)</f>
        <v>0</v>
      </c>
      <c r="W795" s="23">
        <f>SUM(Q795+V795)</f>
        <v>20917.7</v>
      </c>
      <c r="X795" s="23">
        <f>(Q795/W795)*100</f>
        <v>100</v>
      </c>
      <c r="Y795" s="23">
        <f>(V795/W795)*100</f>
        <v>0</v>
      </c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51</v>
      </c>
      <c r="K796" s="53"/>
      <c r="L796" s="70">
        <v>20907.2</v>
      </c>
      <c r="M796" s="23"/>
      <c r="N796" s="70"/>
      <c r="O796" s="70"/>
      <c r="P796" s="23"/>
      <c r="Q796" s="23">
        <f>SUM(L796:P796)</f>
        <v>20907.2</v>
      </c>
      <c r="R796" s="23"/>
      <c r="S796" s="70"/>
      <c r="T796" s="70"/>
      <c r="U796" s="70"/>
      <c r="V796" s="23">
        <f>SUM(R796:U796)</f>
        <v>0</v>
      </c>
      <c r="W796" s="23">
        <f>SUM(Q796+V796)</f>
        <v>20907.2</v>
      </c>
      <c r="X796" s="23">
        <f>(Q796/W796)*100</f>
        <v>100</v>
      </c>
      <c r="Y796" s="23">
        <f>(V796/W796)*100</f>
        <v>0</v>
      </c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52</v>
      </c>
      <c r="K797" s="53"/>
      <c r="L797" s="21">
        <f>(L796/L794)*100</f>
        <v>154.3923908548473</v>
      </c>
      <c r="M797" s="21"/>
      <c r="N797" s="21"/>
      <c r="O797" s="21"/>
      <c r="P797" s="21"/>
      <c r="Q797" s="21">
        <f>(Q796/Q794)*100</f>
        <v>154.3923908548473</v>
      </c>
      <c r="R797" s="21"/>
      <c r="S797" s="21"/>
      <c r="T797" s="21"/>
      <c r="U797" s="21"/>
      <c r="V797" s="21"/>
      <c r="W797" s="21">
        <f>(W796/W794)*100</f>
        <v>154.3923908548473</v>
      </c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53</v>
      </c>
      <c r="K798" s="53"/>
      <c r="L798" s="70">
        <f>(L796/L795)*100</f>
        <v>99.94980327665087</v>
      </c>
      <c r="M798" s="23"/>
      <c r="N798" s="70"/>
      <c r="O798" s="70"/>
      <c r="P798" s="23"/>
      <c r="Q798" s="23">
        <f>(Q796/Q795)*100</f>
        <v>99.94980327665087</v>
      </c>
      <c r="R798" s="23"/>
      <c r="S798" s="70"/>
      <c r="T798" s="70"/>
      <c r="U798" s="70"/>
      <c r="V798" s="23"/>
      <c r="W798" s="23">
        <f>(W796/W795)*100</f>
        <v>99.94980327665087</v>
      </c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/>
      <c r="K799" s="53"/>
      <c r="L799" s="70"/>
      <c r="M799" s="23"/>
      <c r="N799" s="70"/>
      <c r="O799" s="70"/>
      <c r="P799" s="23"/>
      <c r="Q799" s="23"/>
      <c r="R799" s="23"/>
      <c r="S799" s="70"/>
      <c r="T799" s="70"/>
      <c r="U799" s="70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 t="s">
        <v>78</v>
      </c>
      <c r="I800" s="61"/>
      <c r="J800" s="52" t="s">
        <v>79</v>
      </c>
      <c r="K800" s="53"/>
      <c r="L800" s="70"/>
      <c r="M800" s="23"/>
      <c r="N800" s="70"/>
      <c r="O800" s="70"/>
      <c r="P800" s="23"/>
      <c r="Q800" s="23"/>
      <c r="R800" s="23"/>
      <c r="S800" s="70"/>
      <c r="T800" s="70"/>
      <c r="U800" s="70"/>
      <c r="V800" s="23"/>
      <c r="W800" s="23"/>
      <c r="X800" s="23"/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49</v>
      </c>
      <c r="K801" s="53"/>
      <c r="L801" s="70">
        <v>6681.6</v>
      </c>
      <c r="M801" s="23"/>
      <c r="N801" s="70"/>
      <c r="O801" s="70"/>
      <c r="P801" s="23"/>
      <c r="Q801" s="23">
        <f>SUM(L801:P801)</f>
        <v>6681.6</v>
      </c>
      <c r="R801" s="23"/>
      <c r="S801" s="70"/>
      <c r="T801" s="70"/>
      <c r="U801" s="70"/>
      <c r="V801" s="23">
        <f>SUM(R801:U801)</f>
        <v>0</v>
      </c>
      <c r="W801" s="23">
        <f>SUM(Q801+V801)</f>
        <v>6681.6</v>
      </c>
      <c r="X801" s="23">
        <f>(Q801/W801)*100</f>
        <v>100</v>
      </c>
      <c r="Y801" s="23">
        <f>(V801/W801)*100</f>
        <v>0</v>
      </c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50</v>
      </c>
      <c r="K802" s="53"/>
      <c r="L802" s="70">
        <v>8774.8</v>
      </c>
      <c r="M802" s="23"/>
      <c r="N802" s="70"/>
      <c r="O802" s="70"/>
      <c r="P802" s="23"/>
      <c r="Q802" s="23">
        <f>SUM(L802:P802)</f>
        <v>8774.8</v>
      </c>
      <c r="R802" s="23"/>
      <c r="S802" s="70"/>
      <c r="T802" s="70"/>
      <c r="U802" s="70"/>
      <c r="V802" s="23">
        <f>SUM(R802:U802)</f>
        <v>0</v>
      </c>
      <c r="W802" s="23">
        <f>SUM(Q802+V802)</f>
        <v>8774.8</v>
      </c>
      <c r="X802" s="23">
        <f>(Q802/W802)*100</f>
        <v>100</v>
      </c>
      <c r="Y802" s="23">
        <f>(V802/W802)*100</f>
        <v>0</v>
      </c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51</v>
      </c>
      <c r="K803" s="53"/>
      <c r="L803" s="21">
        <v>8774.3</v>
      </c>
      <c r="M803" s="21"/>
      <c r="N803" s="21"/>
      <c r="O803" s="21"/>
      <c r="P803" s="21"/>
      <c r="Q803" s="21">
        <f>SUM(L803:P803)</f>
        <v>8774.3</v>
      </c>
      <c r="R803" s="21"/>
      <c r="S803" s="21"/>
      <c r="T803" s="21"/>
      <c r="U803" s="21"/>
      <c r="V803" s="21">
        <f>SUM(R803:U803)</f>
        <v>0</v>
      </c>
      <c r="W803" s="21">
        <f>SUM(Q803+V803)</f>
        <v>8774.3</v>
      </c>
      <c r="X803" s="21">
        <f>(Q803/W803)*100</f>
        <v>100</v>
      </c>
      <c r="Y803" s="21">
        <f>(V803/W803)*100</f>
        <v>0</v>
      </c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 t="s">
        <v>52</v>
      </c>
      <c r="K804" s="53"/>
      <c r="L804" s="70">
        <f>(L803/L801)*100</f>
        <v>131.32034243295016</v>
      </c>
      <c r="M804" s="23"/>
      <c r="N804" s="70"/>
      <c r="O804" s="70"/>
      <c r="P804" s="23"/>
      <c r="Q804" s="23">
        <f>(Q803/Q801)*100</f>
        <v>131.32034243295016</v>
      </c>
      <c r="R804" s="23"/>
      <c r="S804" s="70"/>
      <c r="T804" s="70"/>
      <c r="U804" s="70"/>
      <c r="V804" s="23"/>
      <c r="W804" s="23">
        <f>(W803/W801)*100</f>
        <v>131.32034243295016</v>
      </c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53</v>
      </c>
      <c r="K805" s="53"/>
      <c r="L805" s="70">
        <f>(L803/L802)*100</f>
        <v>99.99430186442996</v>
      </c>
      <c r="M805" s="23"/>
      <c r="N805" s="70"/>
      <c r="O805" s="70"/>
      <c r="P805" s="23"/>
      <c r="Q805" s="23">
        <f>(Q803/Q802)*100</f>
        <v>99.99430186442996</v>
      </c>
      <c r="R805" s="23"/>
      <c r="S805" s="70"/>
      <c r="T805" s="70"/>
      <c r="U805" s="70"/>
      <c r="V805" s="23"/>
      <c r="W805" s="23">
        <f>(W803/W802)*100</f>
        <v>99.99430186442996</v>
      </c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/>
      <c r="K806" s="53"/>
      <c r="L806" s="70"/>
      <c r="M806" s="23"/>
      <c r="N806" s="70"/>
      <c r="O806" s="70"/>
      <c r="P806" s="23"/>
      <c r="Q806" s="23"/>
      <c r="R806" s="23"/>
      <c r="S806" s="70"/>
      <c r="T806" s="70"/>
      <c r="U806" s="70"/>
      <c r="V806" s="23"/>
      <c r="W806" s="23"/>
      <c r="X806" s="23"/>
      <c r="Y806" s="23"/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 t="s">
        <v>82</v>
      </c>
      <c r="I807" s="61"/>
      <c r="J807" s="52" t="s">
        <v>83</v>
      </c>
      <c r="K807" s="53"/>
      <c r="L807" s="70"/>
      <c r="M807" s="23"/>
      <c r="N807" s="70"/>
      <c r="O807" s="70"/>
      <c r="P807" s="23"/>
      <c r="Q807" s="23">
        <v>0</v>
      </c>
      <c r="R807" s="23"/>
      <c r="S807" s="70"/>
      <c r="T807" s="70"/>
      <c r="U807" s="70"/>
      <c r="V807" s="23"/>
      <c r="W807" s="23"/>
      <c r="X807" s="23"/>
      <c r="Y807" s="23"/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49</v>
      </c>
      <c r="K808" s="53"/>
      <c r="L808" s="70">
        <v>38309.5</v>
      </c>
      <c r="M808" s="23"/>
      <c r="N808" s="70"/>
      <c r="O808" s="70"/>
      <c r="P808" s="23"/>
      <c r="Q808" s="23">
        <f>SUM(L808:P808)</f>
        <v>38309.5</v>
      </c>
      <c r="R808" s="23"/>
      <c r="S808" s="70"/>
      <c r="T808" s="70"/>
      <c r="U808" s="70"/>
      <c r="V808" s="23">
        <f>SUM(R808:U808)</f>
        <v>0</v>
      </c>
      <c r="W808" s="23">
        <f>SUM(Q808+V808)</f>
        <v>38309.5</v>
      </c>
      <c r="X808" s="23">
        <f>(Q808/W808)*100</f>
        <v>100</v>
      </c>
      <c r="Y808" s="23">
        <f>(V808/W808)*100</f>
        <v>0</v>
      </c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50</v>
      </c>
      <c r="K809" s="53"/>
      <c r="L809" s="70">
        <v>54529.8</v>
      </c>
      <c r="M809" s="23"/>
      <c r="N809" s="70"/>
      <c r="O809" s="70"/>
      <c r="P809" s="23"/>
      <c r="Q809" s="23">
        <f>SUM(L809:P809)</f>
        <v>54529.8</v>
      </c>
      <c r="R809" s="23"/>
      <c r="S809" s="70"/>
      <c r="T809" s="70"/>
      <c r="U809" s="70"/>
      <c r="V809" s="23">
        <f>SUM(R809:U809)</f>
        <v>0</v>
      </c>
      <c r="W809" s="23">
        <f>SUM(Q809+V809)</f>
        <v>54529.8</v>
      </c>
      <c r="X809" s="23">
        <f>(Q809/W809)*100</f>
        <v>100</v>
      </c>
      <c r="Y809" s="23">
        <f>(V809/W809)*100</f>
        <v>0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186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40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150</v>
      </c>
      <c r="C819" s="51" t="s">
        <v>122</v>
      </c>
      <c r="D819" s="56" t="s">
        <v>54</v>
      </c>
      <c r="E819" s="51" t="s">
        <v>56</v>
      </c>
      <c r="F819" s="56" t="s">
        <v>153</v>
      </c>
      <c r="G819" s="51" t="s">
        <v>60</v>
      </c>
      <c r="H819" s="51" t="s">
        <v>82</v>
      </c>
      <c r="I819" s="61"/>
      <c r="J819" s="54" t="s">
        <v>51</v>
      </c>
      <c r="K819" s="55"/>
      <c r="L819" s="70">
        <v>54456.2</v>
      </c>
      <c r="M819" s="70"/>
      <c r="N819" s="70"/>
      <c r="O819" s="70"/>
      <c r="P819" s="70"/>
      <c r="Q819" s="70">
        <f>SUM(L819:P819)</f>
        <v>54456.2</v>
      </c>
      <c r="R819" s="70"/>
      <c r="S819" s="70"/>
      <c r="T819" s="70"/>
      <c r="U819" s="74"/>
      <c r="V819" s="23">
        <f>SUM(R819:U819)</f>
        <v>0</v>
      </c>
      <c r="W819" s="23">
        <f>SUM(Q819+V819)</f>
        <v>54456.2</v>
      </c>
      <c r="X819" s="23">
        <f>(Q819/W819)*100</f>
        <v>100</v>
      </c>
      <c r="Y819" s="23">
        <f>(V819/W819)*100</f>
        <v>0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52</v>
      </c>
      <c r="K820" s="55"/>
      <c r="L820" s="70">
        <f>(L819/L808)*100</f>
        <v>142.14803116720395</v>
      </c>
      <c r="M820" s="70"/>
      <c r="N820" s="70"/>
      <c r="O820" s="70"/>
      <c r="P820" s="70"/>
      <c r="Q820" s="70">
        <f>(Q819/Q808)*100</f>
        <v>142.14803116720395</v>
      </c>
      <c r="R820" s="70"/>
      <c r="S820" s="70"/>
      <c r="T820" s="70"/>
      <c r="U820" s="70"/>
      <c r="V820" s="23"/>
      <c r="W820" s="23">
        <f>(W819/W808)*100</f>
        <v>142.14803116720395</v>
      </c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53</v>
      </c>
      <c r="K821" s="53"/>
      <c r="L821" s="70">
        <f>(L819/L809)*100</f>
        <v>99.86502792968247</v>
      </c>
      <c r="M821" s="70"/>
      <c r="N821" s="70"/>
      <c r="O821" s="70"/>
      <c r="P821" s="70"/>
      <c r="Q821" s="23">
        <f>(Q819/Q809)*100</f>
        <v>99.86502792968247</v>
      </c>
      <c r="R821" s="70"/>
      <c r="S821" s="70"/>
      <c r="T821" s="70"/>
      <c r="U821" s="70"/>
      <c r="V821" s="23"/>
      <c r="W821" s="23">
        <f>(W819/W809)*100</f>
        <v>99.86502792968247</v>
      </c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/>
      <c r="K822" s="53"/>
      <c r="L822" s="70"/>
      <c r="M822" s="23"/>
      <c r="N822" s="70"/>
      <c r="O822" s="70"/>
      <c r="P822" s="23"/>
      <c r="Q822" s="23"/>
      <c r="R822" s="23"/>
      <c r="S822" s="70"/>
      <c r="T822" s="70"/>
      <c r="U822" s="70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 t="s">
        <v>84</v>
      </c>
      <c r="I823" s="61"/>
      <c r="J823" s="52" t="s">
        <v>85</v>
      </c>
      <c r="K823" s="53"/>
      <c r="L823" s="70"/>
      <c r="M823" s="23"/>
      <c r="N823" s="70"/>
      <c r="O823" s="70"/>
      <c r="P823" s="23"/>
      <c r="Q823" s="23"/>
      <c r="R823" s="23"/>
      <c r="S823" s="70"/>
      <c r="T823" s="70"/>
      <c r="U823" s="70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49</v>
      </c>
      <c r="K824" s="53"/>
      <c r="L824" s="70">
        <v>6651.2</v>
      </c>
      <c r="M824" s="23"/>
      <c r="N824" s="70"/>
      <c r="O824" s="70"/>
      <c r="P824" s="23"/>
      <c r="Q824" s="23">
        <f>SUM(L824:P824)</f>
        <v>6651.2</v>
      </c>
      <c r="R824" s="23"/>
      <c r="S824" s="70"/>
      <c r="T824" s="70"/>
      <c r="U824" s="70"/>
      <c r="V824" s="23">
        <f>SUM(R824:U824)</f>
        <v>0</v>
      </c>
      <c r="W824" s="23">
        <f>SUM(Q824+V824)</f>
        <v>6651.2</v>
      </c>
      <c r="X824" s="23">
        <f>(Q824/W824)*100</f>
        <v>100</v>
      </c>
      <c r="Y824" s="23">
        <f>(V824/W824)*100</f>
        <v>0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50</v>
      </c>
      <c r="K825" s="53"/>
      <c r="L825" s="70">
        <v>10961.6</v>
      </c>
      <c r="M825" s="23"/>
      <c r="N825" s="70"/>
      <c r="O825" s="70"/>
      <c r="P825" s="23"/>
      <c r="Q825" s="23">
        <f>SUM(L825:P825)</f>
        <v>10961.6</v>
      </c>
      <c r="R825" s="23"/>
      <c r="S825" s="70"/>
      <c r="T825" s="70"/>
      <c r="U825" s="70"/>
      <c r="V825" s="23">
        <f>SUM(R825:U825)</f>
        <v>0</v>
      </c>
      <c r="W825" s="23">
        <f>SUM(Q825+V825)</f>
        <v>10961.6</v>
      </c>
      <c r="X825" s="23">
        <f>(Q825/W825)*100</f>
        <v>100</v>
      </c>
      <c r="Y825" s="23">
        <f>(V825/W825)*100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51</v>
      </c>
      <c r="K826" s="53"/>
      <c r="L826" s="70">
        <v>10958.2</v>
      </c>
      <c r="M826" s="23"/>
      <c r="N826" s="70"/>
      <c r="O826" s="70"/>
      <c r="P826" s="23"/>
      <c r="Q826" s="23">
        <f>SUM(L826:P826)</f>
        <v>10958.2</v>
      </c>
      <c r="R826" s="23"/>
      <c r="S826" s="70"/>
      <c r="T826" s="70"/>
      <c r="U826" s="70"/>
      <c r="V826" s="23">
        <f>SUM(R826:U826)</f>
        <v>0</v>
      </c>
      <c r="W826" s="23">
        <f>SUM(Q826+V826)</f>
        <v>10958.2</v>
      </c>
      <c r="X826" s="23">
        <f>(Q826/W826)*100</f>
        <v>100</v>
      </c>
      <c r="Y826" s="23">
        <f>(V826/W826)*100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52</v>
      </c>
      <c r="K827" s="53"/>
      <c r="L827" s="70">
        <f>(L826/L824)*100</f>
        <v>164.75523213856147</v>
      </c>
      <c r="M827" s="23"/>
      <c r="N827" s="70"/>
      <c r="O827" s="70"/>
      <c r="P827" s="23"/>
      <c r="Q827" s="23">
        <f>(Q826/Q824)*100</f>
        <v>164.75523213856147</v>
      </c>
      <c r="R827" s="23"/>
      <c r="S827" s="70"/>
      <c r="T827" s="70"/>
      <c r="U827" s="70"/>
      <c r="V827" s="23"/>
      <c r="W827" s="23">
        <f>(W826/W824)*100</f>
        <v>164.75523213856147</v>
      </c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53</v>
      </c>
      <c r="K828" s="53"/>
      <c r="L828" s="70">
        <f>(L826/L825)*100</f>
        <v>99.96898263027295</v>
      </c>
      <c r="M828" s="23"/>
      <c r="N828" s="70"/>
      <c r="O828" s="70"/>
      <c r="P828" s="23"/>
      <c r="Q828" s="23">
        <f>(Q826/Q825)*100</f>
        <v>99.96898263027295</v>
      </c>
      <c r="R828" s="23"/>
      <c r="S828" s="70"/>
      <c r="T828" s="70"/>
      <c r="U828" s="70"/>
      <c r="V828" s="23"/>
      <c r="W828" s="23">
        <f>(W826/W825)*100</f>
        <v>99.96898263027295</v>
      </c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/>
      <c r="K829" s="53"/>
      <c r="L829" s="70"/>
      <c r="M829" s="23"/>
      <c r="N829" s="70"/>
      <c r="O829" s="70"/>
      <c r="P829" s="23"/>
      <c r="Q829" s="23"/>
      <c r="R829" s="23"/>
      <c r="S829" s="70"/>
      <c r="T829" s="70"/>
      <c r="U829" s="70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 t="s">
        <v>86</v>
      </c>
      <c r="I830" s="61"/>
      <c r="J830" s="52" t="s">
        <v>87</v>
      </c>
      <c r="K830" s="53"/>
      <c r="L830" s="70"/>
      <c r="M830" s="23"/>
      <c r="N830" s="70"/>
      <c r="O830" s="70"/>
      <c r="P830" s="23"/>
      <c r="Q830" s="23"/>
      <c r="R830" s="23"/>
      <c r="S830" s="70"/>
      <c r="T830" s="70"/>
      <c r="U830" s="70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49</v>
      </c>
      <c r="K831" s="53"/>
      <c r="L831" s="70">
        <v>4098.3</v>
      </c>
      <c r="M831" s="23"/>
      <c r="N831" s="70"/>
      <c r="O831" s="70"/>
      <c r="P831" s="23"/>
      <c r="Q831" s="23">
        <f>SUM(L831:P831)</f>
        <v>4098.3</v>
      </c>
      <c r="R831" s="23"/>
      <c r="S831" s="70"/>
      <c r="T831" s="70"/>
      <c r="U831" s="70"/>
      <c r="V831" s="23">
        <f>SUM(R831:U831)</f>
        <v>0</v>
      </c>
      <c r="W831" s="23">
        <f>SUM(Q831+V831)</f>
        <v>4098.3</v>
      </c>
      <c r="X831" s="23">
        <f>(Q831/W831)*100</f>
        <v>100</v>
      </c>
      <c r="Y831" s="23">
        <f>(V831/W831)*100</f>
        <v>0</v>
      </c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50</v>
      </c>
      <c r="K832" s="53"/>
      <c r="L832" s="70">
        <v>7335.2</v>
      </c>
      <c r="M832" s="23"/>
      <c r="N832" s="70"/>
      <c r="O832" s="70"/>
      <c r="P832" s="23"/>
      <c r="Q832" s="23">
        <f>SUM(L832:P832)</f>
        <v>7335.2</v>
      </c>
      <c r="R832" s="23"/>
      <c r="S832" s="70"/>
      <c r="T832" s="70"/>
      <c r="U832" s="70"/>
      <c r="V832" s="23">
        <f>SUM(R832:U832)</f>
        <v>0</v>
      </c>
      <c r="W832" s="23">
        <f>SUM(Q832+V832)</f>
        <v>7335.2</v>
      </c>
      <c r="X832" s="23">
        <f>(Q832/W832)*100</f>
        <v>100</v>
      </c>
      <c r="Y832" s="23">
        <f>(V832/W832)*100</f>
        <v>0</v>
      </c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51</v>
      </c>
      <c r="K833" s="53"/>
      <c r="L833" s="21">
        <v>7332.2</v>
      </c>
      <c r="M833" s="21"/>
      <c r="N833" s="21"/>
      <c r="O833" s="21"/>
      <c r="P833" s="21"/>
      <c r="Q833" s="21">
        <f>SUM(L833:P833)</f>
        <v>7332.2</v>
      </c>
      <c r="R833" s="21"/>
      <c r="S833" s="21"/>
      <c r="T833" s="21"/>
      <c r="U833" s="21"/>
      <c r="V833" s="21">
        <f>SUM(R833:U833)</f>
        <v>0</v>
      </c>
      <c r="W833" s="21">
        <f>SUM(Q833+V833)</f>
        <v>7332.2</v>
      </c>
      <c r="X833" s="21">
        <f>(Q833/W833)*100</f>
        <v>100</v>
      </c>
      <c r="Y833" s="21">
        <f>(V833/W833)*100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52</v>
      </c>
      <c r="K834" s="53"/>
      <c r="L834" s="70">
        <f>(L833/L831)*100</f>
        <v>178.90832784325207</v>
      </c>
      <c r="M834" s="23"/>
      <c r="N834" s="70"/>
      <c r="O834" s="70"/>
      <c r="P834" s="23"/>
      <c r="Q834" s="23">
        <f>(Q833/Q831)*100</f>
        <v>178.90832784325207</v>
      </c>
      <c r="R834" s="23"/>
      <c r="S834" s="70"/>
      <c r="T834" s="70"/>
      <c r="U834" s="70"/>
      <c r="V834" s="23"/>
      <c r="W834" s="23">
        <f>(W833/W831)*100</f>
        <v>178.90832784325207</v>
      </c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53</v>
      </c>
      <c r="K835" s="53"/>
      <c r="L835" s="70">
        <f>(L833/L832)*100</f>
        <v>99.95910131966409</v>
      </c>
      <c r="M835" s="23"/>
      <c r="N835" s="70"/>
      <c r="O835" s="70"/>
      <c r="P835" s="23"/>
      <c r="Q835" s="23">
        <f>(Q833/Q832)*100</f>
        <v>99.95910131966409</v>
      </c>
      <c r="R835" s="23"/>
      <c r="S835" s="70"/>
      <c r="T835" s="70"/>
      <c r="U835" s="70"/>
      <c r="V835" s="23"/>
      <c r="W835" s="23">
        <f>(W833/W832)*100</f>
        <v>99.95910131966409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/>
      <c r="K836" s="53"/>
      <c r="L836" s="70"/>
      <c r="M836" s="23"/>
      <c r="N836" s="70"/>
      <c r="O836" s="70"/>
      <c r="P836" s="23"/>
      <c r="Q836" s="23"/>
      <c r="R836" s="23"/>
      <c r="S836" s="70"/>
      <c r="T836" s="70"/>
      <c r="U836" s="70"/>
      <c r="V836" s="23"/>
      <c r="W836" s="23"/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 t="s">
        <v>88</v>
      </c>
      <c r="I837" s="61"/>
      <c r="J837" s="52" t="s">
        <v>89</v>
      </c>
      <c r="K837" s="53"/>
      <c r="L837" s="70"/>
      <c r="M837" s="23"/>
      <c r="N837" s="70"/>
      <c r="O837" s="70"/>
      <c r="P837" s="23"/>
      <c r="Q837" s="23"/>
      <c r="R837" s="23"/>
      <c r="S837" s="70"/>
      <c r="T837" s="70"/>
      <c r="U837" s="70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 t="s">
        <v>49</v>
      </c>
      <c r="K838" s="53"/>
      <c r="L838" s="70">
        <v>4284.9</v>
      </c>
      <c r="M838" s="23"/>
      <c r="N838" s="70"/>
      <c r="O838" s="70"/>
      <c r="P838" s="23"/>
      <c r="Q838" s="23">
        <f>SUM(L838:P838)</f>
        <v>4284.9</v>
      </c>
      <c r="R838" s="23"/>
      <c r="S838" s="70"/>
      <c r="T838" s="70"/>
      <c r="U838" s="70"/>
      <c r="V838" s="23">
        <f>SUM(R838:U838)</f>
        <v>0</v>
      </c>
      <c r="W838" s="23">
        <f>SUM(Q838+V838)</f>
        <v>4284.9</v>
      </c>
      <c r="X838" s="23">
        <f>(Q838/W838)*100</f>
        <v>100</v>
      </c>
      <c r="Y838" s="23">
        <f>(V838/W838)*100</f>
        <v>0</v>
      </c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50</v>
      </c>
      <c r="K839" s="53"/>
      <c r="L839" s="70">
        <v>7313.8</v>
      </c>
      <c r="M839" s="23"/>
      <c r="N839" s="70"/>
      <c r="O839" s="70"/>
      <c r="P839" s="23"/>
      <c r="Q839" s="23">
        <f>SUM(L839:P839)</f>
        <v>7313.8</v>
      </c>
      <c r="R839" s="23"/>
      <c r="S839" s="70"/>
      <c r="T839" s="70"/>
      <c r="U839" s="70"/>
      <c r="V839" s="23">
        <f>SUM(R839:U839)</f>
        <v>0</v>
      </c>
      <c r="W839" s="23">
        <f>SUM(Q839+V839)</f>
        <v>7313.8</v>
      </c>
      <c r="X839" s="23">
        <f>(Q839/W839)*100</f>
        <v>100</v>
      </c>
      <c r="Y839" s="23">
        <f>(V839/W839)*100</f>
        <v>0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51</v>
      </c>
      <c r="K840" s="53"/>
      <c r="L840" s="70">
        <v>7311.7</v>
      </c>
      <c r="M840" s="23"/>
      <c r="N840" s="70"/>
      <c r="O840" s="70"/>
      <c r="P840" s="23"/>
      <c r="Q840" s="23">
        <f>SUM(L840:P840)</f>
        <v>7311.7</v>
      </c>
      <c r="R840" s="23"/>
      <c r="S840" s="70"/>
      <c r="T840" s="70"/>
      <c r="U840" s="70"/>
      <c r="V840" s="23">
        <f>SUM(R840:U840)</f>
        <v>0</v>
      </c>
      <c r="W840" s="23">
        <f>SUM(Q840+V840)</f>
        <v>7311.7</v>
      </c>
      <c r="X840" s="23">
        <f>(Q840/W840)*100</f>
        <v>100</v>
      </c>
      <c r="Y840" s="23">
        <f>(V840/W840)*100</f>
        <v>0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52</v>
      </c>
      <c r="K841" s="53"/>
      <c r="L841" s="70">
        <f>(L840/L838)*100</f>
        <v>170.63875469672573</v>
      </c>
      <c r="M841" s="23"/>
      <c r="N841" s="70"/>
      <c r="O841" s="70"/>
      <c r="P841" s="23"/>
      <c r="Q841" s="23">
        <f>(Q840/Q838)*100</f>
        <v>170.63875469672573</v>
      </c>
      <c r="R841" s="23"/>
      <c r="S841" s="70"/>
      <c r="T841" s="70"/>
      <c r="U841" s="70"/>
      <c r="V841" s="23"/>
      <c r="W841" s="23">
        <f>(W840/W838)*100</f>
        <v>170.63875469672573</v>
      </c>
      <c r="X841" s="23"/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53</v>
      </c>
      <c r="K842" s="53"/>
      <c r="L842" s="21">
        <f>(L840/L839)*100</f>
        <v>99.97128715578768</v>
      </c>
      <c r="M842" s="21"/>
      <c r="N842" s="21"/>
      <c r="O842" s="21"/>
      <c r="P842" s="21"/>
      <c r="Q842" s="21">
        <f>(Q840/Q839)*100</f>
        <v>99.97128715578768</v>
      </c>
      <c r="R842" s="21"/>
      <c r="S842" s="21"/>
      <c r="T842" s="21"/>
      <c r="U842" s="21"/>
      <c r="V842" s="21"/>
      <c r="W842" s="21">
        <f>(W840/W839)*100</f>
        <v>99.97128715578768</v>
      </c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/>
      <c r="K843" s="53"/>
      <c r="L843" s="70"/>
      <c r="M843" s="23"/>
      <c r="N843" s="70"/>
      <c r="O843" s="70"/>
      <c r="P843" s="23"/>
      <c r="Q843" s="23"/>
      <c r="R843" s="23"/>
      <c r="S843" s="70"/>
      <c r="T843" s="70"/>
      <c r="U843" s="70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 t="s">
        <v>90</v>
      </c>
      <c r="I844" s="61"/>
      <c r="J844" s="52" t="s">
        <v>159</v>
      </c>
      <c r="K844" s="53"/>
      <c r="L844" s="70"/>
      <c r="M844" s="23"/>
      <c r="N844" s="70"/>
      <c r="O844" s="70"/>
      <c r="P844" s="23"/>
      <c r="Q844" s="23"/>
      <c r="R844" s="23"/>
      <c r="S844" s="70"/>
      <c r="T844" s="70"/>
      <c r="U844" s="70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 t="s">
        <v>49</v>
      </c>
      <c r="K845" s="53"/>
      <c r="L845" s="70">
        <v>7324.7</v>
      </c>
      <c r="M845" s="23"/>
      <c r="N845" s="70"/>
      <c r="O845" s="70"/>
      <c r="P845" s="23"/>
      <c r="Q845" s="23">
        <f>SUM(L845:P845)</f>
        <v>7324.7</v>
      </c>
      <c r="R845" s="23"/>
      <c r="S845" s="70"/>
      <c r="T845" s="70"/>
      <c r="U845" s="70"/>
      <c r="V845" s="23">
        <f>SUM(R845:U845)</f>
        <v>0</v>
      </c>
      <c r="W845" s="23">
        <f>SUM(Q845+V845)</f>
        <v>7324.7</v>
      </c>
      <c r="X845" s="23">
        <f>(Q845/W845)*100</f>
        <v>100</v>
      </c>
      <c r="Y845" s="23">
        <f>(V845/W845)*100</f>
        <v>0</v>
      </c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50</v>
      </c>
      <c r="K846" s="53"/>
      <c r="L846" s="70">
        <v>13219.9</v>
      </c>
      <c r="M846" s="23"/>
      <c r="N846" s="70"/>
      <c r="O846" s="70"/>
      <c r="P846" s="23"/>
      <c r="Q846" s="23">
        <f>SUM(L846:P846)</f>
        <v>13219.9</v>
      </c>
      <c r="R846" s="23"/>
      <c r="S846" s="70"/>
      <c r="T846" s="70"/>
      <c r="U846" s="70"/>
      <c r="V846" s="23">
        <f>SUM(R846:U846)</f>
        <v>0</v>
      </c>
      <c r="W846" s="23">
        <f>SUM(Q846+V846)</f>
        <v>13219.9</v>
      </c>
      <c r="X846" s="23">
        <f>(Q846/W846)*100</f>
        <v>100</v>
      </c>
      <c r="Y846" s="23">
        <f>(V846/W846)*100</f>
        <v>0</v>
      </c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51</v>
      </c>
      <c r="K847" s="53"/>
      <c r="L847" s="70">
        <v>13216.6</v>
      </c>
      <c r="M847" s="23"/>
      <c r="N847" s="70"/>
      <c r="O847" s="70"/>
      <c r="P847" s="23"/>
      <c r="Q847" s="23">
        <f>SUM(L847:P847)</f>
        <v>13216.6</v>
      </c>
      <c r="R847" s="23"/>
      <c r="S847" s="70"/>
      <c r="T847" s="70"/>
      <c r="U847" s="70"/>
      <c r="V847" s="23">
        <f>SUM(R847:U847)</f>
        <v>0</v>
      </c>
      <c r="W847" s="23">
        <f>SUM(Q847+V847)</f>
        <v>13216.6</v>
      </c>
      <c r="X847" s="23">
        <f>(Q847/W847)*100</f>
        <v>100</v>
      </c>
      <c r="Y847" s="23">
        <f>(V847/W847)*100</f>
        <v>0</v>
      </c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52</v>
      </c>
      <c r="K848" s="53"/>
      <c r="L848" s="21">
        <f>(L847/L845)*100</f>
        <v>180.43878930195095</v>
      </c>
      <c r="M848" s="21"/>
      <c r="N848" s="21"/>
      <c r="O848" s="21"/>
      <c r="P848" s="21"/>
      <c r="Q848" s="21">
        <f>(Q847/Q845)*100</f>
        <v>180.43878930195095</v>
      </c>
      <c r="R848" s="21"/>
      <c r="S848" s="21"/>
      <c r="T848" s="21"/>
      <c r="U848" s="21"/>
      <c r="V848" s="21"/>
      <c r="W848" s="21">
        <f>(W847/W845)*100</f>
        <v>180.43878930195095</v>
      </c>
      <c r="X848" s="21"/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53</v>
      </c>
      <c r="K849" s="53"/>
      <c r="L849" s="70">
        <f>(L847/L846)*100</f>
        <v>99.97503763265986</v>
      </c>
      <c r="M849" s="23"/>
      <c r="N849" s="70"/>
      <c r="O849" s="70"/>
      <c r="P849" s="23"/>
      <c r="Q849" s="23">
        <f>(Q847/Q846)*100</f>
        <v>99.97503763265986</v>
      </c>
      <c r="R849" s="23"/>
      <c r="S849" s="70"/>
      <c r="T849" s="70"/>
      <c r="U849" s="70"/>
      <c r="V849" s="23"/>
      <c r="W849" s="23">
        <f>(W847/W846)*100</f>
        <v>99.97503763265986</v>
      </c>
      <c r="X849" s="23"/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/>
      <c r="K850" s="53"/>
      <c r="L850" s="70"/>
      <c r="M850" s="23"/>
      <c r="N850" s="70"/>
      <c r="O850" s="70"/>
      <c r="P850" s="23"/>
      <c r="Q850" s="23"/>
      <c r="R850" s="23"/>
      <c r="S850" s="70"/>
      <c r="T850" s="70"/>
      <c r="U850" s="70"/>
      <c r="V850" s="23"/>
      <c r="W850" s="23"/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 t="s">
        <v>92</v>
      </c>
      <c r="I851" s="61"/>
      <c r="J851" s="52" t="s">
        <v>160</v>
      </c>
      <c r="K851" s="53"/>
      <c r="L851" s="70"/>
      <c r="M851" s="23"/>
      <c r="N851" s="70"/>
      <c r="O851" s="70"/>
      <c r="P851" s="23"/>
      <c r="Q851" s="23"/>
      <c r="R851" s="23"/>
      <c r="S851" s="70"/>
      <c r="T851" s="70"/>
      <c r="U851" s="70"/>
      <c r="V851" s="23"/>
      <c r="W851" s="23"/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49</v>
      </c>
      <c r="K852" s="53"/>
      <c r="L852" s="70">
        <v>8170.7</v>
      </c>
      <c r="M852" s="23"/>
      <c r="N852" s="70"/>
      <c r="O852" s="70"/>
      <c r="P852" s="23"/>
      <c r="Q852" s="23">
        <f>SUM(L852:P852)</f>
        <v>8170.7</v>
      </c>
      <c r="R852" s="23"/>
      <c r="S852" s="70"/>
      <c r="T852" s="70"/>
      <c r="U852" s="70"/>
      <c r="V852" s="23">
        <f>SUM(R852:U852)</f>
        <v>0</v>
      </c>
      <c r="W852" s="23">
        <f>SUM(Q852+V852)</f>
        <v>8170.7</v>
      </c>
      <c r="X852" s="23">
        <f>(Q852/W852)*100</f>
        <v>100</v>
      </c>
      <c r="Y852" s="23">
        <f>(V852/W852)*100</f>
        <v>0</v>
      </c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50</v>
      </c>
      <c r="K853" s="53"/>
      <c r="L853" s="70">
        <v>13828.4</v>
      </c>
      <c r="M853" s="23"/>
      <c r="N853" s="70"/>
      <c r="O853" s="70"/>
      <c r="P853" s="23"/>
      <c r="Q853" s="23">
        <f>SUM(L853:P853)</f>
        <v>13828.4</v>
      </c>
      <c r="R853" s="23"/>
      <c r="S853" s="70"/>
      <c r="T853" s="70"/>
      <c r="U853" s="70"/>
      <c r="V853" s="23">
        <f>SUM(R853:U853)</f>
        <v>0</v>
      </c>
      <c r="W853" s="23">
        <f>SUM(Q853+V853)</f>
        <v>13828.4</v>
      </c>
      <c r="X853" s="23">
        <f>(Q853/W853)*100</f>
        <v>100</v>
      </c>
      <c r="Y853" s="23">
        <f>(V853/W853)*100</f>
        <v>0</v>
      </c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 t="s">
        <v>51</v>
      </c>
      <c r="K854" s="53"/>
      <c r="L854" s="70">
        <v>13825.2</v>
      </c>
      <c r="M854" s="23"/>
      <c r="N854" s="70"/>
      <c r="O854" s="70"/>
      <c r="P854" s="23"/>
      <c r="Q854" s="23">
        <f>SUM(L854:P854)</f>
        <v>13825.2</v>
      </c>
      <c r="R854" s="23"/>
      <c r="S854" s="70"/>
      <c r="T854" s="70"/>
      <c r="U854" s="70"/>
      <c r="V854" s="23">
        <f>SUM(R854:U854)</f>
        <v>0</v>
      </c>
      <c r="W854" s="23">
        <f>SUM(Q854+V854)</f>
        <v>13825.2</v>
      </c>
      <c r="X854" s="23">
        <f>(Q854/W854)*100</f>
        <v>100</v>
      </c>
      <c r="Y854" s="23">
        <f>(V854/W854)*100</f>
        <v>0</v>
      </c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187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40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150</v>
      </c>
      <c r="C864" s="51" t="s">
        <v>122</v>
      </c>
      <c r="D864" s="56" t="s">
        <v>54</v>
      </c>
      <c r="E864" s="51" t="s">
        <v>56</v>
      </c>
      <c r="F864" s="56" t="s">
        <v>153</v>
      </c>
      <c r="G864" s="51" t="s">
        <v>60</v>
      </c>
      <c r="H864" s="51" t="s">
        <v>92</v>
      </c>
      <c r="I864" s="61"/>
      <c r="J864" s="54" t="s">
        <v>52</v>
      </c>
      <c r="K864" s="55"/>
      <c r="L864" s="70">
        <f>(L854/L852)*100</f>
        <v>169.20459691336117</v>
      </c>
      <c r="M864" s="70"/>
      <c r="N864" s="70"/>
      <c r="O864" s="70"/>
      <c r="P864" s="70"/>
      <c r="Q864" s="70">
        <f>(Q854/Q852)*100</f>
        <v>169.20459691336117</v>
      </c>
      <c r="R864" s="70"/>
      <c r="S864" s="70"/>
      <c r="T864" s="70"/>
      <c r="U864" s="74"/>
      <c r="V864" s="23"/>
      <c r="W864" s="23">
        <f>(W854/W852)*100</f>
        <v>169.20459691336117</v>
      </c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53</v>
      </c>
      <c r="K865" s="55"/>
      <c r="L865" s="70">
        <f>(L854/L853)*100</f>
        <v>99.97685921726304</v>
      </c>
      <c r="M865" s="70"/>
      <c r="N865" s="70"/>
      <c r="O865" s="70"/>
      <c r="P865" s="70"/>
      <c r="Q865" s="70">
        <f>(Q854/Q853)*100</f>
        <v>99.97685921726304</v>
      </c>
      <c r="R865" s="70"/>
      <c r="S865" s="70"/>
      <c r="T865" s="70"/>
      <c r="U865" s="70"/>
      <c r="V865" s="23"/>
      <c r="W865" s="23">
        <f>(W854/W853)*100</f>
        <v>99.97685921726304</v>
      </c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/>
      <c r="K866" s="53"/>
      <c r="L866" s="70"/>
      <c r="M866" s="70"/>
      <c r="N866" s="70"/>
      <c r="O866" s="70"/>
      <c r="P866" s="70"/>
      <c r="Q866" s="23"/>
      <c r="R866" s="70"/>
      <c r="S866" s="70"/>
      <c r="T866" s="70"/>
      <c r="U866" s="70"/>
      <c r="V866" s="23"/>
      <c r="W866" s="23"/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 t="s">
        <v>94</v>
      </c>
      <c r="I867" s="61"/>
      <c r="J867" s="52" t="s">
        <v>161</v>
      </c>
      <c r="K867" s="53"/>
      <c r="L867" s="70"/>
      <c r="M867" s="23"/>
      <c r="N867" s="70"/>
      <c r="O867" s="70"/>
      <c r="P867" s="23"/>
      <c r="Q867" s="23"/>
      <c r="R867" s="23"/>
      <c r="S867" s="70"/>
      <c r="T867" s="70"/>
      <c r="U867" s="70"/>
      <c r="V867" s="23"/>
      <c r="W867" s="23"/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49</v>
      </c>
      <c r="K868" s="53"/>
      <c r="L868" s="70">
        <v>9691</v>
      </c>
      <c r="M868" s="23"/>
      <c r="N868" s="70"/>
      <c r="O868" s="70"/>
      <c r="P868" s="23"/>
      <c r="Q868" s="23">
        <f>SUM(L868:P868)</f>
        <v>9691</v>
      </c>
      <c r="R868" s="23"/>
      <c r="S868" s="70"/>
      <c r="T868" s="70"/>
      <c r="U868" s="70"/>
      <c r="V868" s="23">
        <f>SUM(R868:U868)</f>
        <v>0</v>
      </c>
      <c r="W868" s="23">
        <f>SUM(Q868+V868)</f>
        <v>9691</v>
      </c>
      <c r="X868" s="23">
        <f>(Q868/W868)*100</f>
        <v>100</v>
      </c>
      <c r="Y868" s="23">
        <f>(V868/W868)*100</f>
        <v>0</v>
      </c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50</v>
      </c>
      <c r="K869" s="53"/>
      <c r="L869" s="70">
        <v>15865.6</v>
      </c>
      <c r="M869" s="23"/>
      <c r="N869" s="70"/>
      <c r="O869" s="70"/>
      <c r="P869" s="23"/>
      <c r="Q869" s="23">
        <f>SUM(L869:P869)</f>
        <v>15865.6</v>
      </c>
      <c r="R869" s="23"/>
      <c r="S869" s="70"/>
      <c r="T869" s="70"/>
      <c r="U869" s="70"/>
      <c r="V869" s="23">
        <f>SUM(R869:U869)</f>
        <v>0</v>
      </c>
      <c r="W869" s="23">
        <f>SUM(Q869+V869)</f>
        <v>15865.6</v>
      </c>
      <c r="X869" s="23">
        <f>(Q869/W869)*100</f>
        <v>100</v>
      </c>
      <c r="Y869" s="23">
        <f>(V869/W869)*100</f>
        <v>0</v>
      </c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 t="s">
        <v>51</v>
      </c>
      <c r="K870" s="53"/>
      <c r="L870" s="70">
        <v>15860.6</v>
      </c>
      <c r="M870" s="23"/>
      <c r="N870" s="70"/>
      <c r="O870" s="70"/>
      <c r="P870" s="23"/>
      <c r="Q870" s="23">
        <f>SUM(L870:P870)</f>
        <v>15860.6</v>
      </c>
      <c r="R870" s="23"/>
      <c r="S870" s="70"/>
      <c r="T870" s="70"/>
      <c r="U870" s="70"/>
      <c r="V870" s="23">
        <f>SUM(R870:U870)</f>
        <v>0</v>
      </c>
      <c r="W870" s="23">
        <f>SUM(Q870+V870)</f>
        <v>15860.6</v>
      </c>
      <c r="X870" s="23">
        <f>(Q870/W870)*100</f>
        <v>100</v>
      </c>
      <c r="Y870" s="23">
        <f>(V870/W870)*100</f>
        <v>0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 t="s">
        <v>52</v>
      </c>
      <c r="K871" s="53"/>
      <c r="L871" s="70">
        <f>(L870/L868)*100</f>
        <v>163.663192652977</v>
      </c>
      <c r="M871" s="23"/>
      <c r="N871" s="70"/>
      <c r="O871" s="70"/>
      <c r="P871" s="23"/>
      <c r="Q871" s="23">
        <f>(Q870/Q868)*100</f>
        <v>163.663192652977</v>
      </c>
      <c r="R871" s="23"/>
      <c r="S871" s="70"/>
      <c r="T871" s="70"/>
      <c r="U871" s="70"/>
      <c r="V871" s="23"/>
      <c r="W871" s="23">
        <f>(W870/W868)*100</f>
        <v>163.663192652977</v>
      </c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53</v>
      </c>
      <c r="K872" s="53"/>
      <c r="L872" s="70">
        <f>(L870/L869)*100</f>
        <v>99.96848527632109</v>
      </c>
      <c r="M872" s="23"/>
      <c r="N872" s="70"/>
      <c r="O872" s="70"/>
      <c r="P872" s="23"/>
      <c r="Q872" s="23">
        <f>(Q870/Q869)*100</f>
        <v>99.96848527632109</v>
      </c>
      <c r="R872" s="23"/>
      <c r="S872" s="70"/>
      <c r="T872" s="70"/>
      <c r="U872" s="70"/>
      <c r="V872" s="23"/>
      <c r="W872" s="23">
        <f>(W870/W869)*100</f>
        <v>99.96848527632109</v>
      </c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/>
      <c r="K873" s="53"/>
      <c r="L873" s="70"/>
      <c r="M873" s="23"/>
      <c r="N873" s="70"/>
      <c r="O873" s="70"/>
      <c r="P873" s="23"/>
      <c r="Q873" s="23"/>
      <c r="R873" s="23"/>
      <c r="S873" s="70"/>
      <c r="T873" s="70"/>
      <c r="U873" s="70"/>
      <c r="V873" s="23"/>
      <c r="W873" s="23"/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 t="s">
        <v>96</v>
      </c>
      <c r="I874" s="61"/>
      <c r="J874" s="52" t="s">
        <v>97</v>
      </c>
      <c r="K874" s="53"/>
      <c r="L874" s="70"/>
      <c r="M874" s="23"/>
      <c r="N874" s="70"/>
      <c r="O874" s="70"/>
      <c r="P874" s="23"/>
      <c r="Q874" s="23"/>
      <c r="R874" s="23"/>
      <c r="S874" s="70"/>
      <c r="T874" s="70"/>
      <c r="U874" s="70"/>
      <c r="V874" s="23"/>
      <c r="W874" s="23"/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49</v>
      </c>
      <c r="K875" s="53"/>
      <c r="L875" s="70">
        <v>6275.2</v>
      </c>
      <c r="M875" s="23"/>
      <c r="N875" s="70"/>
      <c r="O875" s="70"/>
      <c r="P875" s="23"/>
      <c r="Q875" s="23">
        <f>SUM(L875:P875)</f>
        <v>6275.2</v>
      </c>
      <c r="R875" s="23"/>
      <c r="S875" s="70"/>
      <c r="T875" s="70"/>
      <c r="U875" s="70"/>
      <c r="V875" s="23">
        <f>SUM(R875:U875)</f>
        <v>0</v>
      </c>
      <c r="W875" s="23">
        <f>SUM(Q875+V875)</f>
        <v>6275.2</v>
      </c>
      <c r="X875" s="23">
        <f>(Q875/W875)*100</f>
        <v>100</v>
      </c>
      <c r="Y875" s="23">
        <f>(V875/W875)*100</f>
        <v>0</v>
      </c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50</v>
      </c>
      <c r="K876" s="53"/>
      <c r="L876" s="70">
        <v>10062.6</v>
      </c>
      <c r="M876" s="23"/>
      <c r="N876" s="70"/>
      <c r="O876" s="70"/>
      <c r="P876" s="23"/>
      <c r="Q876" s="23">
        <f>SUM(L876:P876)</f>
        <v>10062.6</v>
      </c>
      <c r="R876" s="23"/>
      <c r="S876" s="70"/>
      <c r="T876" s="70"/>
      <c r="U876" s="70"/>
      <c r="V876" s="23">
        <f>SUM(R876:U876)</f>
        <v>0</v>
      </c>
      <c r="W876" s="23">
        <f>SUM(Q876+V876)</f>
        <v>10062.6</v>
      </c>
      <c r="X876" s="23">
        <f>(Q876/W876)*100</f>
        <v>100</v>
      </c>
      <c r="Y876" s="23">
        <f>(V876/W876)*100</f>
        <v>0</v>
      </c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51</v>
      </c>
      <c r="K877" s="53"/>
      <c r="L877" s="70">
        <v>10060.5</v>
      </c>
      <c r="M877" s="23"/>
      <c r="N877" s="70"/>
      <c r="O877" s="70"/>
      <c r="P877" s="23"/>
      <c r="Q877" s="23">
        <f>SUM(L877:P877)</f>
        <v>10060.5</v>
      </c>
      <c r="R877" s="23"/>
      <c r="S877" s="70"/>
      <c r="T877" s="70"/>
      <c r="U877" s="70"/>
      <c r="V877" s="23">
        <f>SUM(R877:U877)</f>
        <v>0</v>
      </c>
      <c r="W877" s="23">
        <f>SUM(Q877+V877)</f>
        <v>10060.5</v>
      </c>
      <c r="X877" s="23">
        <f>(Q877/W877)*100</f>
        <v>100</v>
      </c>
      <c r="Y877" s="23">
        <f>(V877/W877)*100</f>
        <v>0</v>
      </c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 t="s">
        <v>52</v>
      </c>
      <c r="K878" s="53"/>
      <c r="L878" s="21">
        <f>(L877/L875)*100</f>
        <v>160.32158337582868</v>
      </c>
      <c r="M878" s="21"/>
      <c r="N878" s="21"/>
      <c r="O878" s="21"/>
      <c r="P878" s="21"/>
      <c r="Q878" s="21">
        <f>(Q877/Q875)*100</f>
        <v>160.32158337582868</v>
      </c>
      <c r="R878" s="21"/>
      <c r="S878" s="21"/>
      <c r="T878" s="21"/>
      <c r="U878" s="21"/>
      <c r="V878" s="21"/>
      <c r="W878" s="21">
        <f>(W877/W875)*100</f>
        <v>160.32158337582868</v>
      </c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53</v>
      </c>
      <c r="K879" s="53"/>
      <c r="L879" s="70">
        <f>(L877/L876)*100</f>
        <v>99.97913064217995</v>
      </c>
      <c r="M879" s="23"/>
      <c r="N879" s="70"/>
      <c r="O879" s="70"/>
      <c r="P879" s="23"/>
      <c r="Q879" s="23">
        <f>(Q877/Q876)*100</f>
        <v>99.97913064217995</v>
      </c>
      <c r="R879" s="23"/>
      <c r="S879" s="70"/>
      <c r="T879" s="70"/>
      <c r="U879" s="70"/>
      <c r="V879" s="23"/>
      <c r="W879" s="23">
        <f>(W877/W876)*100</f>
        <v>99.97913064217995</v>
      </c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/>
      <c r="K880" s="53"/>
      <c r="L880" s="70"/>
      <c r="M880" s="23"/>
      <c r="N880" s="70"/>
      <c r="O880" s="70"/>
      <c r="P880" s="23"/>
      <c r="Q880" s="23"/>
      <c r="R880" s="23"/>
      <c r="S880" s="70"/>
      <c r="T880" s="70"/>
      <c r="U880" s="70"/>
      <c r="V880" s="23"/>
      <c r="W880" s="23"/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 t="s">
        <v>98</v>
      </c>
      <c r="I881" s="61"/>
      <c r="J881" s="52" t="s">
        <v>99</v>
      </c>
      <c r="K881" s="53"/>
      <c r="L881" s="70"/>
      <c r="M881" s="23"/>
      <c r="N881" s="70"/>
      <c r="O881" s="70"/>
      <c r="P881" s="23"/>
      <c r="Q881" s="23"/>
      <c r="R881" s="23"/>
      <c r="S881" s="70"/>
      <c r="T881" s="70"/>
      <c r="U881" s="70"/>
      <c r="V881" s="23"/>
      <c r="W881" s="23"/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49</v>
      </c>
      <c r="K882" s="53"/>
      <c r="L882" s="70">
        <v>3072.5</v>
      </c>
      <c r="M882" s="23"/>
      <c r="N882" s="70"/>
      <c r="O882" s="70"/>
      <c r="P882" s="23"/>
      <c r="Q882" s="23">
        <f>SUM(L882:P882)</f>
        <v>3072.5</v>
      </c>
      <c r="R882" s="23"/>
      <c r="S882" s="70"/>
      <c r="T882" s="70"/>
      <c r="U882" s="70"/>
      <c r="V882" s="23">
        <f>SUM(R882:U882)</f>
        <v>0</v>
      </c>
      <c r="W882" s="23">
        <f>SUM(Q882+V882)</f>
        <v>3072.5</v>
      </c>
      <c r="X882" s="23">
        <f>(Q882/W882)*100</f>
        <v>100</v>
      </c>
      <c r="Y882" s="23">
        <f>(V882/W882)*100</f>
        <v>0</v>
      </c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50</v>
      </c>
      <c r="K883" s="53"/>
      <c r="L883" s="70">
        <v>5848.4</v>
      </c>
      <c r="M883" s="23"/>
      <c r="N883" s="70"/>
      <c r="O883" s="70"/>
      <c r="P883" s="23"/>
      <c r="Q883" s="23">
        <f>SUM(L883:P883)</f>
        <v>5848.4</v>
      </c>
      <c r="R883" s="23"/>
      <c r="S883" s="70"/>
      <c r="T883" s="70"/>
      <c r="U883" s="70"/>
      <c r="V883" s="23">
        <f>SUM(R883:U883)</f>
        <v>0</v>
      </c>
      <c r="W883" s="23">
        <f>SUM(Q883+V883)</f>
        <v>5848.4</v>
      </c>
      <c r="X883" s="23">
        <f>(Q883/W883)*100</f>
        <v>100</v>
      </c>
      <c r="Y883" s="23">
        <f>(V883/W883)*100</f>
        <v>0</v>
      </c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51</v>
      </c>
      <c r="K884" s="53"/>
      <c r="L884" s="70">
        <v>5846.8</v>
      </c>
      <c r="M884" s="23"/>
      <c r="N884" s="70"/>
      <c r="O884" s="70"/>
      <c r="P884" s="23"/>
      <c r="Q884" s="23">
        <f>SUM(L884:P884)</f>
        <v>5846.8</v>
      </c>
      <c r="R884" s="23"/>
      <c r="S884" s="70"/>
      <c r="T884" s="70"/>
      <c r="U884" s="70"/>
      <c r="V884" s="23">
        <f>SUM(R884:U884)</f>
        <v>0</v>
      </c>
      <c r="W884" s="23">
        <f>SUM(Q884+V884)</f>
        <v>5846.8</v>
      </c>
      <c r="X884" s="23">
        <f>(Q884/W884)*100</f>
        <v>100</v>
      </c>
      <c r="Y884" s="23">
        <f>(V884/W884)*100</f>
        <v>0</v>
      </c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 t="s">
        <v>52</v>
      </c>
      <c r="K885" s="53"/>
      <c r="L885" s="70">
        <f>(L884/L882)*100</f>
        <v>190.2945484133442</v>
      </c>
      <c r="M885" s="23"/>
      <c r="N885" s="70"/>
      <c r="O885" s="70"/>
      <c r="P885" s="23"/>
      <c r="Q885" s="23">
        <f>(Q884/Q882)*100</f>
        <v>190.2945484133442</v>
      </c>
      <c r="R885" s="23"/>
      <c r="S885" s="70"/>
      <c r="T885" s="70"/>
      <c r="U885" s="70"/>
      <c r="V885" s="23"/>
      <c r="W885" s="23">
        <f>(W884/W882)*100</f>
        <v>190.2945484133442</v>
      </c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 t="s">
        <v>53</v>
      </c>
      <c r="K886" s="53"/>
      <c r="L886" s="70">
        <f>(L884/L883)*100</f>
        <v>99.97264209014432</v>
      </c>
      <c r="M886" s="23"/>
      <c r="N886" s="70"/>
      <c r="O886" s="70"/>
      <c r="P886" s="23"/>
      <c r="Q886" s="23">
        <f>(Q884/Q883)*100</f>
        <v>99.97264209014432</v>
      </c>
      <c r="R886" s="23"/>
      <c r="S886" s="70"/>
      <c r="T886" s="70"/>
      <c r="U886" s="70"/>
      <c r="V886" s="23"/>
      <c r="W886" s="23">
        <f>(W884/W883)*100</f>
        <v>99.97264209014432</v>
      </c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/>
      <c r="K887" s="53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 t="s">
        <v>100</v>
      </c>
      <c r="I888" s="61"/>
      <c r="J888" s="52" t="s">
        <v>101</v>
      </c>
      <c r="K888" s="53"/>
      <c r="L888" s="70"/>
      <c r="M888" s="23"/>
      <c r="N888" s="70"/>
      <c r="O888" s="70"/>
      <c r="P888" s="23"/>
      <c r="Q888" s="23"/>
      <c r="R888" s="23"/>
      <c r="S888" s="70"/>
      <c r="T888" s="70"/>
      <c r="U888" s="70"/>
      <c r="V888" s="23"/>
      <c r="W888" s="23"/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49</v>
      </c>
      <c r="K889" s="53"/>
      <c r="L889" s="70">
        <v>3968.3</v>
      </c>
      <c r="M889" s="23"/>
      <c r="N889" s="70"/>
      <c r="O889" s="70"/>
      <c r="P889" s="23"/>
      <c r="Q889" s="23">
        <f>SUM(L889:P889)</f>
        <v>3968.3</v>
      </c>
      <c r="R889" s="23"/>
      <c r="S889" s="70"/>
      <c r="T889" s="70"/>
      <c r="U889" s="70"/>
      <c r="V889" s="23">
        <f>SUM(R889:U889)</f>
        <v>0</v>
      </c>
      <c r="W889" s="23">
        <f>SUM(Q889+V889)</f>
        <v>3968.3</v>
      </c>
      <c r="X889" s="23">
        <f>(Q889/W889)*100</f>
        <v>100</v>
      </c>
      <c r="Y889" s="23">
        <f>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50</v>
      </c>
      <c r="K890" s="53"/>
      <c r="L890" s="70">
        <v>6546.9</v>
      </c>
      <c r="M890" s="23"/>
      <c r="N890" s="70"/>
      <c r="O890" s="70"/>
      <c r="P890" s="23"/>
      <c r="Q890" s="23">
        <f>SUM(L890:P890)</f>
        <v>6546.9</v>
      </c>
      <c r="R890" s="23"/>
      <c r="S890" s="70"/>
      <c r="T890" s="70"/>
      <c r="U890" s="70"/>
      <c r="V890" s="23">
        <f>SUM(R890:U890)</f>
        <v>0</v>
      </c>
      <c r="W890" s="23">
        <f>SUM(Q890+V890)</f>
        <v>6546.9</v>
      </c>
      <c r="X890" s="23">
        <f>(Q890/W890)*100</f>
        <v>100</v>
      </c>
      <c r="Y890" s="23">
        <f>(V890/W890)*100</f>
        <v>0</v>
      </c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51</v>
      </c>
      <c r="K891" s="53"/>
      <c r="L891" s="70">
        <v>6544.9</v>
      </c>
      <c r="M891" s="23"/>
      <c r="N891" s="70"/>
      <c r="O891" s="70"/>
      <c r="P891" s="23"/>
      <c r="Q891" s="23">
        <f>SUM(L891:P891)</f>
        <v>6544.9</v>
      </c>
      <c r="R891" s="23"/>
      <c r="S891" s="70"/>
      <c r="T891" s="70"/>
      <c r="U891" s="70"/>
      <c r="V891" s="23">
        <f>SUM(R891:U891)</f>
        <v>0</v>
      </c>
      <c r="W891" s="23">
        <f>SUM(Q891+V891)</f>
        <v>6544.9</v>
      </c>
      <c r="X891" s="23">
        <f>(Q891/W891)*100</f>
        <v>100</v>
      </c>
      <c r="Y891" s="23">
        <f>(V891/W891)*100</f>
        <v>0</v>
      </c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 t="s">
        <v>52</v>
      </c>
      <c r="K892" s="53"/>
      <c r="L892" s="70">
        <f>(L891/L889)*100</f>
        <v>164.92956681702492</v>
      </c>
      <c r="M892" s="23"/>
      <c r="N892" s="70"/>
      <c r="O892" s="70"/>
      <c r="P892" s="23"/>
      <c r="Q892" s="23">
        <f>(Q891/Q889)*100</f>
        <v>164.92956681702492</v>
      </c>
      <c r="R892" s="23"/>
      <c r="S892" s="70"/>
      <c r="T892" s="70"/>
      <c r="U892" s="70"/>
      <c r="V892" s="23"/>
      <c r="W892" s="23">
        <f>(W891/W889)*100</f>
        <v>164.92956681702492</v>
      </c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 t="s">
        <v>53</v>
      </c>
      <c r="K893" s="53"/>
      <c r="L893" s="21">
        <f>(L891/L890)*100</f>
        <v>99.96945119063984</v>
      </c>
      <c r="M893" s="21"/>
      <c r="N893" s="21"/>
      <c r="O893" s="21"/>
      <c r="P893" s="21"/>
      <c r="Q893" s="21">
        <f>(Q891/Q890)*100</f>
        <v>99.96945119063984</v>
      </c>
      <c r="R893" s="21"/>
      <c r="S893" s="21"/>
      <c r="T893" s="21"/>
      <c r="U893" s="21"/>
      <c r="V893" s="21"/>
      <c r="W893" s="21">
        <f>(W891/W890)*100</f>
        <v>99.96945119063984</v>
      </c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/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 t="s">
        <v>102</v>
      </c>
      <c r="I895" s="61"/>
      <c r="J895" s="52" t="s">
        <v>103</v>
      </c>
      <c r="K895" s="53"/>
      <c r="L895" s="70"/>
      <c r="M895" s="23"/>
      <c r="N895" s="70"/>
      <c r="O895" s="70"/>
      <c r="P895" s="23"/>
      <c r="Q895" s="23"/>
      <c r="R895" s="23"/>
      <c r="S895" s="70"/>
      <c r="T895" s="70"/>
      <c r="U895" s="70"/>
      <c r="V895" s="23"/>
      <c r="W895" s="23"/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49</v>
      </c>
      <c r="K896" s="53"/>
      <c r="L896" s="70">
        <v>4302.4</v>
      </c>
      <c r="M896" s="23"/>
      <c r="N896" s="70"/>
      <c r="O896" s="70"/>
      <c r="P896" s="23"/>
      <c r="Q896" s="23">
        <f>SUM(L896:P896)</f>
        <v>4302.4</v>
      </c>
      <c r="R896" s="23"/>
      <c r="S896" s="70"/>
      <c r="T896" s="70"/>
      <c r="U896" s="70"/>
      <c r="V896" s="23">
        <f>SUM(R896:U896)</f>
        <v>0</v>
      </c>
      <c r="W896" s="23">
        <f>SUM(Q896+V896)</f>
        <v>4302.4</v>
      </c>
      <c r="X896" s="23">
        <f>(Q896/W896)*100</f>
        <v>100</v>
      </c>
      <c r="Y896" s="23">
        <f>(V896/W896)*100</f>
        <v>0</v>
      </c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50</v>
      </c>
      <c r="K897" s="53"/>
      <c r="L897" s="70">
        <v>7888.7</v>
      </c>
      <c r="M897" s="23"/>
      <c r="N897" s="70"/>
      <c r="O897" s="70"/>
      <c r="P897" s="23"/>
      <c r="Q897" s="23">
        <f>SUM(L897:P897)</f>
        <v>7888.7</v>
      </c>
      <c r="R897" s="23"/>
      <c r="S897" s="70"/>
      <c r="T897" s="70"/>
      <c r="U897" s="70"/>
      <c r="V897" s="23">
        <f>SUM(R897:U897)</f>
        <v>0</v>
      </c>
      <c r="W897" s="23">
        <f>SUM(Q897+V897)</f>
        <v>7888.7</v>
      </c>
      <c r="X897" s="23">
        <f>(Q897/W897)*100</f>
        <v>100</v>
      </c>
      <c r="Y897" s="23">
        <f>(V897/W897)*100</f>
        <v>0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51</v>
      </c>
      <c r="K898" s="53"/>
      <c r="L898" s="70">
        <v>7885.9</v>
      </c>
      <c r="M898" s="23"/>
      <c r="N898" s="70"/>
      <c r="O898" s="70"/>
      <c r="P898" s="23"/>
      <c r="Q898" s="23">
        <f>SUM(L898:P898)</f>
        <v>7885.9</v>
      </c>
      <c r="R898" s="23"/>
      <c r="S898" s="70"/>
      <c r="T898" s="70"/>
      <c r="U898" s="70"/>
      <c r="V898" s="23">
        <f>SUM(R898:U898)</f>
        <v>0</v>
      </c>
      <c r="W898" s="23">
        <f>SUM(Q898+V898)</f>
        <v>7885.9</v>
      </c>
      <c r="X898" s="23">
        <f>(Q898/W898)*100</f>
        <v>100</v>
      </c>
      <c r="Y898" s="23">
        <f>(V898/W898)*100</f>
        <v>0</v>
      </c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/>
      <c r="K899" s="53"/>
      <c r="L899" s="70"/>
      <c r="M899" s="23"/>
      <c r="N899" s="70"/>
      <c r="O899" s="70"/>
      <c r="P899" s="23"/>
      <c r="Q899" s="23"/>
      <c r="R899" s="23"/>
      <c r="S899" s="70"/>
      <c r="T899" s="70"/>
      <c r="U899" s="70"/>
      <c r="V899" s="23"/>
      <c r="W899" s="23"/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188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40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150</v>
      </c>
      <c r="C909" s="51" t="s">
        <v>122</v>
      </c>
      <c r="D909" s="56" t="s">
        <v>54</v>
      </c>
      <c r="E909" s="51" t="s">
        <v>56</v>
      </c>
      <c r="F909" s="56" t="s">
        <v>153</v>
      </c>
      <c r="G909" s="51" t="s">
        <v>60</v>
      </c>
      <c r="H909" s="51" t="s">
        <v>102</v>
      </c>
      <c r="I909" s="61"/>
      <c r="J909" s="54" t="s">
        <v>52</v>
      </c>
      <c r="K909" s="55"/>
      <c r="L909" s="70">
        <f>(L898/L896)*100</f>
        <v>183.29072145779102</v>
      </c>
      <c r="M909" s="70"/>
      <c r="N909" s="70"/>
      <c r="O909" s="70"/>
      <c r="P909" s="70"/>
      <c r="Q909" s="70">
        <f>(Q898/Q896)*100</f>
        <v>183.29072145779102</v>
      </c>
      <c r="R909" s="70"/>
      <c r="S909" s="70"/>
      <c r="T909" s="70"/>
      <c r="U909" s="74"/>
      <c r="V909" s="23"/>
      <c r="W909" s="23">
        <f>(W898/W896)*100</f>
        <v>183.29072145779102</v>
      </c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53</v>
      </c>
      <c r="K910" s="55"/>
      <c r="L910" s="70">
        <f>(L898/L897)*100</f>
        <v>99.96450619240179</v>
      </c>
      <c r="M910" s="70"/>
      <c r="N910" s="70"/>
      <c r="O910" s="70"/>
      <c r="P910" s="70"/>
      <c r="Q910" s="70">
        <f>(Q898/Q897)*100</f>
        <v>99.96450619240179</v>
      </c>
      <c r="R910" s="70"/>
      <c r="S910" s="70"/>
      <c r="T910" s="70"/>
      <c r="U910" s="70"/>
      <c r="V910" s="23"/>
      <c r="W910" s="23">
        <f>(W898/W897)*100</f>
        <v>99.96450619240179</v>
      </c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/>
      <c r="K911" s="53"/>
      <c r="L911" s="70"/>
      <c r="M911" s="70"/>
      <c r="N911" s="70"/>
      <c r="O911" s="70"/>
      <c r="P911" s="70"/>
      <c r="Q911" s="23"/>
      <c r="R911" s="70"/>
      <c r="S911" s="70"/>
      <c r="T911" s="70"/>
      <c r="U911" s="70"/>
      <c r="V911" s="23"/>
      <c r="W911" s="23"/>
      <c r="X911" s="23"/>
      <c r="Y911" s="23"/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 t="s">
        <v>104</v>
      </c>
      <c r="I912" s="61"/>
      <c r="J912" s="52" t="s">
        <v>105</v>
      </c>
      <c r="K912" s="53"/>
      <c r="L912" s="70"/>
      <c r="M912" s="23"/>
      <c r="N912" s="70"/>
      <c r="O912" s="70"/>
      <c r="P912" s="23"/>
      <c r="Q912" s="23"/>
      <c r="R912" s="23"/>
      <c r="S912" s="70"/>
      <c r="T912" s="70"/>
      <c r="U912" s="70"/>
      <c r="V912" s="23"/>
      <c r="W912" s="23"/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49</v>
      </c>
      <c r="K913" s="53"/>
      <c r="L913" s="70">
        <v>5754.9</v>
      </c>
      <c r="M913" s="23"/>
      <c r="N913" s="70"/>
      <c r="O913" s="70"/>
      <c r="P913" s="23"/>
      <c r="Q913" s="23">
        <f>SUM(L913:P913)</f>
        <v>5754.9</v>
      </c>
      <c r="R913" s="23"/>
      <c r="S913" s="70"/>
      <c r="T913" s="70"/>
      <c r="U913" s="70"/>
      <c r="V913" s="23">
        <f>SUM(R913:U913)</f>
        <v>0</v>
      </c>
      <c r="W913" s="23">
        <f>SUM(Q913+V913)</f>
        <v>5754.9</v>
      </c>
      <c r="X913" s="23">
        <f>(Q913/W913)*100</f>
        <v>100</v>
      </c>
      <c r="Y913" s="23">
        <f>(V913/W913)*100</f>
        <v>0</v>
      </c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50</v>
      </c>
      <c r="K914" s="53"/>
      <c r="L914" s="70">
        <v>9668.4</v>
      </c>
      <c r="M914" s="23"/>
      <c r="N914" s="70"/>
      <c r="O914" s="70"/>
      <c r="P914" s="23"/>
      <c r="Q914" s="23">
        <f>SUM(L914:P914)</f>
        <v>9668.4</v>
      </c>
      <c r="R914" s="23"/>
      <c r="S914" s="70"/>
      <c r="T914" s="70"/>
      <c r="U914" s="70"/>
      <c r="V914" s="23">
        <f>SUM(R914:U914)</f>
        <v>0</v>
      </c>
      <c r="W914" s="23">
        <f>SUM(Q914+V914)</f>
        <v>9668.4</v>
      </c>
      <c r="X914" s="23">
        <f>(Q914/W914)*100</f>
        <v>100</v>
      </c>
      <c r="Y914" s="23">
        <f>(V914/W914)*100</f>
        <v>0</v>
      </c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51</v>
      </c>
      <c r="K915" s="53"/>
      <c r="L915" s="70">
        <v>9666</v>
      </c>
      <c r="M915" s="23"/>
      <c r="N915" s="70"/>
      <c r="O915" s="70"/>
      <c r="P915" s="23"/>
      <c r="Q915" s="23">
        <f>SUM(L915:P915)</f>
        <v>9666</v>
      </c>
      <c r="R915" s="23"/>
      <c r="S915" s="70"/>
      <c r="T915" s="70"/>
      <c r="U915" s="70"/>
      <c r="V915" s="23">
        <f>SUM(R915:U915)</f>
        <v>0</v>
      </c>
      <c r="W915" s="23">
        <f>SUM(Q915+V915)</f>
        <v>9666</v>
      </c>
      <c r="X915" s="23">
        <f>(Q915/W915)*100</f>
        <v>100</v>
      </c>
      <c r="Y915" s="23">
        <f>(V915/W915)*100</f>
        <v>0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 t="s">
        <v>52</v>
      </c>
      <c r="K916" s="53"/>
      <c r="L916" s="70">
        <f>(L915/L913)*100</f>
        <v>167.9612156596987</v>
      </c>
      <c r="M916" s="23"/>
      <c r="N916" s="70"/>
      <c r="O916" s="70"/>
      <c r="P916" s="23"/>
      <c r="Q916" s="23">
        <f>(Q915/Q913)*100</f>
        <v>167.9612156596987</v>
      </c>
      <c r="R916" s="23"/>
      <c r="S916" s="70"/>
      <c r="T916" s="70"/>
      <c r="U916" s="70"/>
      <c r="V916" s="23"/>
      <c r="W916" s="23">
        <f>(W915/W913)*100</f>
        <v>167.9612156596987</v>
      </c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2" t="s">
        <v>53</v>
      </c>
      <c r="K917" s="53"/>
      <c r="L917" s="70">
        <f>(L915/L914)*100</f>
        <v>99.97517686483803</v>
      </c>
      <c r="M917" s="23"/>
      <c r="N917" s="70"/>
      <c r="O917" s="70"/>
      <c r="P917" s="23"/>
      <c r="Q917" s="23">
        <f>(Q915/Q914)*100</f>
        <v>99.97517686483803</v>
      </c>
      <c r="R917" s="23"/>
      <c r="S917" s="70"/>
      <c r="T917" s="70"/>
      <c r="U917" s="70"/>
      <c r="V917" s="23"/>
      <c r="W917" s="23">
        <f>(W915/W914)*100</f>
        <v>99.97517686483803</v>
      </c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/>
      <c r="K918" s="53"/>
      <c r="L918" s="70"/>
      <c r="M918" s="23"/>
      <c r="N918" s="70"/>
      <c r="O918" s="70"/>
      <c r="P918" s="23"/>
      <c r="Q918" s="23"/>
      <c r="R918" s="23"/>
      <c r="S918" s="70"/>
      <c r="T918" s="70"/>
      <c r="U918" s="70"/>
      <c r="V918" s="23"/>
      <c r="W918" s="23"/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/>
      <c r="K919" s="53"/>
      <c r="L919" s="70"/>
      <c r="M919" s="23"/>
      <c r="N919" s="70"/>
      <c r="O919" s="70"/>
      <c r="P919" s="23"/>
      <c r="Q919" s="23"/>
      <c r="R919" s="23"/>
      <c r="S919" s="70"/>
      <c r="T919" s="70"/>
      <c r="U919" s="70"/>
      <c r="V919" s="23"/>
      <c r="W919" s="23"/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/>
      <c r="K920" s="53"/>
      <c r="L920" s="70"/>
      <c r="M920" s="23"/>
      <c r="N920" s="70"/>
      <c r="O920" s="70"/>
      <c r="P920" s="23"/>
      <c r="Q920" s="23"/>
      <c r="R920" s="23"/>
      <c r="S920" s="70"/>
      <c r="T920" s="70"/>
      <c r="U920" s="70"/>
      <c r="V920" s="23"/>
      <c r="W920" s="23"/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/>
      <c r="K921" s="53"/>
      <c r="L921" s="70"/>
      <c r="M921" s="23"/>
      <c r="N921" s="70"/>
      <c r="O921" s="70"/>
      <c r="P921" s="23"/>
      <c r="Q921" s="23"/>
      <c r="R921" s="23"/>
      <c r="S921" s="70"/>
      <c r="T921" s="70"/>
      <c r="U921" s="70"/>
      <c r="V921" s="23"/>
      <c r="W921" s="23"/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/>
      <c r="K922" s="53"/>
      <c r="L922" s="70"/>
      <c r="M922" s="23"/>
      <c r="N922" s="70"/>
      <c r="O922" s="70"/>
      <c r="P922" s="23"/>
      <c r="Q922" s="23"/>
      <c r="R922" s="23"/>
      <c r="S922" s="70"/>
      <c r="T922" s="70"/>
      <c r="U922" s="70"/>
      <c r="V922" s="23"/>
      <c r="W922" s="23"/>
      <c r="X922" s="23"/>
      <c r="Y922" s="23"/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/>
      <c r="K923" s="53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/>
      <c r="K924" s="53"/>
      <c r="L924" s="70"/>
      <c r="M924" s="23"/>
      <c r="N924" s="70"/>
      <c r="O924" s="70"/>
      <c r="P924" s="23"/>
      <c r="Q924" s="23"/>
      <c r="R924" s="23"/>
      <c r="S924" s="70"/>
      <c r="T924" s="70"/>
      <c r="U924" s="70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/>
      <c r="K925" s="53"/>
      <c r="L925" s="70"/>
      <c r="M925" s="23"/>
      <c r="N925" s="70"/>
      <c r="O925" s="70"/>
      <c r="P925" s="23"/>
      <c r="Q925" s="23"/>
      <c r="R925" s="23"/>
      <c r="S925" s="70"/>
      <c r="T925" s="70"/>
      <c r="U925" s="70"/>
      <c r="V925" s="23"/>
      <c r="W925" s="23"/>
      <c r="X925" s="23"/>
      <c r="Y925" s="23"/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/>
      <c r="K926" s="53"/>
      <c r="L926" s="70"/>
      <c r="M926" s="23"/>
      <c r="N926" s="70"/>
      <c r="O926" s="70"/>
      <c r="P926" s="23"/>
      <c r="Q926" s="23"/>
      <c r="R926" s="23"/>
      <c r="S926" s="70"/>
      <c r="T926" s="70"/>
      <c r="U926" s="70"/>
      <c r="V926" s="23"/>
      <c r="W926" s="23"/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/>
      <c r="K927" s="53"/>
      <c r="L927" s="70"/>
      <c r="M927" s="23"/>
      <c r="N927" s="70"/>
      <c r="O927" s="70"/>
      <c r="P927" s="23"/>
      <c r="Q927" s="23"/>
      <c r="R927" s="23"/>
      <c r="S927" s="70"/>
      <c r="T927" s="70"/>
      <c r="U927" s="70"/>
      <c r="V927" s="23"/>
      <c r="W927" s="23"/>
      <c r="X927" s="23"/>
      <c r="Y927" s="23"/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/>
      <c r="K928" s="53"/>
      <c r="L928" s="70"/>
      <c r="M928" s="23"/>
      <c r="N928" s="70"/>
      <c r="O928" s="70"/>
      <c r="P928" s="23"/>
      <c r="Q928" s="23"/>
      <c r="R928" s="23"/>
      <c r="S928" s="70"/>
      <c r="T928" s="70"/>
      <c r="U928" s="70"/>
      <c r="V928" s="23"/>
      <c r="W928" s="23"/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/>
      <c r="K929" s="53"/>
      <c r="L929" s="70"/>
      <c r="M929" s="23"/>
      <c r="N929" s="70"/>
      <c r="O929" s="70"/>
      <c r="P929" s="23"/>
      <c r="Q929" s="23"/>
      <c r="R929" s="23"/>
      <c r="S929" s="70"/>
      <c r="T929" s="70"/>
      <c r="U929" s="70"/>
      <c r="V929" s="23"/>
      <c r="W929" s="23"/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/>
      <c r="K930" s="53"/>
      <c r="L930" s="70"/>
      <c r="M930" s="23"/>
      <c r="N930" s="70"/>
      <c r="O930" s="70"/>
      <c r="P930" s="23"/>
      <c r="Q930" s="23"/>
      <c r="R930" s="23"/>
      <c r="S930" s="70"/>
      <c r="T930" s="70"/>
      <c r="U930" s="70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1"/>
      <c r="J931" s="52"/>
      <c r="K931" s="53"/>
      <c r="L931" s="70"/>
      <c r="M931" s="23"/>
      <c r="N931" s="70"/>
      <c r="O931" s="70"/>
      <c r="P931" s="23"/>
      <c r="Q931" s="23"/>
      <c r="R931" s="23"/>
      <c r="S931" s="70"/>
      <c r="T931" s="70"/>
      <c r="U931" s="70"/>
      <c r="V931" s="23"/>
      <c r="W931" s="23"/>
      <c r="X931" s="23"/>
      <c r="Y931" s="23"/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/>
      <c r="K932" s="53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/>
      <c r="K933" s="53"/>
      <c r="L933" s="70"/>
      <c r="M933" s="23"/>
      <c r="N933" s="70"/>
      <c r="O933" s="70"/>
      <c r="P933" s="23"/>
      <c r="Q933" s="23"/>
      <c r="R933" s="23"/>
      <c r="S933" s="70"/>
      <c r="T933" s="70"/>
      <c r="U933" s="70"/>
      <c r="V933" s="23"/>
      <c r="W933" s="23"/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/>
      <c r="K934" s="53"/>
      <c r="L934" s="70"/>
      <c r="M934" s="23"/>
      <c r="N934" s="70"/>
      <c r="O934" s="70"/>
      <c r="P934" s="23"/>
      <c r="Q934" s="23"/>
      <c r="R934" s="23"/>
      <c r="S934" s="70"/>
      <c r="T934" s="70"/>
      <c r="U934" s="70"/>
      <c r="V934" s="23"/>
      <c r="W934" s="23"/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/>
      <c r="K935" s="53"/>
      <c r="L935" s="70"/>
      <c r="M935" s="23"/>
      <c r="N935" s="70"/>
      <c r="O935" s="70"/>
      <c r="P935" s="23"/>
      <c r="Q935" s="23"/>
      <c r="R935" s="23"/>
      <c r="S935" s="70"/>
      <c r="T935" s="70"/>
      <c r="U935" s="70"/>
      <c r="V935" s="23"/>
      <c r="W935" s="23"/>
      <c r="X935" s="23"/>
      <c r="Y935" s="23"/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/>
      <c r="K936" s="53"/>
      <c r="L936" s="70"/>
      <c r="M936" s="23"/>
      <c r="N936" s="70"/>
      <c r="O936" s="70"/>
      <c r="P936" s="23"/>
      <c r="Q936" s="23"/>
      <c r="R936" s="23"/>
      <c r="S936" s="70"/>
      <c r="T936" s="70"/>
      <c r="U936" s="70"/>
      <c r="V936" s="23"/>
      <c r="W936" s="23"/>
      <c r="X936" s="23"/>
      <c r="Y936" s="23"/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/>
      <c r="K937" s="53"/>
      <c r="L937" s="70"/>
      <c r="M937" s="23"/>
      <c r="N937" s="70"/>
      <c r="O937" s="70"/>
      <c r="P937" s="23"/>
      <c r="Q937" s="23"/>
      <c r="R937" s="23"/>
      <c r="S937" s="70"/>
      <c r="T937" s="70"/>
      <c r="U937" s="70"/>
      <c r="V937" s="23"/>
      <c r="W937" s="23"/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/>
      <c r="K938" s="53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 t="s">
        <v>167</v>
      </c>
      <c r="K939" s="53"/>
      <c r="L939" s="70"/>
      <c r="M939" s="23"/>
      <c r="N939" s="70"/>
      <c r="O939" s="70"/>
      <c r="P939" s="23"/>
      <c r="Q939" s="23"/>
      <c r="R939" s="23"/>
      <c r="S939" s="70"/>
      <c r="T939" s="70"/>
      <c r="U939" s="70"/>
      <c r="V939" s="23"/>
      <c r="W939" s="23"/>
      <c r="X939" s="23"/>
      <c r="Y939" s="23"/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168</v>
      </c>
      <c r="K940" s="53"/>
      <c r="L940" s="70"/>
      <c r="M940" s="23"/>
      <c r="N940" s="70"/>
      <c r="O940" s="70"/>
      <c r="P940" s="23"/>
      <c r="Q940" s="23"/>
      <c r="R940" s="23"/>
      <c r="S940" s="70"/>
      <c r="T940" s="70"/>
      <c r="U940" s="70"/>
      <c r="V940" s="23"/>
      <c r="W940" s="23"/>
      <c r="X940" s="23"/>
      <c r="Y940" s="23"/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/>
      <c r="K941" s="53"/>
      <c r="L941" s="70"/>
      <c r="M941" s="23"/>
      <c r="N941" s="70"/>
      <c r="O941" s="70"/>
      <c r="P941" s="23"/>
      <c r="Q941" s="23"/>
      <c r="R941" s="23"/>
      <c r="S941" s="70"/>
      <c r="T941" s="70"/>
      <c r="U941" s="70"/>
      <c r="V941" s="23"/>
      <c r="W941" s="23"/>
      <c r="X941" s="23"/>
      <c r="Y941" s="23"/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/>
      <c r="K942" s="53"/>
      <c r="L942" s="70"/>
      <c r="M942" s="23"/>
      <c r="N942" s="70"/>
      <c r="O942" s="70"/>
      <c r="P942" s="23"/>
      <c r="Q942" s="23"/>
      <c r="R942" s="23"/>
      <c r="S942" s="70"/>
      <c r="T942" s="70"/>
      <c r="U942" s="70"/>
      <c r="V942" s="23"/>
      <c r="W942" s="23"/>
      <c r="X942" s="23"/>
      <c r="Y942" s="23"/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/>
      <c r="K943" s="53"/>
      <c r="L943" s="70"/>
      <c r="M943" s="23"/>
      <c r="N943" s="70"/>
      <c r="O943" s="70"/>
      <c r="P943" s="23"/>
      <c r="Q943" s="23"/>
      <c r="R943" s="23"/>
      <c r="S943" s="70"/>
      <c r="T943" s="70"/>
      <c r="U943" s="70"/>
      <c r="V943" s="23"/>
      <c r="W943" s="23"/>
      <c r="X943" s="23"/>
      <c r="Y943" s="23"/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/>
      <c r="K944" s="53"/>
      <c r="L944" s="70"/>
      <c r="M944" s="23"/>
      <c r="N944" s="70"/>
      <c r="O944" s="70"/>
      <c r="P944" s="23"/>
      <c r="Q944" s="23"/>
      <c r="R944" s="23"/>
      <c r="S944" s="70"/>
      <c r="T944" s="70"/>
      <c r="U944" s="70"/>
      <c r="V944" s="23"/>
      <c r="W944" s="23"/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1"/>
    </row>
    <row r="991" spans="1:26" ht="23.25">
      <c r="A991" t="s">
        <v>30</v>
      </c>
      <c r="Z991" t="s">
        <v>30</v>
      </c>
    </row>
    <row r="64591" spans="1:26" ht="23.25">
      <c r="A64591" s="4"/>
      <c r="B64591" s="4"/>
      <c r="C64591" s="4"/>
      <c r="D64591" s="4"/>
      <c r="E64591" s="4"/>
      <c r="F64591" s="4"/>
      <c r="G64591" s="4"/>
      <c r="H64591" s="4"/>
      <c r="I64591" s="4"/>
      <c r="J64591" s="4"/>
      <c r="K64591" s="4"/>
      <c r="L64591" s="4"/>
      <c r="M64591" s="4"/>
      <c r="N64591" s="4"/>
      <c r="O64591" s="4"/>
      <c r="P64591" s="4"/>
      <c r="Q64591" s="4"/>
      <c r="R64591" s="4"/>
      <c r="S64591" s="4"/>
      <c r="T64591" s="4"/>
      <c r="U64591" s="4"/>
      <c r="V64591" s="4"/>
      <c r="W64591" s="4"/>
      <c r="X64591" s="4"/>
      <c r="Y64591" s="4"/>
      <c r="Z64591" s="4"/>
    </row>
    <row r="64592" spans="1:26" ht="23.25">
      <c r="A64592" s="4"/>
      <c r="B64592" s="4" t="s">
        <v>28</v>
      </c>
      <c r="C64592" s="4"/>
      <c r="D64592" s="4"/>
      <c r="E64592" s="4"/>
      <c r="F64592" s="4"/>
      <c r="G64592" s="4"/>
      <c r="H64592" s="4"/>
      <c r="I64592" s="4"/>
      <c r="J64592" s="4"/>
      <c r="K64592" s="4"/>
      <c r="L64592" s="4"/>
      <c r="M64592" s="4"/>
      <c r="N64592" s="4"/>
      <c r="O64592" s="4"/>
      <c r="P64592" s="4"/>
      <c r="Q64592" s="4"/>
      <c r="R64592" s="4"/>
      <c r="S64592" s="4"/>
      <c r="T64592" s="4"/>
      <c r="U64592" s="4"/>
      <c r="V64592" s="6"/>
      <c r="W64592" s="6"/>
      <c r="X64592" s="6"/>
      <c r="Y64592" s="6" t="s">
        <v>29</v>
      </c>
      <c r="Z64592" s="4"/>
    </row>
    <row r="64593" spans="1:26" ht="23.25">
      <c r="A64593" s="4"/>
      <c r="B64593" s="64" t="s">
        <v>38</v>
      </c>
      <c r="C64593" s="65"/>
      <c r="D64593" s="65"/>
      <c r="E64593" s="65"/>
      <c r="F64593" s="65"/>
      <c r="G64593" s="65"/>
      <c r="H64593" s="66"/>
      <c r="I64593" s="10"/>
      <c r="J64593" s="11"/>
      <c r="K64593" s="12"/>
      <c r="L64593" s="13" t="s">
        <v>1</v>
      </c>
      <c r="M64593" s="13"/>
      <c r="N64593" s="13"/>
      <c r="O64593" s="13"/>
      <c r="P64593" s="13"/>
      <c r="Q64593" s="13"/>
      <c r="R64593" s="14" t="s">
        <v>2</v>
      </c>
      <c r="S64593" s="13"/>
      <c r="T64593" s="13"/>
      <c r="U64593" s="13"/>
      <c r="V64593" s="15"/>
      <c r="W64593" s="13" t="s">
        <v>40</v>
      </c>
      <c r="X64593" s="13"/>
      <c r="Y64593" s="16"/>
      <c r="Z64593" s="4"/>
    </row>
    <row r="64594" spans="1:26" ht="23.25">
      <c r="A64594" s="4"/>
      <c r="B64594" s="17" t="s">
        <v>39</v>
      </c>
      <c r="C64594" s="18"/>
      <c r="D64594" s="18"/>
      <c r="E64594" s="18"/>
      <c r="F64594" s="18"/>
      <c r="G64594" s="18"/>
      <c r="H64594" s="67"/>
      <c r="I64594" s="19"/>
      <c r="J64594" s="20"/>
      <c r="K64594" s="21"/>
      <c r="L64594" s="22"/>
      <c r="M64594" s="23"/>
      <c r="N64594" s="24"/>
      <c r="O64594" s="25" t="s">
        <v>3</v>
      </c>
      <c r="P64594" s="26"/>
      <c r="Q64594" s="27"/>
      <c r="R64594" s="28" t="s">
        <v>3</v>
      </c>
      <c r="S64594" s="24"/>
      <c r="T64594" s="22"/>
      <c r="U64594" s="29"/>
      <c r="V64594" s="27"/>
      <c r="W64594" s="27"/>
      <c r="X64594" s="30" t="s">
        <v>4</v>
      </c>
      <c r="Y64594" s="31"/>
      <c r="Z64594" s="4"/>
    </row>
    <row r="64595" spans="1:26" ht="23.25">
      <c r="A64595" s="4"/>
      <c r="B64595" s="19"/>
      <c r="C64595" s="32"/>
      <c r="D64595" s="32"/>
      <c r="E64595" s="32"/>
      <c r="F64595" s="33"/>
      <c r="G64595" s="32"/>
      <c r="H64595" s="19"/>
      <c r="I64595" s="19"/>
      <c r="J64595" s="5" t="s">
        <v>5</v>
      </c>
      <c r="K64595" s="21"/>
      <c r="L64595" s="34" t="s">
        <v>6</v>
      </c>
      <c r="M64595" s="35" t="s">
        <v>7</v>
      </c>
      <c r="N64595" s="36" t="s">
        <v>6</v>
      </c>
      <c r="O64595" s="34" t="s">
        <v>8</v>
      </c>
      <c r="P64595" s="26" t="s">
        <v>9</v>
      </c>
      <c r="Q64595" s="23"/>
      <c r="R64595" s="37" t="s">
        <v>8</v>
      </c>
      <c r="S64595" s="35" t="s">
        <v>10</v>
      </c>
      <c r="T64595" s="34" t="s">
        <v>11</v>
      </c>
      <c r="U64595" s="29" t="s">
        <v>12</v>
      </c>
      <c r="V64595" s="27"/>
      <c r="W64595" s="27"/>
      <c r="X64595" s="27"/>
      <c r="Y64595" s="35"/>
      <c r="Z64595" s="4"/>
    </row>
    <row r="64596" spans="1:26" ht="23.25">
      <c r="A64596" s="4"/>
      <c r="B64596" s="38" t="s">
        <v>31</v>
      </c>
      <c r="C64596" s="38" t="s">
        <v>32</v>
      </c>
      <c r="D64596" s="38" t="s">
        <v>33</v>
      </c>
      <c r="E64596" s="38" t="s">
        <v>34</v>
      </c>
      <c r="F64596" s="38" t="s">
        <v>35</v>
      </c>
      <c r="G64596" s="38" t="s">
        <v>36</v>
      </c>
      <c r="H64596" s="38" t="s">
        <v>37</v>
      </c>
      <c r="I64596" s="19"/>
      <c r="J64596" s="39"/>
      <c r="K64596" s="21"/>
      <c r="L64596" s="34" t="s">
        <v>13</v>
      </c>
      <c r="M64596" s="35" t="s">
        <v>14</v>
      </c>
      <c r="N64596" s="36" t="s">
        <v>15</v>
      </c>
      <c r="O64596" s="34" t="s">
        <v>16</v>
      </c>
      <c r="P64596" s="26" t="s">
        <v>17</v>
      </c>
      <c r="Q64596" s="35" t="s">
        <v>18</v>
      </c>
      <c r="R64596" s="37" t="s">
        <v>16</v>
      </c>
      <c r="S64596" s="35" t="s">
        <v>19</v>
      </c>
      <c r="T64596" s="34" t="s">
        <v>20</v>
      </c>
      <c r="U64596" s="29" t="s">
        <v>21</v>
      </c>
      <c r="V64596" s="26" t="s">
        <v>18</v>
      </c>
      <c r="W64596" s="26" t="s">
        <v>22</v>
      </c>
      <c r="X64596" s="26" t="s">
        <v>23</v>
      </c>
      <c r="Y64596" s="35" t="s">
        <v>24</v>
      </c>
      <c r="Z64596" s="4"/>
    </row>
    <row r="64597" spans="1:26" ht="23.25">
      <c r="A64597" s="4"/>
      <c r="B64597" s="40"/>
      <c r="C64597" s="40"/>
      <c r="D64597" s="40"/>
      <c r="E64597" s="40"/>
      <c r="F64597" s="40"/>
      <c r="G64597" s="40"/>
      <c r="H64597" s="40"/>
      <c r="I64597" s="40"/>
      <c r="J64597" s="41"/>
      <c r="K64597" s="42"/>
      <c r="L64597" s="43"/>
      <c r="M64597" s="44"/>
      <c r="N64597" s="45"/>
      <c r="O64597" s="46" t="s">
        <v>25</v>
      </c>
      <c r="P64597" s="47"/>
      <c r="Q64597" s="48"/>
      <c r="R64597" s="49" t="s">
        <v>25</v>
      </c>
      <c r="S64597" s="44" t="s">
        <v>26</v>
      </c>
      <c r="T64597" s="43"/>
      <c r="U64597" s="50" t="s">
        <v>27</v>
      </c>
      <c r="V64597" s="48"/>
      <c r="W64597" s="48"/>
      <c r="X64597" s="48"/>
      <c r="Y64597" s="49"/>
      <c r="Z64597" s="4"/>
    </row>
    <row r="64598" spans="1:26" ht="23.25">
      <c r="A64598" s="4"/>
      <c r="B64598" s="51"/>
      <c r="C64598" s="51"/>
      <c r="D64598" s="51"/>
      <c r="E64598" s="51"/>
      <c r="F64598" s="51"/>
      <c r="G64598" s="51"/>
      <c r="H64598" s="51"/>
      <c r="I64598" s="61"/>
      <c r="J64598" s="52"/>
      <c r="K64598" s="53"/>
      <c r="L64598" s="22"/>
      <c r="M64598" s="23"/>
      <c r="N64598" s="24"/>
      <c r="O64598" s="3"/>
      <c r="P64598" s="27"/>
      <c r="Q64598" s="27"/>
      <c r="R64598" s="23"/>
      <c r="S64598" s="24"/>
      <c r="T64598" s="22"/>
      <c r="U64598" s="72"/>
      <c r="V64598" s="27"/>
      <c r="W64598" s="27"/>
      <c r="X64598" s="27"/>
      <c r="Y64598" s="23"/>
      <c r="Z64598" s="4"/>
    </row>
    <row r="64599" spans="1:26" ht="23.25">
      <c r="A64599" s="4"/>
      <c r="B64599" s="51"/>
      <c r="C64599" s="51"/>
      <c r="D64599" s="51"/>
      <c r="E64599" s="51"/>
      <c r="F64599" s="51"/>
      <c r="G64599" s="51"/>
      <c r="H64599" s="51"/>
      <c r="I64599" s="61"/>
      <c r="J64599" s="54"/>
      <c r="K64599" s="55"/>
      <c r="L64599" s="70"/>
      <c r="M64599" s="70"/>
      <c r="N64599" s="70"/>
      <c r="O64599" s="70"/>
      <c r="P64599" s="70"/>
      <c r="Q64599" s="70"/>
      <c r="R64599" s="70"/>
      <c r="S64599" s="70"/>
      <c r="T64599" s="70"/>
      <c r="U64599" s="74"/>
      <c r="V64599" s="23"/>
      <c r="W64599" s="23"/>
      <c r="X64599" s="23"/>
      <c r="Y64599" s="23"/>
      <c r="Z64599" s="4"/>
    </row>
    <row r="64600" spans="1:26" ht="23.25">
      <c r="A64600" s="4"/>
      <c r="B64600" s="51"/>
      <c r="C64600" s="51"/>
      <c r="D64600" s="51"/>
      <c r="E64600" s="51"/>
      <c r="F64600" s="51"/>
      <c r="G64600" s="51"/>
      <c r="H64600" s="51"/>
      <c r="I64600" s="61"/>
      <c r="J64600" s="54"/>
      <c r="K64600" s="55"/>
      <c r="L64600" s="70"/>
      <c r="M64600" s="70"/>
      <c r="N64600" s="70"/>
      <c r="O64600" s="70"/>
      <c r="P64600" s="70"/>
      <c r="Q64600" s="70"/>
      <c r="R64600" s="70"/>
      <c r="S64600" s="70"/>
      <c r="T64600" s="70"/>
      <c r="U64600" s="70"/>
      <c r="V64600" s="23"/>
      <c r="W64600" s="23"/>
      <c r="X64600" s="23"/>
      <c r="Y64600" s="23"/>
      <c r="Z64600" s="4"/>
    </row>
    <row r="64601" spans="1:26" ht="23.25">
      <c r="A64601" s="4"/>
      <c r="B64601" s="51"/>
      <c r="C64601" s="51"/>
      <c r="D64601" s="51"/>
      <c r="E64601" s="51"/>
      <c r="F64601" s="51"/>
      <c r="G64601" s="51"/>
      <c r="H64601" s="51"/>
      <c r="I64601" s="61"/>
      <c r="J64601" s="52"/>
      <c r="K64601" s="53"/>
      <c r="L64601" s="70"/>
      <c r="M64601" s="70"/>
      <c r="N64601" s="70"/>
      <c r="O64601" s="70"/>
      <c r="P64601" s="70"/>
      <c r="Q64601" s="23"/>
      <c r="R64601" s="70"/>
      <c r="S64601" s="70"/>
      <c r="T64601" s="70"/>
      <c r="U64601" s="70"/>
      <c r="V64601" s="23"/>
      <c r="W64601" s="23"/>
      <c r="X64601" s="23"/>
      <c r="Y64601" s="23"/>
      <c r="Z64601" s="4"/>
    </row>
    <row r="64602" spans="1:26" ht="23.25">
      <c r="A64602" s="4"/>
      <c r="B64602" s="51"/>
      <c r="C64602" s="51"/>
      <c r="D64602" s="51"/>
      <c r="E64602" s="51"/>
      <c r="F64602" s="51"/>
      <c r="G64602" s="51"/>
      <c r="H64602" s="51"/>
      <c r="I64602" s="61"/>
      <c r="J64602" s="52"/>
      <c r="K64602" s="53"/>
      <c r="L64602" s="70"/>
      <c r="M64602" s="23"/>
      <c r="N64602" s="70"/>
      <c r="O64602" s="70"/>
      <c r="P64602" s="23"/>
      <c r="Q64602" s="23"/>
      <c r="R64602" s="23"/>
      <c r="S64602" s="70"/>
      <c r="T64602" s="70"/>
      <c r="U64602" s="70"/>
      <c r="V64602" s="23"/>
      <c r="W64602" s="23"/>
      <c r="X64602" s="23"/>
      <c r="Y64602" s="23"/>
      <c r="Z64602" s="4"/>
    </row>
    <row r="64603" spans="1:26" ht="23.25">
      <c r="A64603" s="4"/>
      <c r="B64603" s="51"/>
      <c r="C64603" s="51"/>
      <c r="D64603" s="51"/>
      <c r="E64603" s="51"/>
      <c r="F64603" s="51"/>
      <c r="G64603" s="51"/>
      <c r="H64603" s="51"/>
      <c r="I64603" s="61"/>
      <c r="J64603" s="52"/>
      <c r="K64603" s="53"/>
      <c r="L64603" s="70"/>
      <c r="M64603" s="23"/>
      <c r="N64603" s="70"/>
      <c r="O64603" s="70"/>
      <c r="P64603" s="23"/>
      <c r="Q64603" s="23"/>
      <c r="R64603" s="23"/>
      <c r="S64603" s="70"/>
      <c r="T64603" s="70"/>
      <c r="U64603" s="70"/>
      <c r="V64603" s="23"/>
      <c r="W64603" s="23"/>
      <c r="X64603" s="23"/>
      <c r="Y64603" s="23"/>
      <c r="Z64603" s="4"/>
    </row>
    <row r="64604" spans="1:26" ht="23.25">
      <c r="A64604" s="4"/>
      <c r="B64604" s="51"/>
      <c r="C64604" s="51"/>
      <c r="D64604" s="51"/>
      <c r="E64604" s="51"/>
      <c r="F64604" s="51"/>
      <c r="G64604" s="51"/>
      <c r="H64604" s="51"/>
      <c r="I64604" s="61"/>
      <c r="J64604" s="52"/>
      <c r="K64604" s="53"/>
      <c r="L64604" s="70"/>
      <c r="M64604" s="23"/>
      <c r="N64604" s="70"/>
      <c r="O64604" s="70"/>
      <c r="P64604" s="23"/>
      <c r="Q64604" s="23"/>
      <c r="R64604" s="23"/>
      <c r="S64604" s="70"/>
      <c r="T64604" s="70"/>
      <c r="U64604" s="70"/>
      <c r="V64604" s="23"/>
      <c r="W64604" s="23"/>
      <c r="X64604" s="23"/>
      <c r="Y64604" s="23"/>
      <c r="Z64604" s="4"/>
    </row>
    <row r="64605" spans="1:26" ht="23.25">
      <c r="A64605" s="4"/>
      <c r="B64605" s="51"/>
      <c r="C64605" s="51"/>
      <c r="D64605" s="51"/>
      <c r="E64605" s="51"/>
      <c r="F64605" s="51"/>
      <c r="G64605" s="51"/>
      <c r="H64605" s="51"/>
      <c r="I64605" s="61"/>
      <c r="J64605" s="52"/>
      <c r="K64605" s="53"/>
      <c r="L64605" s="70"/>
      <c r="M64605" s="23"/>
      <c r="N64605" s="70"/>
      <c r="O64605" s="70"/>
      <c r="P64605" s="23"/>
      <c r="Q64605" s="23"/>
      <c r="R64605" s="23"/>
      <c r="S64605" s="70"/>
      <c r="T64605" s="70"/>
      <c r="U64605" s="70"/>
      <c r="V64605" s="23"/>
      <c r="W64605" s="23"/>
      <c r="X64605" s="23"/>
      <c r="Y64605" s="23"/>
      <c r="Z64605" s="4"/>
    </row>
    <row r="64606" spans="1:26" ht="23.25">
      <c r="A64606" s="4"/>
      <c r="B64606" s="51"/>
      <c r="C64606" s="51"/>
      <c r="D64606" s="51"/>
      <c r="E64606" s="51"/>
      <c r="F64606" s="51"/>
      <c r="G64606" s="51"/>
      <c r="H64606" s="51"/>
      <c r="I64606" s="61"/>
      <c r="J64606" s="52"/>
      <c r="K64606" s="53"/>
      <c r="L64606" s="70"/>
      <c r="M64606" s="23"/>
      <c r="N64606" s="70"/>
      <c r="O64606" s="70"/>
      <c r="P64606" s="23"/>
      <c r="Q64606" s="23"/>
      <c r="R64606" s="23"/>
      <c r="S64606" s="70"/>
      <c r="T64606" s="70"/>
      <c r="U64606" s="70"/>
      <c r="V64606" s="23"/>
      <c r="W64606" s="23"/>
      <c r="X64606" s="23"/>
      <c r="Y64606" s="23"/>
      <c r="Z64606" s="4"/>
    </row>
    <row r="64607" spans="1:26" ht="23.25">
      <c r="A64607" s="4"/>
      <c r="B64607" s="51"/>
      <c r="C64607" s="51"/>
      <c r="D64607" s="51"/>
      <c r="E64607" s="51"/>
      <c r="F64607" s="51"/>
      <c r="G64607" s="51"/>
      <c r="H64607" s="51"/>
      <c r="I64607" s="61"/>
      <c r="J64607" s="52"/>
      <c r="K64607" s="53"/>
      <c r="L64607" s="70"/>
      <c r="M64607" s="23"/>
      <c r="N64607" s="70"/>
      <c r="O64607" s="70"/>
      <c r="P64607" s="23"/>
      <c r="Q64607" s="23"/>
      <c r="R64607" s="23"/>
      <c r="S64607" s="70"/>
      <c r="T64607" s="70"/>
      <c r="U64607" s="70"/>
      <c r="V64607" s="23"/>
      <c r="W64607" s="23"/>
      <c r="X64607" s="23"/>
      <c r="Y64607" s="23"/>
      <c r="Z64607" s="4"/>
    </row>
    <row r="64608" spans="1:26" ht="23.25">
      <c r="A64608" s="4"/>
      <c r="B64608" s="51"/>
      <c r="C64608" s="51"/>
      <c r="D64608" s="51"/>
      <c r="E64608" s="51"/>
      <c r="F64608" s="51"/>
      <c r="G64608" s="51"/>
      <c r="H64608" s="51"/>
      <c r="I64608" s="61"/>
      <c r="J64608" s="52"/>
      <c r="K64608" s="53"/>
      <c r="L64608" s="70"/>
      <c r="M64608" s="23"/>
      <c r="N64608" s="70"/>
      <c r="O64608" s="70"/>
      <c r="P64608" s="23"/>
      <c r="Q64608" s="23"/>
      <c r="R64608" s="23"/>
      <c r="S64608" s="70"/>
      <c r="T64608" s="70"/>
      <c r="U64608" s="70"/>
      <c r="V64608" s="23"/>
      <c r="W64608" s="23"/>
      <c r="X64608" s="23"/>
      <c r="Y64608" s="23"/>
      <c r="Z64608" s="4"/>
    </row>
    <row r="64609" spans="1:26" ht="23.25">
      <c r="A64609" s="4"/>
      <c r="B64609" s="51"/>
      <c r="C64609" s="51"/>
      <c r="D64609" s="51"/>
      <c r="E64609" s="51"/>
      <c r="F64609" s="51"/>
      <c r="G64609" s="51"/>
      <c r="H64609" s="51"/>
      <c r="I64609" s="61"/>
      <c r="J64609" s="52"/>
      <c r="K64609" s="53"/>
      <c r="L64609" s="70"/>
      <c r="M64609" s="23"/>
      <c r="N64609" s="70"/>
      <c r="O64609" s="70"/>
      <c r="P64609" s="23"/>
      <c r="Q64609" s="23"/>
      <c r="R64609" s="23"/>
      <c r="S64609" s="70"/>
      <c r="T64609" s="70"/>
      <c r="U64609" s="70"/>
      <c r="V64609" s="23"/>
      <c r="W64609" s="23"/>
      <c r="X64609" s="23"/>
      <c r="Y64609" s="23"/>
      <c r="Z64609" s="4"/>
    </row>
    <row r="64610" spans="1:26" ht="23.25">
      <c r="A64610" s="4"/>
      <c r="B64610" s="51"/>
      <c r="C64610" s="51"/>
      <c r="D64610" s="51"/>
      <c r="E64610" s="51"/>
      <c r="F64610" s="51"/>
      <c r="G64610" s="51"/>
      <c r="H64610" s="51"/>
      <c r="I64610" s="61"/>
      <c r="J64610" s="52"/>
      <c r="K64610" s="53"/>
      <c r="L64610" s="70"/>
      <c r="M64610" s="23"/>
      <c r="N64610" s="70"/>
      <c r="O64610" s="70"/>
      <c r="P64610" s="23"/>
      <c r="Q64610" s="23"/>
      <c r="R64610" s="23"/>
      <c r="S64610" s="70"/>
      <c r="T64610" s="70"/>
      <c r="U64610" s="70"/>
      <c r="V64610" s="23"/>
      <c r="W64610" s="23"/>
      <c r="X64610" s="23"/>
      <c r="Y64610" s="23"/>
      <c r="Z64610" s="4"/>
    </row>
    <row r="64611" spans="1:26" ht="23.25">
      <c r="A64611" s="4"/>
      <c r="B64611" s="51"/>
      <c r="C64611" s="51"/>
      <c r="D64611" s="51"/>
      <c r="E64611" s="51"/>
      <c r="F64611" s="51"/>
      <c r="G64611" s="51"/>
      <c r="H64611" s="51"/>
      <c r="I64611" s="61"/>
      <c r="J64611" s="52"/>
      <c r="K64611" s="53"/>
      <c r="L64611" s="70"/>
      <c r="M64611" s="23"/>
      <c r="N64611" s="70"/>
      <c r="O64611" s="70"/>
      <c r="P64611" s="23"/>
      <c r="Q64611" s="23"/>
      <c r="R64611" s="23"/>
      <c r="S64611" s="70"/>
      <c r="T64611" s="70"/>
      <c r="U64611" s="70"/>
      <c r="V64611" s="23"/>
      <c r="W64611" s="23"/>
      <c r="X64611" s="23"/>
      <c r="Y64611" s="23"/>
      <c r="Z64611" s="4"/>
    </row>
    <row r="64612" spans="1:26" ht="23.25">
      <c r="A64612" s="4"/>
      <c r="B64612" s="51"/>
      <c r="C64612" s="51"/>
      <c r="D64612" s="51"/>
      <c r="E64612" s="51"/>
      <c r="F64612" s="51"/>
      <c r="G64612" s="51"/>
      <c r="H64612" s="51"/>
      <c r="I64612" s="61"/>
      <c r="J64612" s="52"/>
      <c r="K64612" s="53"/>
      <c r="L64612" s="70"/>
      <c r="M64612" s="23"/>
      <c r="N64612" s="70"/>
      <c r="O64612" s="70"/>
      <c r="P64612" s="23"/>
      <c r="Q64612" s="23"/>
      <c r="R64612" s="23"/>
      <c r="S64612" s="70"/>
      <c r="T64612" s="70"/>
      <c r="U64612" s="70"/>
      <c r="V64612" s="23"/>
      <c r="W64612" s="23"/>
      <c r="X64612" s="23"/>
      <c r="Y64612" s="23"/>
      <c r="Z64612" s="4"/>
    </row>
    <row r="64613" spans="1:26" ht="23.25">
      <c r="A64613" s="4"/>
      <c r="B64613" s="56"/>
      <c r="C64613" s="57"/>
      <c r="D64613" s="57"/>
      <c r="E64613" s="57"/>
      <c r="F64613" s="57"/>
      <c r="G64613" s="57"/>
      <c r="H64613" s="57"/>
      <c r="I64613" s="52"/>
      <c r="J64613" s="52"/>
      <c r="K64613" s="53"/>
      <c r="L64613" s="21"/>
      <c r="M64613" s="21"/>
      <c r="N64613" s="21"/>
      <c r="O64613" s="21"/>
      <c r="P64613" s="21"/>
      <c r="Q64613" s="21"/>
      <c r="R64613" s="21"/>
      <c r="S64613" s="21"/>
      <c r="T64613" s="21"/>
      <c r="U64613" s="21"/>
      <c r="V64613" s="21"/>
      <c r="W64613" s="21"/>
      <c r="X64613" s="21"/>
      <c r="Y64613" s="21"/>
      <c r="Z64613" s="4"/>
    </row>
    <row r="64614" spans="1:26" ht="23.25">
      <c r="A64614" s="4"/>
      <c r="B64614" s="51"/>
      <c r="C64614" s="51"/>
      <c r="D64614" s="51"/>
      <c r="E64614" s="51"/>
      <c r="F64614" s="51"/>
      <c r="G64614" s="51"/>
      <c r="H64614" s="51"/>
      <c r="I64614" s="61"/>
      <c r="J64614" s="52"/>
      <c r="K64614" s="53"/>
      <c r="L64614" s="70"/>
      <c r="M64614" s="23"/>
      <c r="N64614" s="70"/>
      <c r="O64614" s="70"/>
      <c r="P64614" s="23"/>
      <c r="Q64614" s="23"/>
      <c r="R64614" s="23"/>
      <c r="S64614" s="70"/>
      <c r="T64614" s="70"/>
      <c r="U64614" s="70"/>
      <c r="V64614" s="23"/>
      <c r="W64614" s="23"/>
      <c r="X64614" s="23"/>
      <c r="Y64614" s="23"/>
      <c r="Z64614" s="4"/>
    </row>
    <row r="64615" spans="1:26" ht="23.25">
      <c r="A64615" s="4"/>
      <c r="B64615" s="51"/>
      <c r="C64615" s="51"/>
      <c r="D64615" s="51"/>
      <c r="E64615" s="51"/>
      <c r="F64615" s="51"/>
      <c r="G64615" s="51"/>
      <c r="H64615" s="51"/>
      <c r="I64615" s="61"/>
      <c r="J64615" s="52"/>
      <c r="K64615" s="53"/>
      <c r="L64615" s="70"/>
      <c r="M64615" s="23"/>
      <c r="N64615" s="70"/>
      <c r="O64615" s="70"/>
      <c r="P64615" s="23"/>
      <c r="Q64615" s="23"/>
      <c r="R64615" s="23"/>
      <c r="S64615" s="70"/>
      <c r="T64615" s="70"/>
      <c r="U64615" s="70"/>
      <c r="V64615" s="23"/>
      <c r="W64615" s="23"/>
      <c r="X64615" s="23"/>
      <c r="Y64615" s="23"/>
      <c r="Z64615" s="4"/>
    </row>
    <row r="64616" spans="1:26" ht="23.25">
      <c r="A64616" s="4"/>
      <c r="B64616" s="51"/>
      <c r="C64616" s="51"/>
      <c r="D64616" s="51"/>
      <c r="E64616" s="51"/>
      <c r="F64616" s="51"/>
      <c r="G64616" s="51"/>
      <c r="H64616" s="51"/>
      <c r="I64616" s="61"/>
      <c r="J64616" s="52"/>
      <c r="K64616" s="53"/>
      <c r="L64616" s="70"/>
      <c r="M64616" s="23"/>
      <c r="N64616" s="70"/>
      <c r="O64616" s="70"/>
      <c r="P64616" s="23"/>
      <c r="Q64616" s="23"/>
      <c r="R64616" s="23"/>
      <c r="S64616" s="70"/>
      <c r="T64616" s="70"/>
      <c r="U64616" s="70"/>
      <c r="V64616" s="23"/>
      <c r="W64616" s="23"/>
      <c r="X64616" s="23"/>
      <c r="Y64616" s="23"/>
      <c r="Z64616" s="4"/>
    </row>
    <row r="64617" spans="1:26" ht="23.25">
      <c r="A64617" s="4"/>
      <c r="B64617" s="51"/>
      <c r="C64617" s="51"/>
      <c r="D64617" s="51"/>
      <c r="E64617" s="51"/>
      <c r="F64617" s="51"/>
      <c r="G64617" s="51"/>
      <c r="H64617" s="51"/>
      <c r="I64617" s="61"/>
      <c r="J64617" s="52"/>
      <c r="K64617" s="53"/>
      <c r="L64617" s="70"/>
      <c r="M64617" s="23"/>
      <c r="N64617" s="70"/>
      <c r="O64617" s="70"/>
      <c r="P64617" s="23"/>
      <c r="Q64617" s="23"/>
      <c r="R64617" s="23"/>
      <c r="S64617" s="70"/>
      <c r="T64617" s="70"/>
      <c r="U64617" s="70"/>
      <c r="V64617" s="23"/>
      <c r="W64617" s="23"/>
      <c r="X64617" s="23"/>
      <c r="Y64617" s="23"/>
      <c r="Z64617" s="4"/>
    </row>
    <row r="64618" spans="1:26" ht="23.25">
      <c r="A64618" s="4"/>
      <c r="B64618" s="51"/>
      <c r="C64618" s="51"/>
      <c r="D64618" s="51"/>
      <c r="E64618" s="51"/>
      <c r="F64618" s="51"/>
      <c r="G64618" s="51"/>
      <c r="H64618" s="51"/>
      <c r="I64618" s="61"/>
      <c r="J64618" s="52"/>
      <c r="K64618" s="53"/>
      <c r="L64618" s="70"/>
      <c r="M64618" s="23"/>
      <c r="N64618" s="70"/>
      <c r="O64618" s="70"/>
      <c r="P64618" s="23"/>
      <c r="Q64618" s="23"/>
      <c r="R64618" s="23"/>
      <c r="S64618" s="70"/>
      <c r="T64618" s="70"/>
      <c r="U64618" s="70"/>
      <c r="V64618" s="23"/>
      <c r="W64618" s="23"/>
      <c r="X64618" s="23"/>
      <c r="Y64618" s="23"/>
      <c r="Z64618" s="4"/>
    </row>
    <row r="64619" spans="1:26" ht="23.25">
      <c r="A64619" s="4"/>
      <c r="B64619" s="51"/>
      <c r="C64619" s="51"/>
      <c r="D64619" s="51"/>
      <c r="E64619" s="51"/>
      <c r="F64619" s="51"/>
      <c r="G64619" s="51"/>
      <c r="H64619" s="51"/>
      <c r="I64619" s="61"/>
      <c r="J64619" s="52"/>
      <c r="K64619" s="53"/>
      <c r="L64619" s="70"/>
      <c r="M64619" s="23"/>
      <c r="N64619" s="70"/>
      <c r="O64619" s="70"/>
      <c r="P64619" s="23"/>
      <c r="Q64619" s="23"/>
      <c r="R64619" s="23"/>
      <c r="S64619" s="70"/>
      <c r="T64619" s="70"/>
      <c r="U64619" s="70"/>
      <c r="V64619" s="23"/>
      <c r="W64619" s="23"/>
      <c r="X64619" s="23"/>
      <c r="Y64619" s="23"/>
      <c r="Z64619" s="4"/>
    </row>
    <row r="64620" spans="1:26" ht="23.25">
      <c r="A64620" s="4"/>
      <c r="B64620" s="51"/>
      <c r="C64620" s="51"/>
      <c r="D64620" s="51"/>
      <c r="E64620" s="51"/>
      <c r="F64620" s="51"/>
      <c r="G64620" s="51"/>
      <c r="H64620" s="51"/>
      <c r="I64620" s="61"/>
      <c r="J64620" s="52"/>
      <c r="K64620" s="53"/>
      <c r="L64620" s="70"/>
      <c r="M64620" s="23"/>
      <c r="N64620" s="70"/>
      <c r="O64620" s="70"/>
      <c r="P64620" s="23"/>
      <c r="Q64620" s="23"/>
      <c r="R64620" s="23"/>
      <c r="S64620" s="70"/>
      <c r="T64620" s="70"/>
      <c r="U64620" s="70"/>
      <c r="V64620" s="23"/>
      <c r="W64620" s="23"/>
      <c r="X64620" s="23"/>
      <c r="Y64620" s="23"/>
      <c r="Z64620" s="4"/>
    </row>
    <row r="64621" spans="1:26" ht="23.25">
      <c r="A64621" s="4"/>
      <c r="B64621" s="51"/>
      <c r="C64621" s="51"/>
      <c r="D64621" s="51"/>
      <c r="E64621" s="51"/>
      <c r="F64621" s="51"/>
      <c r="G64621" s="51"/>
      <c r="H64621" s="51"/>
      <c r="I64621" s="61"/>
      <c r="J64621" s="52"/>
      <c r="K64621" s="53"/>
      <c r="L64621" s="70"/>
      <c r="M64621" s="23"/>
      <c r="N64621" s="70"/>
      <c r="O64621" s="70"/>
      <c r="P64621" s="23"/>
      <c r="Q64621" s="23"/>
      <c r="R64621" s="23"/>
      <c r="S64621" s="70"/>
      <c r="T64621" s="70"/>
      <c r="U64621" s="70"/>
      <c r="V64621" s="23"/>
      <c r="W64621" s="23"/>
      <c r="X64621" s="23"/>
      <c r="Y64621" s="23"/>
      <c r="Z64621" s="4"/>
    </row>
    <row r="64622" spans="1:26" ht="23.25">
      <c r="A64622" s="4"/>
      <c r="B64622" s="56"/>
      <c r="C64622" s="57"/>
      <c r="D64622" s="57"/>
      <c r="E64622" s="57"/>
      <c r="F64622" s="57"/>
      <c r="G64622" s="57"/>
      <c r="H64622" s="57"/>
      <c r="I64622" s="52"/>
      <c r="J64622" s="52"/>
      <c r="K64622" s="53"/>
      <c r="L64622" s="21"/>
      <c r="M64622" s="21"/>
      <c r="N64622" s="21"/>
      <c r="O64622" s="21"/>
      <c r="P64622" s="21"/>
      <c r="Q64622" s="21"/>
      <c r="R64622" s="21"/>
      <c r="S64622" s="21"/>
      <c r="T64622" s="21"/>
      <c r="U64622" s="21"/>
      <c r="V64622" s="21"/>
      <c r="W64622" s="21"/>
      <c r="X64622" s="21"/>
      <c r="Y64622" s="21"/>
      <c r="Z64622" s="4"/>
    </row>
    <row r="64623" spans="1:26" ht="23.25">
      <c r="A64623" s="4"/>
      <c r="B64623" s="51"/>
      <c r="C64623" s="51"/>
      <c r="D64623" s="51"/>
      <c r="E64623" s="51"/>
      <c r="F64623" s="51"/>
      <c r="G64623" s="51"/>
      <c r="H64623" s="51"/>
      <c r="I64623" s="61"/>
      <c r="J64623" s="52"/>
      <c r="K64623" s="53"/>
      <c r="L64623" s="70"/>
      <c r="M64623" s="23"/>
      <c r="N64623" s="70"/>
      <c r="O64623" s="70"/>
      <c r="P64623" s="23"/>
      <c r="Q64623" s="23"/>
      <c r="R64623" s="23"/>
      <c r="S64623" s="70"/>
      <c r="T64623" s="70"/>
      <c r="U64623" s="70"/>
      <c r="V64623" s="23"/>
      <c r="W64623" s="23"/>
      <c r="X64623" s="23"/>
      <c r="Y64623" s="23"/>
      <c r="Z64623" s="4"/>
    </row>
    <row r="64624" spans="1:26" ht="23.25">
      <c r="A64624" s="4"/>
      <c r="B64624" s="51"/>
      <c r="C64624" s="51"/>
      <c r="D64624" s="51"/>
      <c r="E64624" s="51"/>
      <c r="F64624" s="51"/>
      <c r="G64624" s="51"/>
      <c r="H64624" s="51"/>
      <c r="I64624" s="61"/>
      <c r="J64624" s="52"/>
      <c r="K64624" s="53"/>
      <c r="L64624" s="70"/>
      <c r="M64624" s="23"/>
      <c r="N64624" s="70"/>
      <c r="O64624" s="70"/>
      <c r="P64624" s="23"/>
      <c r="Q64624" s="23"/>
      <c r="R64624" s="23"/>
      <c r="S64624" s="70"/>
      <c r="T64624" s="70"/>
      <c r="U64624" s="70"/>
      <c r="V64624" s="23"/>
      <c r="W64624" s="23"/>
      <c r="X64624" s="23"/>
      <c r="Y64624" s="23"/>
      <c r="Z64624" s="4"/>
    </row>
    <row r="64625" spans="1:26" ht="23.25">
      <c r="A64625" s="4"/>
      <c r="B64625" s="51"/>
      <c r="C64625" s="51"/>
      <c r="D64625" s="51"/>
      <c r="E64625" s="51"/>
      <c r="F64625" s="51"/>
      <c r="G64625" s="51"/>
      <c r="H64625" s="51"/>
      <c r="I64625" s="61"/>
      <c r="J64625" s="52"/>
      <c r="K64625" s="53"/>
      <c r="L64625" s="70"/>
      <c r="M64625" s="23"/>
      <c r="N64625" s="70"/>
      <c r="O64625" s="70"/>
      <c r="P64625" s="23"/>
      <c r="Q64625" s="23"/>
      <c r="R64625" s="23"/>
      <c r="S64625" s="70"/>
      <c r="T64625" s="70"/>
      <c r="U64625" s="70"/>
      <c r="V64625" s="23"/>
      <c r="W64625" s="23"/>
      <c r="X64625" s="23"/>
      <c r="Y64625" s="23"/>
      <c r="Z64625" s="4"/>
    </row>
    <row r="64626" spans="1:26" ht="23.25">
      <c r="A64626" s="4"/>
      <c r="B64626" s="51"/>
      <c r="C64626" s="51"/>
      <c r="D64626" s="51"/>
      <c r="E64626" s="51"/>
      <c r="F64626" s="51"/>
      <c r="G64626" s="51"/>
      <c r="H64626" s="51"/>
      <c r="I64626" s="61"/>
      <c r="J64626" s="52"/>
      <c r="K64626" s="53"/>
      <c r="L64626" s="70"/>
      <c r="M64626" s="23"/>
      <c r="N64626" s="70"/>
      <c r="O64626" s="70"/>
      <c r="P64626" s="23"/>
      <c r="Q64626" s="23"/>
      <c r="R64626" s="23"/>
      <c r="S64626" s="70"/>
      <c r="T64626" s="70"/>
      <c r="U64626" s="70"/>
      <c r="V64626" s="23"/>
      <c r="W64626" s="23"/>
      <c r="X64626" s="23"/>
      <c r="Y64626" s="23"/>
      <c r="Z64626" s="4"/>
    </row>
    <row r="64627" spans="1:26" ht="23.25">
      <c r="A64627" s="4"/>
      <c r="B64627" s="56"/>
      <c r="C64627" s="56"/>
      <c r="D64627" s="56"/>
      <c r="E64627" s="56"/>
      <c r="F64627" s="56"/>
      <c r="G64627" s="56"/>
      <c r="H64627" s="56"/>
      <c r="I64627" s="61"/>
      <c r="J64627" s="52"/>
      <c r="K64627" s="53"/>
      <c r="L64627" s="70"/>
      <c r="M64627" s="23"/>
      <c r="N64627" s="70"/>
      <c r="O64627" s="70"/>
      <c r="P64627" s="23"/>
      <c r="Q64627" s="23"/>
      <c r="R64627" s="23"/>
      <c r="S64627" s="70"/>
      <c r="T64627" s="70"/>
      <c r="U64627" s="70"/>
      <c r="V64627" s="23"/>
      <c r="W64627" s="23"/>
      <c r="X64627" s="23"/>
      <c r="Y64627" s="23"/>
      <c r="Z64627" s="4"/>
    </row>
    <row r="64628" spans="1:26" ht="23.25">
      <c r="A64628" s="4"/>
      <c r="B64628" s="56"/>
      <c r="C64628" s="57"/>
      <c r="D64628" s="57"/>
      <c r="E64628" s="57"/>
      <c r="F64628" s="57"/>
      <c r="G64628" s="57"/>
      <c r="H64628" s="57"/>
      <c r="I64628" s="52"/>
      <c r="J64628" s="52"/>
      <c r="K64628" s="53"/>
      <c r="L64628" s="21"/>
      <c r="M64628" s="21"/>
      <c r="N64628" s="21"/>
      <c r="O64628" s="21"/>
      <c r="P64628" s="21"/>
      <c r="Q64628" s="21"/>
      <c r="R64628" s="21"/>
      <c r="S64628" s="21"/>
      <c r="T64628" s="21"/>
      <c r="U64628" s="21"/>
      <c r="V64628" s="21"/>
      <c r="W64628" s="21"/>
      <c r="X64628" s="21"/>
      <c r="Y64628" s="21"/>
      <c r="Z64628" s="4"/>
    </row>
    <row r="64629" spans="1:26" ht="23.25">
      <c r="A64629" s="4"/>
      <c r="B64629" s="56"/>
      <c r="C64629" s="56"/>
      <c r="D64629" s="56"/>
      <c r="E64629" s="56"/>
      <c r="F64629" s="56"/>
      <c r="G64629" s="56"/>
      <c r="H64629" s="56"/>
      <c r="I64629" s="61"/>
      <c r="J64629" s="52"/>
      <c r="K64629" s="53"/>
      <c r="L64629" s="70"/>
      <c r="M64629" s="23"/>
      <c r="N64629" s="70"/>
      <c r="O64629" s="70"/>
      <c r="P64629" s="23"/>
      <c r="Q64629" s="23"/>
      <c r="R64629" s="23"/>
      <c r="S64629" s="70"/>
      <c r="T64629" s="70"/>
      <c r="U64629" s="70"/>
      <c r="V64629" s="23"/>
      <c r="W64629" s="23"/>
      <c r="X64629" s="23"/>
      <c r="Y64629" s="23"/>
      <c r="Z64629" s="4"/>
    </row>
    <row r="64630" spans="1:26" ht="23.25">
      <c r="A64630" s="4"/>
      <c r="B64630" s="56"/>
      <c r="C64630" s="56"/>
      <c r="D64630" s="56"/>
      <c r="E64630" s="56"/>
      <c r="F64630" s="56"/>
      <c r="G64630" s="56"/>
      <c r="H64630" s="56"/>
      <c r="I64630" s="61"/>
      <c r="J64630" s="52"/>
      <c r="K64630" s="53"/>
      <c r="L64630" s="70"/>
      <c r="M64630" s="23"/>
      <c r="N64630" s="70"/>
      <c r="O64630" s="70"/>
      <c r="P64630" s="23"/>
      <c r="Q64630" s="23"/>
      <c r="R64630" s="23"/>
      <c r="S64630" s="70"/>
      <c r="T64630" s="70"/>
      <c r="U64630" s="70"/>
      <c r="V64630" s="23"/>
      <c r="W64630" s="23"/>
      <c r="X64630" s="23"/>
      <c r="Y64630" s="23"/>
      <c r="Z64630" s="4"/>
    </row>
    <row r="64631" spans="1:26" ht="23.25">
      <c r="A64631" s="4"/>
      <c r="B64631" s="56"/>
      <c r="C64631" s="56"/>
      <c r="D64631" s="56"/>
      <c r="E64631" s="56"/>
      <c r="F64631" s="56"/>
      <c r="G64631" s="56"/>
      <c r="H64631" s="56"/>
      <c r="I64631" s="61"/>
      <c r="J64631" s="52"/>
      <c r="K64631" s="53"/>
      <c r="L64631" s="70"/>
      <c r="M64631" s="23"/>
      <c r="N64631" s="70"/>
      <c r="O64631" s="70"/>
      <c r="P64631" s="23"/>
      <c r="Q64631" s="23"/>
      <c r="R64631" s="23"/>
      <c r="S64631" s="70"/>
      <c r="T64631" s="70"/>
      <c r="U64631" s="70"/>
      <c r="V64631" s="23"/>
      <c r="W64631" s="23"/>
      <c r="X64631" s="23"/>
      <c r="Y64631" s="23"/>
      <c r="Z64631" s="4"/>
    </row>
    <row r="64632" spans="1:26" ht="23.25">
      <c r="A64632" s="4"/>
      <c r="B64632" s="56"/>
      <c r="C64632" s="56"/>
      <c r="D64632" s="56"/>
      <c r="E64632" s="56"/>
      <c r="F64632" s="56"/>
      <c r="G64632" s="56"/>
      <c r="H64632" s="56"/>
      <c r="I64632" s="61"/>
      <c r="J64632" s="52"/>
      <c r="K64632" s="53"/>
      <c r="L64632" s="70"/>
      <c r="M64632" s="23"/>
      <c r="N64632" s="70"/>
      <c r="O64632" s="70"/>
      <c r="P64632" s="23"/>
      <c r="Q64632" s="23"/>
      <c r="R64632" s="23"/>
      <c r="S64632" s="70"/>
      <c r="T64632" s="70"/>
      <c r="U64632" s="70"/>
      <c r="V64632" s="23"/>
      <c r="W64632" s="23"/>
      <c r="X64632" s="23"/>
      <c r="Y64632" s="23"/>
      <c r="Z64632" s="4"/>
    </row>
    <row r="64633" spans="1:26" ht="23.25">
      <c r="A64633" s="4"/>
      <c r="B64633" s="56"/>
      <c r="C64633" s="56"/>
      <c r="D64633" s="56"/>
      <c r="E64633" s="56"/>
      <c r="F64633" s="56"/>
      <c r="G64633" s="56"/>
      <c r="H64633" s="56"/>
      <c r="I64633" s="61"/>
      <c r="J64633" s="52"/>
      <c r="K64633" s="53"/>
      <c r="L64633" s="70"/>
      <c r="M64633" s="23"/>
      <c r="N64633" s="70"/>
      <c r="O64633" s="70"/>
      <c r="P64633" s="23"/>
      <c r="Q64633" s="23"/>
      <c r="R64633" s="23"/>
      <c r="S64633" s="70"/>
      <c r="T64633" s="70"/>
      <c r="U64633" s="70"/>
      <c r="V64633" s="23"/>
      <c r="W64633" s="23"/>
      <c r="X64633" s="23"/>
      <c r="Y64633" s="23"/>
      <c r="Z64633" s="4"/>
    </row>
    <row r="64634" spans="1:26" ht="23.25">
      <c r="A64634" s="4"/>
      <c r="B64634" s="56"/>
      <c r="C64634" s="56"/>
      <c r="D64634" s="56"/>
      <c r="E64634" s="56"/>
      <c r="F64634" s="56"/>
      <c r="G64634" s="56"/>
      <c r="H64634" s="56"/>
      <c r="I64634" s="61"/>
      <c r="J64634" s="52"/>
      <c r="K64634" s="53"/>
      <c r="L64634" s="70"/>
      <c r="M64634" s="23"/>
      <c r="N64634" s="70"/>
      <c r="O64634" s="70"/>
      <c r="P64634" s="23"/>
      <c r="Q64634" s="23"/>
      <c r="R64634" s="23"/>
      <c r="S64634" s="70"/>
      <c r="T64634" s="70"/>
      <c r="U64634" s="70"/>
      <c r="V64634" s="23"/>
      <c r="W64634" s="23"/>
      <c r="X64634" s="23"/>
      <c r="Y64634" s="23"/>
      <c r="Z64634" s="4"/>
    </row>
    <row r="64635" spans="1:26" ht="23.25">
      <c r="A64635" s="4"/>
      <c r="B64635" s="62"/>
      <c r="C64635" s="62"/>
      <c r="D64635" s="62"/>
      <c r="E64635" s="62"/>
      <c r="F64635" s="62"/>
      <c r="G64635" s="62"/>
      <c r="H64635" s="62"/>
      <c r="I64635" s="63"/>
      <c r="J64635" s="59"/>
      <c r="K64635" s="60"/>
      <c r="L64635" s="73"/>
      <c r="M64635" s="71"/>
      <c r="N64635" s="73"/>
      <c r="O64635" s="73"/>
      <c r="P64635" s="71"/>
      <c r="Q64635" s="71"/>
      <c r="R64635" s="71"/>
      <c r="S64635" s="73"/>
      <c r="T64635" s="73"/>
      <c r="U64635" s="73"/>
      <c r="V64635" s="71"/>
      <c r="W64635" s="71"/>
      <c r="X64635" s="71"/>
      <c r="Y64635" s="71"/>
      <c r="Z64635" s="4"/>
    </row>
    <row r="64636" spans="1:26" ht="23.25">
      <c r="A64636" s="1" t="s">
        <v>30</v>
      </c>
      <c r="B64636" s="1"/>
      <c r="C64636" s="1"/>
      <c r="D64636" s="1"/>
      <c r="E64636" s="1"/>
      <c r="F64636" s="1"/>
      <c r="G64636" s="1"/>
      <c r="H64636" s="2"/>
      <c r="I64636" s="1"/>
      <c r="J64636" s="1"/>
      <c r="K64636" s="1"/>
      <c r="L64636" s="3"/>
      <c r="M64636" s="3"/>
      <c r="N64636" s="3"/>
      <c r="O64636" s="3"/>
      <c r="P64636" s="3"/>
      <c r="Q64636" s="3"/>
      <c r="R64636" s="3"/>
      <c r="S64636" s="3"/>
      <c r="T64636" s="3"/>
      <c r="U64636" s="3"/>
      <c r="V64636" s="3"/>
      <c r="W64636" s="3"/>
      <c r="X64636" s="3"/>
      <c r="Y64636" s="3"/>
      <c r="Z646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0" manualBreakCount="1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2001-05-25T18:38:21Z</cp:lastPrinted>
  <dcterms:created xsi:type="dcterms:W3CDTF">1998-09-03T23:22:53Z</dcterms:created>
  <dcterms:modified xsi:type="dcterms:W3CDTF">2001-06-04T19:49:52Z</dcterms:modified>
  <cp:category/>
  <cp:version/>
  <cp:contentType/>
  <cp:contentStatus/>
</cp:coreProperties>
</file>