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'Hoja1'!$A$1:$Z$1170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<sst xmlns="http://schemas.openxmlformats.org/spreadsheetml/2006/main" count="2253" uniqueCount="198">
  <si>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</si>
  <si>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</si>
  <si>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</si>
  <si>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</si>
  <si>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</si>
  <si>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</si>
  <si>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</si>
  <si>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</si>
  <si>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</si>
  <si>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</si>
  <si>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</si>
  <si>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</si>
  <si>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</si>
  <si>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</si>
  <si>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</si>
  <si>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</si>
  <si>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</si>
  <si>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</si>
  <si>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</si>
  <si>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</si>
  <si>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</si>
  <si>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</si>
  <si>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</si>
  <si>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</si>
  <si>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</si>
  <si>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</si>
  <si>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</si>
  <si>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</si>
  <si>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</si>
  <si>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</si>
  <si>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</si>
  <si>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</si>
  <si>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</si>
  <si>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</si>
  <si>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</si>
  <si>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</si>
  <si>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</si>
  <si>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</si>
  <si>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</si>
  <si>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</si>
  <si>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</si>
  <si>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</si>
  <si>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</si>
  <si>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</si>
  <si>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 xml:space="preserve"> D E P E N D E N C I A  :  SECRETARIA DE LA REFORMA AGRARIA</t>
  </si>
  <si>
    <t xml:space="preserve">TOTAL ORIGINAL </t>
  </si>
  <si>
    <t>TOTAL MODIFICADO</t>
  </si>
  <si>
    <t>TOTAL EJERCIDO</t>
  </si>
  <si>
    <t>PORCENTAJE DE EJERCICIO EJER/ORIG</t>
  </si>
  <si>
    <t>PORCENTAJE DE EJERCICIO EJER/MODIF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</si>
  <si>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</si>
  <si>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</si>
  <si>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</si>
  <si>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</si>
  <si>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</si>
  <si>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</si>
  <si>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</si>
  <si>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00</t>
  </si>
  <si>
    <t>35</t>
  </si>
  <si>
    <t>Programa Sectorial Agrario</t>
  </si>
  <si>
    <t>000</t>
  </si>
  <si>
    <t>Programa Normal de Operación</t>
  </si>
  <si>
    <t>408</t>
  </si>
  <si>
    <t>Procurar Justicia</t>
  </si>
  <si>
    <t>N000</t>
  </si>
  <si>
    <t>Actividad Institucional no Asociada a Proyectos</t>
  </si>
  <si>
    <t>QEZ</t>
  </si>
  <si>
    <t>Procuraduría Agraria</t>
  </si>
  <si>
    <t>09</t>
  </si>
  <si>
    <t>SEGURIDAD SOCIAL</t>
  </si>
  <si>
    <t>03</t>
  </si>
  <si>
    <t>Seguros</t>
  </si>
  <si>
    <t>707</t>
  </si>
  <si>
    <t>Pagar las aportaciones del Gobierno Federal</t>
  </si>
  <si>
    <t>100</t>
  </si>
  <si>
    <t>Secretaría</t>
  </si>
  <si>
    <t>110</t>
  </si>
  <si>
    <t>Dirección General de Asuntos Jurídicos</t>
  </si>
  <si>
    <t>111</t>
  </si>
  <si>
    <t>Unidad de Comunicación Social</t>
  </si>
  <si>
    <t>112</t>
  </si>
  <si>
    <t>Unidad de Contraloría Interna</t>
  </si>
  <si>
    <t>160</t>
  </si>
  <si>
    <t>Representación Regional Noroeste</t>
  </si>
  <si>
    <t>161</t>
  </si>
  <si>
    <t>Representación Regional Norte</t>
  </si>
  <si>
    <t>162</t>
  </si>
  <si>
    <t>Representación Regional Noreste</t>
  </si>
  <si>
    <t>163</t>
  </si>
  <si>
    <t>Representación Regional Pacífico</t>
  </si>
  <si>
    <t>164</t>
  </si>
  <si>
    <t>Representación Regional Occidente</t>
  </si>
  <si>
    <t>165</t>
  </si>
  <si>
    <t>Representación Regional Centro Norte</t>
  </si>
  <si>
    <t>166</t>
  </si>
  <si>
    <t>Representación Regional Pacífico Centro</t>
  </si>
  <si>
    <t>167</t>
  </si>
  <si>
    <t>Representación Regional Centro</t>
  </si>
  <si>
    <t>168</t>
  </si>
  <si>
    <t>Representación Regional Centro Sur</t>
  </si>
  <si>
    <t>169</t>
  </si>
  <si>
    <t>Representación Regional Sur</t>
  </si>
  <si>
    <t>170</t>
  </si>
  <si>
    <t>Representación Regional Golfo</t>
  </si>
  <si>
    <t>171</t>
  </si>
  <si>
    <t>Representación Regional Peninsular</t>
  </si>
  <si>
    <t>172</t>
  </si>
  <si>
    <t>Representación Especial Chiapas</t>
  </si>
  <si>
    <t>173</t>
  </si>
  <si>
    <t>Representación Especial Oaxaca</t>
  </si>
  <si>
    <t>200</t>
  </si>
  <si>
    <t xml:space="preserve">Subsecretaría de Ordenamiento de la </t>
  </si>
  <si>
    <t>Propiedad  Rural</t>
  </si>
  <si>
    <t>210</t>
  </si>
  <si>
    <t>Dirección General de Ordenamiento y</t>
  </si>
  <si>
    <t>Regularización</t>
  </si>
  <si>
    <t>211</t>
  </si>
  <si>
    <t>Unidad de Concertación Agraria</t>
  </si>
  <si>
    <t>212</t>
  </si>
  <si>
    <t>Unidad Técnica Operativa</t>
  </si>
  <si>
    <t>300</t>
  </si>
  <si>
    <t>Subsecretaría de Política Sectorial</t>
  </si>
  <si>
    <t>310</t>
  </si>
  <si>
    <t>Dirección General de Coordinación</t>
  </si>
  <si>
    <t>311</t>
  </si>
  <si>
    <t>400</t>
  </si>
  <si>
    <t>Oficialía Mayor</t>
  </si>
  <si>
    <t>410</t>
  </si>
  <si>
    <t>Dirección General de Administración</t>
  </si>
  <si>
    <t>411</t>
  </si>
  <si>
    <t>Dirección General de Información Agraria</t>
  </si>
  <si>
    <t>Registro Agrario Nacional</t>
  </si>
  <si>
    <t>004</t>
  </si>
  <si>
    <t>13</t>
  </si>
  <si>
    <t>DESARROLLO AGROPECUARIO</t>
  </si>
  <si>
    <t>Asuntos Agrarios</t>
  </si>
  <si>
    <t>101</t>
  </si>
  <si>
    <t xml:space="preserve">Unidad de Comunicación Social </t>
  </si>
  <si>
    <t>201</t>
  </si>
  <si>
    <t xml:space="preserve">Promover la aplicación de políticas públicas </t>
  </si>
  <si>
    <t>sectoriales</t>
  </si>
  <si>
    <t>308</t>
  </si>
  <si>
    <t>Ordenar y regular la propiedad rural y urbana</t>
  </si>
  <si>
    <t>312</t>
  </si>
  <si>
    <t>Obligaciones jurídicas ineludibles</t>
  </si>
  <si>
    <t>Propoporcionar asesoría jurídica</t>
  </si>
  <si>
    <t>Proporcionar asistencia técnica</t>
  </si>
  <si>
    <t>431</t>
  </si>
  <si>
    <t>Capacitar y otorgar becas a la población</t>
  </si>
  <si>
    <t>434</t>
  </si>
  <si>
    <t>602</t>
  </si>
  <si>
    <t>Auditar a la gestión pública</t>
  </si>
  <si>
    <t>701</t>
  </si>
  <si>
    <t>Administrar recursos humanos, materiales y</t>
  </si>
  <si>
    <t>financieros</t>
  </si>
  <si>
    <t>703</t>
  </si>
  <si>
    <t xml:space="preserve">Capacitar y formar servidores públicos </t>
  </si>
  <si>
    <t>705</t>
  </si>
  <si>
    <t>Conservar y preservar el acervo documental</t>
  </si>
  <si>
    <t>708</t>
  </si>
  <si>
    <t>Prever el pago de los incrementos por servicios</t>
  </si>
  <si>
    <t>personales</t>
  </si>
  <si>
    <t>HOJA   2   DE   26    .</t>
  </si>
  <si>
    <t>HOJA   3   DE   26    .</t>
  </si>
  <si>
    <t>HOJA   4   DE   26    .</t>
  </si>
  <si>
    <t>HOJA   5   DE   26    .</t>
  </si>
  <si>
    <t>HOJA   6   DE   26    .</t>
  </si>
  <si>
    <t>HOJA   7   DE   26    .</t>
  </si>
  <si>
    <t>HOJA   8   DE   26    .</t>
  </si>
  <si>
    <t>HOJA   9   DE   26    .</t>
  </si>
  <si>
    <t>HOJA   10   DE   26    .</t>
  </si>
  <si>
    <t>HOJA   11   DE   26    .</t>
  </si>
  <si>
    <t>HOJA   12   DE   26    .</t>
  </si>
  <si>
    <t>HOJA   13   DE   26    .</t>
  </si>
  <si>
    <t>HOJA   14   DE   26    .</t>
  </si>
  <si>
    <t>HOJA   15   DE   26    .</t>
  </si>
  <si>
    <t>HOJA   16   DE   26    .</t>
  </si>
  <si>
    <t>HOJA   17   DE   26    .</t>
  </si>
  <si>
    <t>HOJA   18   DE   26    .</t>
  </si>
  <si>
    <t>HOJA   19   DE   26    .</t>
  </si>
  <si>
    <t>HOJA   20   DE   26    .</t>
  </si>
  <si>
    <t>HOJA   21   DE   26    .</t>
  </si>
  <si>
    <t>HOJA   22   DE   26    .</t>
  </si>
  <si>
    <t>HOJA   23   DE   26    .</t>
  </si>
  <si>
    <t>HOJA   24   DE   26    .</t>
  </si>
  <si>
    <t>HOJA   25   DE   26    .</t>
  </si>
  <si>
    <t>HOJA   26   DE   26    .</t>
  </si>
  <si>
    <t>B00</t>
  </si>
  <si>
    <t xml:space="preserve">Dirección General de Política y Planeación </t>
  </si>
  <si>
    <t>Agraria</t>
  </si>
  <si>
    <t>Ejidales y Titulación de Solares Urbanos</t>
  </si>
  <si>
    <t xml:space="preserve">Programa  de  Certificación  de  Derechos </t>
  </si>
  <si>
    <t>para su implantación</t>
  </si>
  <si>
    <t xml:space="preserve">Diseñar  políticas  públicas  y  las  estrategias </t>
  </si>
  <si>
    <t>Dirección General de Política y Planeación</t>
  </si>
  <si>
    <t>información estadística nacional</t>
  </si>
  <si>
    <t xml:space="preserve">Elaborar  y  establecer  las  bases  de  la </t>
  </si>
  <si>
    <t>Procuración de Justicia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</si>
</sst>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  <numFmt numFmtId="176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40</v>
      </c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45</v>
      </c>
      <c r="K13" s="76"/>
      <c r="L13" s="77">
        <f aca="true" t="shared" si="0" ref="L13:O15">(L432+L79+L20)</f>
        <v>325870.00000000006</v>
      </c>
      <c r="M13" s="77">
        <f t="shared" si="0"/>
        <v>28802.7</v>
      </c>
      <c r="N13" s="77">
        <f t="shared" si="0"/>
        <v>80259.6</v>
      </c>
      <c r="O13" s="77">
        <f t="shared" si="0"/>
        <v>1193150</v>
      </c>
      <c r="P13" s="77"/>
      <c r="Q13" s="77">
        <f>SUM(L13:P13)</f>
        <v>1628082.3</v>
      </c>
      <c r="R13" s="77">
        <f aca="true" t="shared" si="1" ref="R13:V15">(R432+R79+R20)</f>
        <v>21200</v>
      </c>
      <c r="S13" s="77">
        <f t="shared" si="1"/>
        <v>7843</v>
      </c>
      <c r="T13" s="77">
        <f t="shared" si="1"/>
        <v>0</v>
      </c>
      <c r="U13" s="77">
        <f t="shared" si="1"/>
        <v>0</v>
      </c>
      <c r="V13" s="77">
        <f t="shared" si="1"/>
        <v>29043</v>
      </c>
      <c r="W13" s="77">
        <f>(V13+Q13)</f>
        <v>1657125.3</v>
      </c>
      <c r="X13" s="77">
        <f>(Q13/W13)*100</f>
        <v>98.24738660377703</v>
      </c>
      <c r="Y13" s="77">
        <f>(V13/W13)*100</f>
        <v>1.7526133962229649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46</v>
      </c>
      <c r="K14" s="76"/>
      <c r="L14" s="77">
        <f t="shared" si="0"/>
        <v>339561.80000000005</v>
      </c>
      <c r="M14" s="77">
        <f t="shared" si="0"/>
        <v>25066.5</v>
      </c>
      <c r="N14" s="77">
        <f t="shared" si="0"/>
        <v>77367.49999999999</v>
      </c>
      <c r="O14" s="77">
        <f t="shared" si="0"/>
        <v>1268281.2</v>
      </c>
      <c r="P14" s="77"/>
      <c r="Q14" s="77">
        <f>SUM(L14:P14)</f>
        <v>1710277</v>
      </c>
      <c r="R14" s="77">
        <f t="shared" si="1"/>
        <v>22431.200000000004</v>
      </c>
      <c r="S14" s="77">
        <f t="shared" si="1"/>
        <v>7243</v>
      </c>
      <c r="T14" s="77">
        <f t="shared" si="1"/>
        <v>0</v>
      </c>
      <c r="U14" s="77">
        <f t="shared" si="1"/>
        <v>0</v>
      </c>
      <c r="V14" s="78">
        <f t="shared" si="1"/>
        <v>29674.2</v>
      </c>
      <c r="W14" s="78">
        <f>(V14+Q14)</f>
        <v>1739951.2</v>
      </c>
      <c r="X14" s="78">
        <f>(Q14/W14)*100</f>
        <v>98.29453837555904</v>
      </c>
      <c r="Y14" s="78">
        <f>(V14/W14)*100</f>
        <v>1.7054616244409615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47</v>
      </c>
      <c r="K15" s="76"/>
      <c r="L15" s="77">
        <f t="shared" si="0"/>
        <v>333003.00000000006</v>
      </c>
      <c r="M15" s="77">
        <f t="shared" si="0"/>
        <v>22851.3</v>
      </c>
      <c r="N15" s="77">
        <f t="shared" si="0"/>
        <v>72707</v>
      </c>
      <c r="O15" s="77">
        <f t="shared" si="0"/>
        <v>1264737.7</v>
      </c>
      <c r="P15" s="77"/>
      <c r="Q15" s="77">
        <f>SUM(L15:P15)</f>
        <v>1693299</v>
      </c>
      <c r="R15" s="77">
        <f t="shared" si="1"/>
        <v>21708</v>
      </c>
      <c r="S15" s="77">
        <f t="shared" si="1"/>
        <v>7243</v>
      </c>
      <c r="T15" s="77">
        <f t="shared" si="1"/>
        <v>0</v>
      </c>
      <c r="U15" s="77">
        <f t="shared" si="1"/>
        <v>0</v>
      </c>
      <c r="V15" s="78">
        <f t="shared" si="1"/>
        <v>28951</v>
      </c>
      <c r="W15" s="78">
        <f>(V15+Q15)</f>
        <v>1722250</v>
      </c>
      <c r="X15" s="78">
        <f>(Q15/W15)*100</f>
        <v>98.31900130643054</v>
      </c>
      <c r="Y15" s="78">
        <f>(V15/W15)*100</f>
        <v>1.6809986935694587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48</v>
      </c>
      <c r="K16" s="76"/>
      <c r="L16" s="77">
        <f>(L15/L13)*100</f>
        <v>102.18890968791237</v>
      </c>
      <c r="M16" s="77">
        <f>(M15/M13)*100</f>
        <v>79.33735378974887</v>
      </c>
      <c r="N16" s="77">
        <f>(N15/N13)*100</f>
        <v>90.58978614396284</v>
      </c>
      <c r="O16" s="77">
        <f>(O15/O13)*100</f>
        <v>105.99989104471356</v>
      </c>
      <c r="P16" s="77"/>
      <c r="Q16" s="77">
        <f>(Q15/Q13)*100</f>
        <v>104.00573730210077</v>
      </c>
      <c r="R16" s="77">
        <f>(R15/R13)*100</f>
        <v>102.39622641509433</v>
      </c>
      <c r="S16" s="77">
        <f>(S15/S13)*100</f>
        <v>92.34986612265715</v>
      </c>
      <c r="T16" s="77"/>
      <c r="U16" s="77"/>
      <c r="V16" s="78">
        <f>(V15/V13)*100</f>
        <v>99.68322831663396</v>
      </c>
      <c r="W16" s="78">
        <f>(W15/W13)*100</f>
        <v>103.92998043056852</v>
      </c>
      <c r="X16" s="78"/>
      <c r="Y16" s="78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49</v>
      </c>
      <c r="K17" s="76"/>
      <c r="L17" s="77">
        <f>(L15/L14)*100</f>
        <v>98.06845175163991</v>
      </c>
      <c r="M17" s="77">
        <f>(M15/M14)*100</f>
        <v>91.16270719885105</v>
      </c>
      <c r="N17" s="77">
        <f>(N15/N14)*100</f>
        <v>93.976152777329</v>
      </c>
      <c r="O17" s="77">
        <f>(O15/O14)*100</f>
        <v>99.72060612425699</v>
      </c>
      <c r="P17" s="77"/>
      <c r="Q17" s="77">
        <f>(Q15/Q14)*100</f>
        <v>99.00729530947326</v>
      </c>
      <c r="R17" s="77">
        <f>(R15/R14)*100</f>
        <v>96.77591925532293</v>
      </c>
      <c r="S17" s="77">
        <f>(S15/S14)*100</f>
        <v>100</v>
      </c>
      <c r="T17" s="77"/>
      <c r="U17" s="77"/>
      <c r="V17" s="78">
        <f>(V15/V14)*100</f>
        <v>97.56286605873115</v>
      </c>
      <c r="W17" s="78">
        <f>(W15/W14)*100</f>
        <v>98.98266112290966</v>
      </c>
      <c r="X17" s="78"/>
      <c r="Y17" s="78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50</v>
      </c>
      <c r="C19" s="51"/>
      <c r="D19" s="51"/>
      <c r="E19" s="51"/>
      <c r="F19" s="51"/>
      <c r="G19" s="51"/>
      <c r="H19" s="51"/>
      <c r="I19" s="61"/>
      <c r="J19" s="54" t="s">
        <v>51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52</v>
      </c>
      <c r="K20" s="55"/>
      <c r="L20" s="70">
        <f aca="true" t="shared" si="2" ref="L20:O22">(L27)</f>
        <v>0</v>
      </c>
      <c r="M20" s="70">
        <f t="shared" si="2"/>
        <v>0</v>
      </c>
      <c r="N20" s="70">
        <f t="shared" si="2"/>
        <v>0</v>
      </c>
      <c r="O20" s="70">
        <f t="shared" si="2"/>
        <v>93955.4</v>
      </c>
      <c r="P20" s="70"/>
      <c r="Q20" s="70">
        <f>SUM(L20:P20)</f>
        <v>93955.4</v>
      </c>
      <c r="R20" s="70">
        <f aca="true" t="shared" si="3" ref="R20:U22">(R27)</f>
        <v>4500</v>
      </c>
      <c r="S20" s="70">
        <f t="shared" si="3"/>
        <v>0</v>
      </c>
      <c r="T20" s="70">
        <f t="shared" si="3"/>
        <v>0</v>
      </c>
      <c r="U20" s="70">
        <f t="shared" si="3"/>
        <v>0</v>
      </c>
      <c r="V20" s="23">
        <f>(R20+S20)</f>
        <v>4500</v>
      </c>
      <c r="W20" s="23">
        <f>(V20+Q20)</f>
        <v>98455.4</v>
      </c>
      <c r="X20" s="23">
        <f>(Q20/W20)*100</f>
        <v>95.42940255181533</v>
      </c>
      <c r="Y20" s="23">
        <f>(V20/W20)*100</f>
        <v>4.570597448184661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53</v>
      </c>
      <c r="K21" s="55"/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96227.4</v>
      </c>
      <c r="P21" s="70"/>
      <c r="Q21" s="70">
        <f>SUM(L21:P21)</f>
        <v>96227.4</v>
      </c>
      <c r="R21" s="70">
        <f t="shared" si="3"/>
        <v>4855</v>
      </c>
      <c r="S21" s="70">
        <f t="shared" si="3"/>
        <v>0</v>
      </c>
      <c r="T21" s="70">
        <f t="shared" si="3"/>
        <v>0</v>
      </c>
      <c r="U21" s="70">
        <f t="shared" si="3"/>
        <v>0</v>
      </c>
      <c r="V21" s="23">
        <f>(R21+S21)</f>
        <v>4855</v>
      </c>
      <c r="W21" s="23">
        <f>(V21+Q21)</f>
        <v>101082.4</v>
      </c>
      <c r="X21" s="23">
        <f>(Q21/W21)*100</f>
        <v>95.19698780400941</v>
      </c>
      <c r="Y21" s="23">
        <f>(V21/W21)*100</f>
        <v>4.803012195990599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54</v>
      </c>
      <c r="K22" s="53"/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96202.4</v>
      </c>
      <c r="P22" s="70"/>
      <c r="Q22" s="23">
        <f>SUM(L22:P22)</f>
        <v>96202.4</v>
      </c>
      <c r="R22" s="70">
        <f t="shared" si="3"/>
        <v>4855</v>
      </c>
      <c r="S22" s="70">
        <f t="shared" si="3"/>
        <v>0</v>
      </c>
      <c r="T22" s="70">
        <f t="shared" si="3"/>
        <v>0</v>
      </c>
      <c r="U22" s="70">
        <f t="shared" si="3"/>
        <v>0</v>
      </c>
      <c r="V22" s="23">
        <f>(R22+S22)</f>
        <v>4855</v>
      </c>
      <c r="W22" s="23">
        <f>(V22+Q22)</f>
        <v>101057.4</v>
      </c>
      <c r="X22" s="23">
        <f>(Q22/W22)*100</f>
        <v>95.19579961487234</v>
      </c>
      <c r="Y22" s="23">
        <f>(V22/W22)*100</f>
        <v>4.80420038512766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55</v>
      </c>
      <c r="K23" s="53"/>
      <c r="L23" s="70"/>
      <c r="M23" s="23"/>
      <c r="N23" s="70"/>
      <c r="O23" s="70">
        <f>(O22/O20)*100</f>
        <v>102.39156025092757</v>
      </c>
      <c r="P23" s="23"/>
      <c r="Q23" s="23">
        <f>(Q22/Q20)*100</f>
        <v>102.39156025092757</v>
      </c>
      <c r="R23" s="23">
        <f>(R22/R20)*100</f>
        <v>107.88888888888889</v>
      </c>
      <c r="S23" s="70"/>
      <c r="T23" s="70"/>
      <c r="U23" s="70"/>
      <c r="V23" s="23">
        <f>(V22/V20)*100</f>
        <v>107.88888888888889</v>
      </c>
      <c r="W23" s="23">
        <f>(W22/W20)*100</f>
        <v>102.64282101337254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56</v>
      </c>
      <c r="K24" s="53"/>
      <c r="L24" s="70"/>
      <c r="M24" s="23"/>
      <c r="N24" s="70"/>
      <c r="O24" s="70">
        <f>(O22/O21)*100</f>
        <v>99.97401987375737</v>
      </c>
      <c r="P24" s="23"/>
      <c r="Q24" s="23">
        <f>(Q22/Q21)*100</f>
        <v>99.97401987375737</v>
      </c>
      <c r="R24" s="23">
        <f>(R22/R21)*100</f>
        <v>100</v>
      </c>
      <c r="S24" s="70"/>
      <c r="T24" s="70"/>
      <c r="U24" s="70"/>
      <c r="V24" s="23">
        <f>(V22/V21)*100</f>
        <v>100</v>
      </c>
      <c r="W24" s="23">
        <f>(W22/W21)*100</f>
        <v>99.97526770238933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 t="s">
        <v>57</v>
      </c>
      <c r="D26" s="51"/>
      <c r="E26" s="51"/>
      <c r="F26" s="51"/>
      <c r="G26" s="51"/>
      <c r="H26" s="51"/>
      <c r="I26" s="61"/>
      <c r="J26" s="52" t="s">
        <v>197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52</v>
      </c>
      <c r="K27" s="53"/>
      <c r="L27" s="70">
        <f aca="true" t="shared" si="4" ref="L27:O29">(L34)</f>
        <v>0</v>
      </c>
      <c r="M27" s="23">
        <f t="shared" si="4"/>
        <v>0</v>
      </c>
      <c r="N27" s="70">
        <f t="shared" si="4"/>
        <v>0</v>
      </c>
      <c r="O27" s="70">
        <f t="shared" si="4"/>
        <v>93955.4</v>
      </c>
      <c r="P27" s="23"/>
      <c r="Q27" s="23">
        <f>SUM(L27:P27)</f>
        <v>93955.4</v>
      </c>
      <c r="R27" s="23">
        <f aca="true" t="shared" si="5" ref="R27:U29">(R34)</f>
        <v>4500</v>
      </c>
      <c r="S27" s="70">
        <f t="shared" si="5"/>
        <v>0</v>
      </c>
      <c r="T27" s="70">
        <f t="shared" si="5"/>
        <v>0</v>
      </c>
      <c r="U27" s="70">
        <f t="shared" si="5"/>
        <v>0</v>
      </c>
      <c r="V27" s="23">
        <f>(R27+S27)</f>
        <v>4500</v>
      </c>
      <c r="W27" s="23">
        <f>(V27+Q27)</f>
        <v>98455.4</v>
      </c>
      <c r="X27" s="23">
        <f>(Q27/W27)*100</f>
        <v>95.42940255181533</v>
      </c>
      <c r="Y27" s="23">
        <f>(V27/W27)*100</f>
        <v>4.570597448184661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53</v>
      </c>
      <c r="K28" s="53"/>
      <c r="L28" s="21">
        <f t="shared" si="4"/>
        <v>0</v>
      </c>
      <c r="M28" s="21">
        <f t="shared" si="4"/>
        <v>0</v>
      </c>
      <c r="N28" s="21">
        <f t="shared" si="4"/>
        <v>0</v>
      </c>
      <c r="O28" s="21">
        <f t="shared" si="4"/>
        <v>96227.4</v>
      </c>
      <c r="P28" s="21"/>
      <c r="Q28" s="21">
        <f>SUM(L28:P28)</f>
        <v>96227.4</v>
      </c>
      <c r="R28" s="21">
        <f t="shared" si="5"/>
        <v>4855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>(R28+S28)</f>
        <v>4855</v>
      </c>
      <c r="W28" s="21">
        <f>(V28+Q28)</f>
        <v>101082.4</v>
      </c>
      <c r="X28" s="21">
        <f>(Q28/W28)*100</f>
        <v>95.19698780400941</v>
      </c>
      <c r="Y28" s="21">
        <f>(V28/W28)*100</f>
        <v>4.803012195990599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54</v>
      </c>
      <c r="K29" s="53"/>
      <c r="L29" s="70">
        <f t="shared" si="4"/>
        <v>0</v>
      </c>
      <c r="M29" s="23">
        <f t="shared" si="4"/>
        <v>0</v>
      </c>
      <c r="N29" s="70">
        <f t="shared" si="4"/>
        <v>0</v>
      </c>
      <c r="O29" s="70">
        <f t="shared" si="4"/>
        <v>96202.4</v>
      </c>
      <c r="P29" s="23"/>
      <c r="Q29" s="23">
        <f>SUM(L29:P29)</f>
        <v>96202.4</v>
      </c>
      <c r="R29" s="23">
        <f t="shared" si="5"/>
        <v>4855</v>
      </c>
      <c r="S29" s="70">
        <f t="shared" si="5"/>
        <v>0</v>
      </c>
      <c r="T29" s="70">
        <f t="shared" si="5"/>
        <v>0</v>
      </c>
      <c r="U29" s="70">
        <f t="shared" si="5"/>
        <v>0</v>
      </c>
      <c r="V29" s="23">
        <f>(R29+S29)</f>
        <v>4855</v>
      </c>
      <c r="W29" s="23">
        <f>(V29+Q29)</f>
        <v>101057.4</v>
      </c>
      <c r="X29" s="23">
        <f>(Q29/W29)*100</f>
        <v>95.19579961487234</v>
      </c>
      <c r="Y29" s="23">
        <f>(V29/W29)*100</f>
        <v>4.80420038512766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55</v>
      </c>
      <c r="K30" s="53"/>
      <c r="L30" s="70"/>
      <c r="M30" s="23"/>
      <c r="N30" s="70"/>
      <c r="O30" s="70">
        <f>(O29/O27)*100</f>
        <v>102.39156025092757</v>
      </c>
      <c r="P30" s="23"/>
      <c r="Q30" s="23">
        <f>(Q29/Q27)*100</f>
        <v>102.39156025092757</v>
      </c>
      <c r="R30" s="23">
        <f>(R29/R27)*100</f>
        <v>107.88888888888889</v>
      </c>
      <c r="S30" s="70"/>
      <c r="T30" s="70"/>
      <c r="U30" s="70"/>
      <c r="V30" s="23">
        <f>(V29/V27)*100</f>
        <v>107.88888888888889</v>
      </c>
      <c r="W30" s="23">
        <f>(W29/W27)*100</f>
        <v>102.64282101337254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56</v>
      </c>
      <c r="K31" s="53"/>
      <c r="L31" s="70"/>
      <c r="M31" s="23"/>
      <c r="N31" s="70"/>
      <c r="O31" s="70">
        <f>(O29/O28)*100</f>
        <v>99.97401987375737</v>
      </c>
      <c r="P31" s="23"/>
      <c r="Q31" s="23">
        <f>(Q29/Q28)*100</f>
        <v>99.97401987375737</v>
      </c>
      <c r="R31" s="23">
        <f>(R29/R28)*100</f>
        <v>100</v>
      </c>
      <c r="S31" s="70"/>
      <c r="T31" s="70"/>
      <c r="U31" s="70"/>
      <c r="V31" s="23">
        <f>(V29/V28)*100</f>
        <v>100</v>
      </c>
      <c r="W31" s="23">
        <f>(W29/W28)*100</f>
        <v>99.97526770238933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58</v>
      </c>
      <c r="E33" s="51"/>
      <c r="F33" s="51"/>
      <c r="G33" s="51"/>
      <c r="H33" s="51"/>
      <c r="I33" s="61"/>
      <c r="J33" s="52" t="s">
        <v>59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52</v>
      </c>
      <c r="K34" s="53"/>
      <c r="L34" s="70">
        <f aca="true" t="shared" si="6" ref="L34:O36">(L41)</f>
        <v>0</v>
      </c>
      <c r="M34" s="23">
        <f t="shared" si="6"/>
        <v>0</v>
      </c>
      <c r="N34" s="70">
        <f t="shared" si="6"/>
        <v>0</v>
      </c>
      <c r="O34" s="70">
        <f t="shared" si="6"/>
        <v>93955.4</v>
      </c>
      <c r="P34" s="23"/>
      <c r="Q34" s="23">
        <f>SUM(L34:P34)</f>
        <v>93955.4</v>
      </c>
      <c r="R34" s="23">
        <f aca="true" t="shared" si="7" ref="R34:U36">(R41)</f>
        <v>4500</v>
      </c>
      <c r="S34" s="70">
        <f t="shared" si="7"/>
        <v>0</v>
      </c>
      <c r="T34" s="70">
        <f t="shared" si="7"/>
        <v>0</v>
      </c>
      <c r="U34" s="70">
        <f t="shared" si="7"/>
        <v>0</v>
      </c>
      <c r="V34" s="23">
        <f>(R34+S34)</f>
        <v>4500</v>
      </c>
      <c r="W34" s="23">
        <f>(V34+Q34)</f>
        <v>98455.4</v>
      </c>
      <c r="X34" s="23">
        <f>(Q34/W34)*100</f>
        <v>95.42940255181533</v>
      </c>
      <c r="Y34" s="23">
        <f>(V34/W34)*100</f>
        <v>4.570597448184661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53</v>
      </c>
      <c r="K35" s="53"/>
      <c r="L35" s="70">
        <f t="shared" si="6"/>
        <v>0</v>
      </c>
      <c r="M35" s="23">
        <f t="shared" si="6"/>
        <v>0</v>
      </c>
      <c r="N35" s="70">
        <f t="shared" si="6"/>
        <v>0</v>
      </c>
      <c r="O35" s="70">
        <f t="shared" si="6"/>
        <v>96227.4</v>
      </c>
      <c r="P35" s="23"/>
      <c r="Q35" s="23">
        <f>SUM(L35:P35)</f>
        <v>96227.4</v>
      </c>
      <c r="R35" s="23">
        <f t="shared" si="7"/>
        <v>4855</v>
      </c>
      <c r="S35" s="70">
        <f t="shared" si="7"/>
        <v>0</v>
      </c>
      <c r="T35" s="70">
        <f t="shared" si="7"/>
        <v>0</v>
      </c>
      <c r="U35" s="70">
        <f t="shared" si="7"/>
        <v>0</v>
      </c>
      <c r="V35" s="23">
        <f>(R35+S35)</f>
        <v>4855</v>
      </c>
      <c r="W35" s="23">
        <f>(V35+Q35)</f>
        <v>101082.4</v>
      </c>
      <c r="X35" s="23">
        <f>(Q35/W35)*100</f>
        <v>95.19698780400941</v>
      </c>
      <c r="Y35" s="23">
        <f>(V35/W35)*100</f>
        <v>4.803012195990599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54</v>
      </c>
      <c r="K36" s="53"/>
      <c r="L36" s="70">
        <f t="shared" si="6"/>
        <v>0</v>
      </c>
      <c r="M36" s="23">
        <f t="shared" si="6"/>
        <v>0</v>
      </c>
      <c r="N36" s="70">
        <f t="shared" si="6"/>
        <v>0</v>
      </c>
      <c r="O36" s="70">
        <f t="shared" si="6"/>
        <v>96202.4</v>
      </c>
      <c r="P36" s="23"/>
      <c r="Q36" s="23">
        <f>SUM(L36:P36)</f>
        <v>96202.4</v>
      </c>
      <c r="R36" s="23">
        <f t="shared" si="7"/>
        <v>4855</v>
      </c>
      <c r="S36" s="70">
        <f t="shared" si="7"/>
        <v>0</v>
      </c>
      <c r="T36" s="70">
        <f t="shared" si="7"/>
        <v>0</v>
      </c>
      <c r="U36" s="70">
        <f t="shared" si="7"/>
        <v>0</v>
      </c>
      <c r="V36" s="23">
        <f>(R36+S36)</f>
        <v>4855</v>
      </c>
      <c r="W36" s="23">
        <f>(V36+Q36)</f>
        <v>101057.4</v>
      </c>
      <c r="X36" s="23">
        <f>(Q36/W36)*100</f>
        <v>95.19579961487234</v>
      </c>
      <c r="Y36" s="23">
        <f>(V36/W36)*100</f>
        <v>4.80420038512766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55</v>
      </c>
      <c r="K37" s="53"/>
      <c r="L37" s="21"/>
      <c r="M37" s="21"/>
      <c r="N37" s="21"/>
      <c r="O37" s="21">
        <f>(O36/O34)*100</f>
        <v>102.39156025092757</v>
      </c>
      <c r="P37" s="21"/>
      <c r="Q37" s="21">
        <f>(Q36/Q34)*100</f>
        <v>102.39156025092757</v>
      </c>
      <c r="R37" s="21">
        <f>(R36/R34)*100</f>
        <v>107.88888888888889</v>
      </c>
      <c r="S37" s="21"/>
      <c r="T37" s="21"/>
      <c r="U37" s="21"/>
      <c r="V37" s="21">
        <f>(V36/V34)*100</f>
        <v>107.88888888888889</v>
      </c>
      <c r="W37" s="21">
        <f>(W36/W34)*100</f>
        <v>102.64282101337254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56</v>
      </c>
      <c r="K38" s="53"/>
      <c r="L38" s="70"/>
      <c r="M38" s="23"/>
      <c r="N38" s="70"/>
      <c r="O38" s="70">
        <f>(O36/O35)*100</f>
        <v>99.97401987375737</v>
      </c>
      <c r="P38" s="23"/>
      <c r="Q38" s="23">
        <f>(Q36/Q35)*100</f>
        <v>99.97401987375737</v>
      </c>
      <c r="R38" s="23">
        <f>(R36/R35)*100</f>
        <v>100</v>
      </c>
      <c r="S38" s="70"/>
      <c r="T38" s="70"/>
      <c r="U38" s="70"/>
      <c r="V38" s="23">
        <f>(V36/V35)*100</f>
        <v>100</v>
      </c>
      <c r="W38" s="23">
        <f>(W36/W35)*100</f>
        <v>99.97526770238933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 t="s">
        <v>60</v>
      </c>
      <c r="F40" s="51"/>
      <c r="G40" s="51"/>
      <c r="H40" s="51"/>
      <c r="I40" s="61"/>
      <c r="J40" s="52" t="s">
        <v>61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52</v>
      </c>
      <c r="K41" s="53"/>
      <c r="L41" s="70">
        <f aca="true" t="shared" si="8" ref="L41:O43">(L58)</f>
        <v>0</v>
      </c>
      <c r="M41" s="23">
        <f t="shared" si="8"/>
        <v>0</v>
      </c>
      <c r="N41" s="70">
        <f t="shared" si="8"/>
        <v>0</v>
      </c>
      <c r="O41" s="70">
        <f t="shared" si="8"/>
        <v>93955.4</v>
      </c>
      <c r="P41" s="23"/>
      <c r="Q41" s="23">
        <f>SUM(L41:P41)</f>
        <v>93955.4</v>
      </c>
      <c r="R41" s="23">
        <f aca="true" t="shared" si="9" ref="R41:U43">(R58)</f>
        <v>4500</v>
      </c>
      <c r="S41" s="70">
        <f t="shared" si="9"/>
        <v>0</v>
      </c>
      <c r="T41" s="70">
        <f t="shared" si="9"/>
        <v>0</v>
      </c>
      <c r="U41" s="70">
        <f t="shared" si="9"/>
        <v>0</v>
      </c>
      <c r="V41" s="23">
        <f>(R41+S41)</f>
        <v>4500</v>
      </c>
      <c r="W41" s="23">
        <f>(V41+Q41)</f>
        <v>98455.4</v>
      </c>
      <c r="X41" s="23">
        <f>(Q41/W41)*100</f>
        <v>95.42940255181533</v>
      </c>
      <c r="Y41" s="23">
        <f>(V41/W41)*100</f>
        <v>4.570597448184661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53</v>
      </c>
      <c r="K42" s="53"/>
      <c r="L42" s="70">
        <f t="shared" si="8"/>
        <v>0</v>
      </c>
      <c r="M42" s="23">
        <f t="shared" si="8"/>
        <v>0</v>
      </c>
      <c r="N42" s="70">
        <f t="shared" si="8"/>
        <v>0</v>
      </c>
      <c r="O42" s="70">
        <f t="shared" si="8"/>
        <v>96227.4</v>
      </c>
      <c r="P42" s="23"/>
      <c r="Q42" s="23">
        <f>SUM(L42:P42)</f>
        <v>96227.4</v>
      </c>
      <c r="R42" s="23">
        <f t="shared" si="9"/>
        <v>4855</v>
      </c>
      <c r="S42" s="70">
        <f t="shared" si="9"/>
        <v>0</v>
      </c>
      <c r="T42" s="70">
        <f t="shared" si="9"/>
        <v>0</v>
      </c>
      <c r="U42" s="70">
        <f t="shared" si="9"/>
        <v>0</v>
      </c>
      <c r="V42" s="23">
        <f>(R42+S42)</f>
        <v>4855</v>
      </c>
      <c r="W42" s="23">
        <f>(V42+Q42)</f>
        <v>101082.4</v>
      </c>
      <c r="X42" s="23">
        <f>(Q42/W42)*100</f>
        <v>95.19698780400941</v>
      </c>
      <c r="Y42" s="23">
        <f>(V42/W42)*100</f>
        <v>4.803012195990599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54</v>
      </c>
      <c r="K43" s="53"/>
      <c r="L43" s="70">
        <f t="shared" si="8"/>
        <v>0</v>
      </c>
      <c r="M43" s="23">
        <f t="shared" si="8"/>
        <v>0</v>
      </c>
      <c r="N43" s="70">
        <f t="shared" si="8"/>
        <v>0</v>
      </c>
      <c r="O43" s="70">
        <f t="shared" si="8"/>
        <v>96202.4</v>
      </c>
      <c r="P43" s="23"/>
      <c r="Q43" s="23">
        <f>SUM(L43:P43)</f>
        <v>96202.4</v>
      </c>
      <c r="R43" s="23">
        <f t="shared" si="9"/>
        <v>4855</v>
      </c>
      <c r="S43" s="70">
        <f t="shared" si="9"/>
        <v>0</v>
      </c>
      <c r="T43" s="70">
        <f t="shared" si="9"/>
        <v>0</v>
      </c>
      <c r="U43" s="70">
        <f t="shared" si="9"/>
        <v>0</v>
      </c>
      <c r="V43" s="23">
        <f>(R43+S43)</f>
        <v>4855</v>
      </c>
      <c r="W43" s="23">
        <f>(V43+Q43)</f>
        <v>101057.4</v>
      </c>
      <c r="X43" s="23">
        <f>(Q43/W43)*100</f>
        <v>95.19579961487234</v>
      </c>
      <c r="Y43" s="23">
        <f>(V43/W43)*100</f>
        <v>4.80420038512766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/>
      <c r="K44" s="53"/>
      <c r="L44" s="70"/>
      <c r="M44" s="23"/>
      <c r="N44" s="70"/>
      <c r="O44" s="70"/>
      <c r="P44" s="23"/>
      <c r="Q44" s="23"/>
      <c r="R44" s="23"/>
      <c r="S44" s="70"/>
      <c r="T44" s="70"/>
      <c r="U44" s="70"/>
      <c r="V44" s="23"/>
      <c r="W44" s="23"/>
      <c r="X44" s="23"/>
      <c r="Y44" s="23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162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50</v>
      </c>
      <c r="C54" s="51" t="s">
        <v>57</v>
      </c>
      <c r="D54" s="51" t="s">
        <v>58</v>
      </c>
      <c r="E54" s="51" t="s">
        <v>60</v>
      </c>
      <c r="F54" s="51"/>
      <c r="G54" s="51"/>
      <c r="H54" s="51"/>
      <c r="I54" s="61"/>
      <c r="J54" s="54" t="s">
        <v>55</v>
      </c>
      <c r="K54" s="55"/>
      <c r="L54" s="70"/>
      <c r="M54" s="70"/>
      <c r="N54" s="70"/>
      <c r="O54" s="70">
        <f>(O43/O41)*100</f>
        <v>102.39156025092757</v>
      </c>
      <c r="P54" s="70"/>
      <c r="Q54" s="70">
        <f>(Q43/Q41)*100</f>
        <v>102.39156025092757</v>
      </c>
      <c r="R54" s="70">
        <f>(R43/R41)*100</f>
        <v>107.88888888888889</v>
      </c>
      <c r="S54" s="70"/>
      <c r="T54" s="70"/>
      <c r="U54" s="74"/>
      <c r="V54" s="23">
        <f>(V43/V41)*100</f>
        <v>107.88888888888889</v>
      </c>
      <c r="W54" s="23">
        <f>(W43/W41)*100</f>
        <v>102.64282101337254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56</v>
      </c>
      <c r="K55" s="55"/>
      <c r="L55" s="70"/>
      <c r="M55" s="70"/>
      <c r="N55" s="70"/>
      <c r="O55" s="70">
        <f>(O43/O42)*100</f>
        <v>99.97401987375737</v>
      </c>
      <c r="P55" s="70"/>
      <c r="Q55" s="70">
        <f>(Q43/Q42)*100</f>
        <v>99.97401987375737</v>
      </c>
      <c r="R55" s="70">
        <f>(R43/R42)*100</f>
        <v>100</v>
      </c>
      <c r="S55" s="70"/>
      <c r="T55" s="70"/>
      <c r="U55" s="70"/>
      <c r="V55" s="23">
        <f>(V43/V42)*100</f>
        <v>100</v>
      </c>
      <c r="W55" s="23">
        <f>(W43/W42)*100</f>
        <v>99.97526770238933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 t="s">
        <v>62</v>
      </c>
      <c r="G57" s="51"/>
      <c r="H57" s="51"/>
      <c r="I57" s="61"/>
      <c r="J57" s="52" t="s">
        <v>63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52</v>
      </c>
      <c r="K58" s="53"/>
      <c r="L58" s="70">
        <f aca="true" t="shared" si="10" ref="L58:O60">(L65)</f>
        <v>0</v>
      </c>
      <c r="M58" s="23">
        <f t="shared" si="10"/>
        <v>0</v>
      </c>
      <c r="N58" s="70">
        <f t="shared" si="10"/>
        <v>0</v>
      </c>
      <c r="O58" s="70">
        <f t="shared" si="10"/>
        <v>93955.4</v>
      </c>
      <c r="P58" s="23"/>
      <c r="Q58" s="23">
        <f>SUM(L58:P58)</f>
        <v>93955.4</v>
      </c>
      <c r="R58" s="23">
        <f aca="true" t="shared" si="11" ref="R58:U60">(R65)</f>
        <v>4500</v>
      </c>
      <c r="S58" s="70">
        <f t="shared" si="11"/>
        <v>0</v>
      </c>
      <c r="T58" s="70">
        <f t="shared" si="11"/>
        <v>0</v>
      </c>
      <c r="U58" s="70">
        <f t="shared" si="11"/>
        <v>0</v>
      </c>
      <c r="V58" s="23">
        <f>(R58+S58)</f>
        <v>4500</v>
      </c>
      <c r="W58" s="23">
        <f>(V58+Q58)</f>
        <v>98455.4</v>
      </c>
      <c r="X58" s="23">
        <f>(Q58/W58)*100</f>
        <v>95.42940255181533</v>
      </c>
      <c r="Y58" s="23">
        <f>(V58/W58)*100</f>
        <v>4.570597448184661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53</v>
      </c>
      <c r="K59" s="53"/>
      <c r="L59" s="70">
        <f t="shared" si="10"/>
        <v>0</v>
      </c>
      <c r="M59" s="23">
        <f t="shared" si="10"/>
        <v>0</v>
      </c>
      <c r="N59" s="70">
        <f t="shared" si="10"/>
        <v>0</v>
      </c>
      <c r="O59" s="70">
        <f t="shared" si="10"/>
        <v>96227.4</v>
      </c>
      <c r="P59" s="23"/>
      <c r="Q59" s="23">
        <f>SUM(L59:P59)</f>
        <v>96227.4</v>
      </c>
      <c r="R59" s="23">
        <f t="shared" si="11"/>
        <v>4855</v>
      </c>
      <c r="S59" s="70">
        <f t="shared" si="11"/>
        <v>0</v>
      </c>
      <c r="T59" s="70">
        <f t="shared" si="11"/>
        <v>0</v>
      </c>
      <c r="U59" s="70">
        <f t="shared" si="11"/>
        <v>0</v>
      </c>
      <c r="V59" s="23">
        <f>(R59+S59)</f>
        <v>4855</v>
      </c>
      <c r="W59" s="23">
        <f>(V59+Q59)</f>
        <v>101082.4</v>
      </c>
      <c r="X59" s="23">
        <f>(Q59/W59)*100</f>
        <v>95.19698780400941</v>
      </c>
      <c r="Y59" s="23">
        <f>(V59/W59)*100</f>
        <v>4.803012195990599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54</v>
      </c>
      <c r="K60" s="53"/>
      <c r="L60" s="70">
        <f t="shared" si="10"/>
        <v>0</v>
      </c>
      <c r="M60" s="23">
        <f t="shared" si="10"/>
        <v>0</v>
      </c>
      <c r="N60" s="70">
        <f t="shared" si="10"/>
        <v>0</v>
      </c>
      <c r="O60" s="70">
        <f t="shared" si="10"/>
        <v>96202.4</v>
      </c>
      <c r="P60" s="23"/>
      <c r="Q60" s="23">
        <f>SUM(L60:P60)</f>
        <v>96202.4</v>
      </c>
      <c r="R60" s="23">
        <f t="shared" si="11"/>
        <v>4855</v>
      </c>
      <c r="S60" s="70">
        <f t="shared" si="11"/>
        <v>0</v>
      </c>
      <c r="T60" s="70">
        <f t="shared" si="11"/>
        <v>0</v>
      </c>
      <c r="U60" s="70">
        <f t="shared" si="11"/>
        <v>0</v>
      </c>
      <c r="V60" s="23">
        <f>(R60+S60)</f>
        <v>4855</v>
      </c>
      <c r="W60" s="23">
        <f>(V60+Q60)</f>
        <v>101057.4</v>
      </c>
      <c r="X60" s="23">
        <f>(Q60/W60)*100</f>
        <v>95.19579961487234</v>
      </c>
      <c r="Y60" s="23">
        <f>(V60/W60)*100</f>
        <v>4.80420038512766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55</v>
      </c>
      <c r="K61" s="53"/>
      <c r="L61" s="70"/>
      <c r="M61" s="23"/>
      <c r="N61" s="70"/>
      <c r="O61" s="70">
        <f>(O60/O58)*100</f>
        <v>102.39156025092757</v>
      </c>
      <c r="P61" s="23"/>
      <c r="Q61" s="23">
        <f>(Q60/Q58)*100</f>
        <v>102.39156025092757</v>
      </c>
      <c r="R61" s="23">
        <f>(R60/R58)*100</f>
        <v>107.88888888888889</v>
      </c>
      <c r="S61" s="70"/>
      <c r="T61" s="70"/>
      <c r="U61" s="70"/>
      <c r="V61" s="23">
        <f>(V60/V58)*100</f>
        <v>107.88888888888889</v>
      </c>
      <c r="W61" s="23">
        <f>(W60/W58)*100</f>
        <v>102.64282101337254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56</v>
      </c>
      <c r="K62" s="53"/>
      <c r="L62" s="70"/>
      <c r="M62" s="23"/>
      <c r="N62" s="70"/>
      <c r="O62" s="70">
        <f>(O60/O59)*100</f>
        <v>99.97401987375737</v>
      </c>
      <c r="P62" s="23"/>
      <c r="Q62" s="23">
        <f>(Q60/Q59)*100</f>
        <v>99.97401987375737</v>
      </c>
      <c r="R62" s="23">
        <f>(R60/R59)*100</f>
        <v>100</v>
      </c>
      <c r="S62" s="70"/>
      <c r="T62" s="70"/>
      <c r="U62" s="70"/>
      <c r="V62" s="23">
        <f>(V60/V59)*100</f>
        <v>100</v>
      </c>
      <c r="W62" s="23">
        <f>(W60/W59)*100</f>
        <v>99.97526770238933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 t="s">
        <v>64</v>
      </c>
      <c r="H64" s="51"/>
      <c r="I64" s="61"/>
      <c r="J64" s="52" t="s">
        <v>65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52</v>
      </c>
      <c r="K65" s="53"/>
      <c r="L65" s="70">
        <f aca="true" t="shared" si="12" ref="L65:O67">(L72)</f>
        <v>0</v>
      </c>
      <c r="M65" s="23">
        <f t="shared" si="12"/>
        <v>0</v>
      </c>
      <c r="N65" s="70">
        <f t="shared" si="12"/>
        <v>0</v>
      </c>
      <c r="O65" s="70">
        <f t="shared" si="12"/>
        <v>93955.4</v>
      </c>
      <c r="P65" s="23"/>
      <c r="Q65" s="23">
        <f>SUM(L65:P65)</f>
        <v>93955.4</v>
      </c>
      <c r="R65" s="23">
        <f aca="true" t="shared" si="13" ref="R65:U67">(R72)</f>
        <v>4500</v>
      </c>
      <c r="S65" s="70">
        <f t="shared" si="13"/>
        <v>0</v>
      </c>
      <c r="T65" s="70">
        <f t="shared" si="13"/>
        <v>0</v>
      </c>
      <c r="U65" s="70">
        <f t="shared" si="13"/>
        <v>0</v>
      </c>
      <c r="V65" s="23">
        <f>(R65+S65)</f>
        <v>4500</v>
      </c>
      <c r="W65" s="23">
        <f>(V65+Q65)</f>
        <v>98455.4</v>
      </c>
      <c r="X65" s="23">
        <f>(Q65/W65)*100</f>
        <v>95.42940255181533</v>
      </c>
      <c r="Y65" s="23">
        <f>(V65/W65)*100</f>
        <v>4.570597448184661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53</v>
      </c>
      <c r="K66" s="53"/>
      <c r="L66" s="70">
        <f t="shared" si="12"/>
        <v>0</v>
      </c>
      <c r="M66" s="23">
        <f t="shared" si="12"/>
        <v>0</v>
      </c>
      <c r="N66" s="70">
        <f t="shared" si="12"/>
        <v>0</v>
      </c>
      <c r="O66" s="70">
        <f t="shared" si="12"/>
        <v>96227.4</v>
      </c>
      <c r="P66" s="23"/>
      <c r="Q66" s="23">
        <f>SUM(L66:P66)</f>
        <v>96227.4</v>
      </c>
      <c r="R66" s="23">
        <f t="shared" si="13"/>
        <v>4855</v>
      </c>
      <c r="S66" s="70">
        <f t="shared" si="13"/>
        <v>0</v>
      </c>
      <c r="T66" s="70">
        <f t="shared" si="13"/>
        <v>0</v>
      </c>
      <c r="U66" s="70">
        <f t="shared" si="13"/>
        <v>0</v>
      </c>
      <c r="V66" s="23">
        <f>(R66+S66)</f>
        <v>4855</v>
      </c>
      <c r="W66" s="23">
        <f>(V66+Q66)</f>
        <v>101082.4</v>
      </c>
      <c r="X66" s="23">
        <f>(Q66/W66)*100</f>
        <v>95.19698780400941</v>
      </c>
      <c r="Y66" s="23">
        <f>(V66/W66)*100</f>
        <v>4.803012195990599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54</v>
      </c>
      <c r="K67" s="53"/>
      <c r="L67" s="70">
        <f t="shared" si="12"/>
        <v>0</v>
      </c>
      <c r="M67" s="23">
        <f t="shared" si="12"/>
        <v>0</v>
      </c>
      <c r="N67" s="70">
        <f t="shared" si="12"/>
        <v>0</v>
      </c>
      <c r="O67" s="70">
        <f t="shared" si="12"/>
        <v>96202.4</v>
      </c>
      <c r="P67" s="23"/>
      <c r="Q67" s="23">
        <f>SUM(L67:P67)</f>
        <v>96202.4</v>
      </c>
      <c r="R67" s="23">
        <f t="shared" si="13"/>
        <v>4855</v>
      </c>
      <c r="S67" s="70">
        <f t="shared" si="13"/>
        <v>0</v>
      </c>
      <c r="T67" s="70">
        <f t="shared" si="13"/>
        <v>0</v>
      </c>
      <c r="U67" s="70">
        <f t="shared" si="13"/>
        <v>0</v>
      </c>
      <c r="V67" s="23">
        <f>(R67+S67)</f>
        <v>4855</v>
      </c>
      <c r="W67" s="23">
        <f>(V67+Q67)</f>
        <v>101057.4</v>
      </c>
      <c r="X67" s="23">
        <f>(Q67/W67)*100</f>
        <v>95.19579961487234</v>
      </c>
      <c r="Y67" s="23">
        <f>(V67/W67)*100</f>
        <v>4.80420038512766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55</v>
      </c>
      <c r="K68" s="53"/>
      <c r="L68" s="21"/>
      <c r="M68" s="21"/>
      <c r="N68" s="21"/>
      <c r="O68" s="21">
        <f>(O67/O65)*100</f>
        <v>102.39156025092757</v>
      </c>
      <c r="P68" s="21"/>
      <c r="Q68" s="21">
        <f>(Q67/Q65)*100</f>
        <v>102.39156025092757</v>
      </c>
      <c r="R68" s="21">
        <f>(R67/R65)*100</f>
        <v>107.88888888888889</v>
      </c>
      <c r="S68" s="21"/>
      <c r="T68" s="21"/>
      <c r="U68" s="21"/>
      <c r="V68" s="21">
        <f>(V67/V65)*100</f>
        <v>107.88888888888889</v>
      </c>
      <c r="W68" s="21">
        <f>(W67/W65)*100</f>
        <v>102.64282101337254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56</v>
      </c>
      <c r="K69" s="53"/>
      <c r="L69" s="70"/>
      <c r="M69" s="23"/>
      <c r="N69" s="70"/>
      <c r="O69" s="70">
        <f>(O67/O66)*100</f>
        <v>99.97401987375737</v>
      </c>
      <c r="P69" s="23"/>
      <c r="Q69" s="23">
        <f>(Q67/Q66)*100</f>
        <v>99.97401987375737</v>
      </c>
      <c r="R69" s="23">
        <f>(R67/R66)*100</f>
        <v>100</v>
      </c>
      <c r="S69" s="70"/>
      <c r="T69" s="70"/>
      <c r="U69" s="70"/>
      <c r="V69" s="23">
        <f>(V67/V66)*100</f>
        <v>100</v>
      </c>
      <c r="W69" s="23">
        <f>(W67/W66)*100</f>
        <v>99.97526770238933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/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 t="s">
        <v>66</v>
      </c>
      <c r="I71" s="61"/>
      <c r="J71" s="52" t="s">
        <v>67</v>
      </c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52</v>
      </c>
      <c r="K72" s="53"/>
      <c r="L72" s="70"/>
      <c r="M72" s="23"/>
      <c r="N72" s="70"/>
      <c r="O72" s="70">
        <v>93955.4</v>
      </c>
      <c r="P72" s="23"/>
      <c r="Q72" s="23">
        <f>SUM(L72:P72)</f>
        <v>93955.4</v>
      </c>
      <c r="R72" s="23">
        <v>4500</v>
      </c>
      <c r="S72" s="70"/>
      <c r="T72" s="70"/>
      <c r="U72" s="70"/>
      <c r="V72" s="23">
        <f>(R72+S72)</f>
        <v>4500</v>
      </c>
      <c r="W72" s="23">
        <f>(V72+Q72)</f>
        <v>98455.4</v>
      </c>
      <c r="X72" s="23">
        <f>(Q72/W72)*100</f>
        <v>95.42940255181533</v>
      </c>
      <c r="Y72" s="23">
        <f>(V72/W72)*100</f>
        <v>4.570597448184661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53</v>
      </c>
      <c r="K73" s="53"/>
      <c r="L73" s="70"/>
      <c r="M73" s="23"/>
      <c r="N73" s="70"/>
      <c r="O73" s="70">
        <v>96227.4</v>
      </c>
      <c r="P73" s="23"/>
      <c r="Q73" s="23">
        <f>SUM(L73:P73)</f>
        <v>96227.4</v>
      </c>
      <c r="R73" s="23">
        <v>4855</v>
      </c>
      <c r="S73" s="70"/>
      <c r="T73" s="70"/>
      <c r="U73" s="70"/>
      <c r="V73" s="23">
        <f>(R73+S73)</f>
        <v>4855</v>
      </c>
      <c r="W73" s="23">
        <f>(V73+Q73)</f>
        <v>101082.4</v>
      </c>
      <c r="X73" s="23">
        <f>(Q73/W73)*100</f>
        <v>95.19698780400941</v>
      </c>
      <c r="Y73" s="23">
        <f>(V73/W73)*100</f>
        <v>4.803012195990599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54</v>
      </c>
      <c r="K74" s="53"/>
      <c r="L74" s="70"/>
      <c r="M74" s="23"/>
      <c r="N74" s="70"/>
      <c r="O74" s="70">
        <v>96202.4</v>
      </c>
      <c r="P74" s="23"/>
      <c r="Q74" s="23">
        <f>SUM(L74:P74)</f>
        <v>96202.4</v>
      </c>
      <c r="R74" s="23">
        <v>4855</v>
      </c>
      <c r="S74" s="70"/>
      <c r="T74" s="70"/>
      <c r="U74" s="70"/>
      <c r="V74" s="23">
        <f>(R74+S74)</f>
        <v>4855</v>
      </c>
      <c r="W74" s="23">
        <f>(V74+Q74)</f>
        <v>101057.4</v>
      </c>
      <c r="X74" s="23">
        <f>(Q74/W74)*100</f>
        <v>95.19579961487234</v>
      </c>
      <c r="Y74" s="23">
        <f>(V74/W74)*100</f>
        <v>4.80420038512766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55</v>
      </c>
      <c r="K75" s="53"/>
      <c r="L75" s="70"/>
      <c r="M75" s="23"/>
      <c r="N75" s="70"/>
      <c r="O75" s="70">
        <f>(O74/O72)*100</f>
        <v>102.39156025092757</v>
      </c>
      <c r="P75" s="23"/>
      <c r="Q75" s="23">
        <f>(Q74/Q72)*100</f>
        <v>102.39156025092757</v>
      </c>
      <c r="R75" s="23">
        <f>(R74/R72)*100</f>
        <v>107.88888888888889</v>
      </c>
      <c r="S75" s="70"/>
      <c r="T75" s="70"/>
      <c r="U75" s="70"/>
      <c r="V75" s="23">
        <f>(V74/V72)*100</f>
        <v>107.88888888888889</v>
      </c>
      <c r="W75" s="23">
        <f>(W74/W72)*100</f>
        <v>102.64282101337254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56</v>
      </c>
      <c r="K76" s="53"/>
      <c r="L76" s="70"/>
      <c r="M76" s="23"/>
      <c r="N76" s="70"/>
      <c r="O76" s="70">
        <f>(O74/O73)*100</f>
        <v>99.97401987375737</v>
      </c>
      <c r="P76" s="23"/>
      <c r="Q76" s="23">
        <f>(Q74/Q73)*100</f>
        <v>99.97401987375737</v>
      </c>
      <c r="R76" s="23">
        <f>(R74/R73)*100</f>
        <v>100</v>
      </c>
      <c r="S76" s="70"/>
      <c r="T76" s="70"/>
      <c r="U76" s="70"/>
      <c r="V76" s="23">
        <f>(V74/V73)*100</f>
        <v>100</v>
      </c>
      <c r="W76" s="23">
        <f>(W74/W73)*100</f>
        <v>99.97526770238933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/>
      <c r="K77" s="5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 t="s">
        <v>68</v>
      </c>
      <c r="C78" s="51"/>
      <c r="D78" s="51"/>
      <c r="E78" s="51"/>
      <c r="F78" s="51"/>
      <c r="G78" s="51"/>
      <c r="H78" s="51"/>
      <c r="I78" s="61"/>
      <c r="J78" s="52" t="s">
        <v>69</v>
      </c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52</v>
      </c>
      <c r="K79" s="53"/>
      <c r="L79" s="70">
        <f aca="true" t="shared" si="14" ref="L79:O81">(L86)</f>
        <v>34404.700000000004</v>
      </c>
      <c r="M79" s="23">
        <f t="shared" si="14"/>
        <v>0</v>
      </c>
      <c r="N79" s="70">
        <f t="shared" si="14"/>
        <v>0</v>
      </c>
      <c r="O79" s="70">
        <f t="shared" si="14"/>
        <v>32365.4</v>
      </c>
      <c r="P79" s="23"/>
      <c r="Q79" s="23">
        <f>SUM(L79:P79)</f>
        <v>66770.1</v>
      </c>
      <c r="R79" s="23">
        <f aca="true" t="shared" si="15" ref="R79:U81">(R86)</f>
        <v>0</v>
      </c>
      <c r="S79" s="70">
        <f t="shared" si="15"/>
        <v>0</v>
      </c>
      <c r="T79" s="70">
        <f t="shared" si="15"/>
        <v>0</v>
      </c>
      <c r="U79" s="70">
        <f t="shared" si="15"/>
        <v>0</v>
      </c>
      <c r="V79" s="23"/>
      <c r="W79" s="23">
        <f>(V79+Q79)</f>
        <v>66770.1</v>
      </c>
      <c r="X79" s="23">
        <f>(Q79/W79)*100</f>
        <v>100</v>
      </c>
      <c r="Y79" s="23">
        <f>(V79/W79)*100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53</v>
      </c>
      <c r="K80" s="53"/>
      <c r="L80" s="70">
        <f t="shared" si="14"/>
        <v>36771.899999999994</v>
      </c>
      <c r="M80" s="23">
        <f t="shared" si="14"/>
        <v>0</v>
      </c>
      <c r="N80" s="70">
        <f t="shared" si="14"/>
        <v>0</v>
      </c>
      <c r="O80" s="70">
        <f t="shared" si="14"/>
        <v>32224.100000000002</v>
      </c>
      <c r="P80" s="23"/>
      <c r="Q80" s="23">
        <f>SUM(L80:P80)</f>
        <v>68996</v>
      </c>
      <c r="R80" s="23">
        <f t="shared" si="15"/>
        <v>0</v>
      </c>
      <c r="S80" s="70">
        <f t="shared" si="15"/>
        <v>0</v>
      </c>
      <c r="T80" s="70">
        <f t="shared" si="15"/>
        <v>0</v>
      </c>
      <c r="U80" s="70">
        <f t="shared" si="15"/>
        <v>0</v>
      </c>
      <c r="V80" s="23">
        <f>(R80+S80)</f>
        <v>0</v>
      </c>
      <c r="W80" s="23">
        <f>(V80+Q80)</f>
        <v>68996</v>
      </c>
      <c r="X80" s="23">
        <f>(Q80/W80)*100</f>
        <v>100</v>
      </c>
      <c r="Y80" s="23">
        <f>(V80/W80)*100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54</v>
      </c>
      <c r="K81" s="53"/>
      <c r="L81" s="70">
        <f t="shared" si="14"/>
        <v>33400.200000000004</v>
      </c>
      <c r="M81" s="23">
        <f t="shared" si="14"/>
        <v>0</v>
      </c>
      <c r="N81" s="70">
        <f t="shared" si="14"/>
        <v>0</v>
      </c>
      <c r="O81" s="70">
        <f t="shared" si="14"/>
        <v>30706.8</v>
      </c>
      <c r="P81" s="23"/>
      <c r="Q81" s="23">
        <f>SUM(L81:P81)</f>
        <v>64107</v>
      </c>
      <c r="R81" s="23">
        <f t="shared" si="15"/>
        <v>0</v>
      </c>
      <c r="S81" s="70">
        <f t="shared" si="15"/>
        <v>0</v>
      </c>
      <c r="T81" s="70">
        <f t="shared" si="15"/>
        <v>0</v>
      </c>
      <c r="U81" s="70">
        <f t="shared" si="15"/>
        <v>0</v>
      </c>
      <c r="V81" s="23">
        <f>(R81+S81)</f>
        <v>0</v>
      </c>
      <c r="W81" s="23">
        <f>(V81+Q81)</f>
        <v>64107</v>
      </c>
      <c r="X81" s="23">
        <f>(Q81/W81)*100</f>
        <v>100</v>
      </c>
      <c r="Y81" s="23">
        <f>(V81/W81)*100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55</v>
      </c>
      <c r="K82" s="53"/>
      <c r="L82" s="70">
        <f>(L81/L79)*100</f>
        <v>97.08034076739516</v>
      </c>
      <c r="M82" s="23"/>
      <c r="N82" s="70"/>
      <c r="O82" s="70">
        <f>(O81/O79)*100</f>
        <v>94.87539162191723</v>
      </c>
      <c r="P82" s="23"/>
      <c r="Q82" s="23">
        <f>(Q81/Q79)*100</f>
        <v>96.01153809863995</v>
      </c>
      <c r="R82" s="23"/>
      <c r="S82" s="70"/>
      <c r="T82" s="70"/>
      <c r="U82" s="70"/>
      <c r="V82" s="23"/>
      <c r="W82" s="23">
        <f>(W81/W79)*100</f>
        <v>96.01153809863995</v>
      </c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56</v>
      </c>
      <c r="K83" s="53"/>
      <c r="L83" s="21">
        <f>(L81/L80)*100</f>
        <v>90.83077023488046</v>
      </c>
      <c r="M83" s="21"/>
      <c r="N83" s="21"/>
      <c r="O83" s="21">
        <f>(O81/O80)*100</f>
        <v>95.29141232804018</v>
      </c>
      <c r="P83" s="21"/>
      <c r="Q83" s="21">
        <f>(Q81/Q80)*100</f>
        <v>92.91408197576672</v>
      </c>
      <c r="R83" s="21"/>
      <c r="S83" s="21"/>
      <c r="T83" s="21"/>
      <c r="U83" s="21"/>
      <c r="V83" s="21"/>
      <c r="W83" s="21">
        <f>(W81/W80)*100</f>
        <v>92.91408197576672</v>
      </c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/>
      <c r="K84" s="53"/>
      <c r="L84" s="70"/>
      <c r="M84" s="23"/>
      <c r="N84" s="70"/>
      <c r="O84" s="70"/>
      <c r="P84" s="23"/>
      <c r="Q84" s="23"/>
      <c r="R84" s="23"/>
      <c r="S84" s="70"/>
      <c r="T84" s="70"/>
      <c r="U84" s="70"/>
      <c r="V84" s="23"/>
      <c r="W84" s="23"/>
      <c r="X84" s="23"/>
      <c r="Y84" s="23"/>
      <c r="Z84" s="4"/>
    </row>
    <row r="85" spans="1:26" ht="23.25">
      <c r="A85" s="4"/>
      <c r="B85" s="56"/>
      <c r="C85" s="56" t="s">
        <v>70</v>
      </c>
      <c r="D85" s="56"/>
      <c r="E85" s="56"/>
      <c r="F85" s="56"/>
      <c r="G85" s="56"/>
      <c r="H85" s="56"/>
      <c r="I85" s="61"/>
      <c r="J85" s="52" t="s">
        <v>71</v>
      </c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52</v>
      </c>
      <c r="K86" s="53"/>
      <c r="L86" s="70">
        <f aca="true" t="shared" si="16" ref="L86:O88">(L103)</f>
        <v>34404.700000000004</v>
      </c>
      <c r="M86" s="23">
        <f t="shared" si="16"/>
        <v>0</v>
      </c>
      <c r="N86" s="70">
        <f t="shared" si="16"/>
        <v>0</v>
      </c>
      <c r="O86" s="70">
        <f t="shared" si="16"/>
        <v>32365.4</v>
      </c>
      <c r="P86" s="23"/>
      <c r="Q86" s="23">
        <f>SUM(L86:P86)</f>
        <v>66770.1</v>
      </c>
      <c r="R86" s="23">
        <f aca="true" t="shared" si="17" ref="R86:U88">(R103)</f>
        <v>0</v>
      </c>
      <c r="S86" s="70">
        <f t="shared" si="17"/>
        <v>0</v>
      </c>
      <c r="T86" s="70">
        <f t="shared" si="17"/>
        <v>0</v>
      </c>
      <c r="U86" s="70">
        <f t="shared" si="17"/>
        <v>0</v>
      </c>
      <c r="V86" s="23"/>
      <c r="W86" s="23">
        <f>(V86+Q86)</f>
        <v>66770.1</v>
      </c>
      <c r="X86" s="23">
        <f>(Q86/W86)*100</f>
        <v>100</v>
      </c>
      <c r="Y86" s="23">
        <f>(V86/W86)*100</f>
        <v>0</v>
      </c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53</v>
      </c>
      <c r="K87" s="53"/>
      <c r="L87" s="70">
        <f t="shared" si="16"/>
        <v>36771.899999999994</v>
      </c>
      <c r="M87" s="23">
        <f t="shared" si="16"/>
        <v>0</v>
      </c>
      <c r="N87" s="70">
        <f t="shared" si="16"/>
        <v>0</v>
      </c>
      <c r="O87" s="70">
        <f t="shared" si="16"/>
        <v>32224.100000000002</v>
      </c>
      <c r="P87" s="23"/>
      <c r="Q87" s="23">
        <f>SUM(L87:P87)</f>
        <v>68996</v>
      </c>
      <c r="R87" s="23">
        <f t="shared" si="17"/>
        <v>0</v>
      </c>
      <c r="S87" s="70">
        <f t="shared" si="17"/>
        <v>0</v>
      </c>
      <c r="T87" s="70">
        <f t="shared" si="17"/>
        <v>0</v>
      </c>
      <c r="U87" s="70">
        <f t="shared" si="17"/>
        <v>0</v>
      </c>
      <c r="V87" s="23">
        <f>(R87+S87)</f>
        <v>0</v>
      </c>
      <c r="W87" s="23">
        <f>(V87+Q87)</f>
        <v>68996</v>
      </c>
      <c r="X87" s="23">
        <f>(Q87/W87)*100</f>
        <v>100</v>
      </c>
      <c r="Y87" s="23">
        <f>(V87/W87)*100</f>
        <v>0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54</v>
      </c>
      <c r="K88" s="53"/>
      <c r="L88" s="70">
        <f t="shared" si="16"/>
        <v>33400.200000000004</v>
      </c>
      <c r="M88" s="23">
        <f t="shared" si="16"/>
        <v>0</v>
      </c>
      <c r="N88" s="70">
        <f t="shared" si="16"/>
        <v>0</v>
      </c>
      <c r="O88" s="70">
        <f t="shared" si="16"/>
        <v>30706.8</v>
      </c>
      <c r="P88" s="23"/>
      <c r="Q88" s="23">
        <f>SUM(L88:P88)</f>
        <v>64107</v>
      </c>
      <c r="R88" s="23">
        <f t="shared" si="17"/>
        <v>0</v>
      </c>
      <c r="S88" s="70">
        <f t="shared" si="17"/>
        <v>0</v>
      </c>
      <c r="T88" s="70">
        <f t="shared" si="17"/>
        <v>0</v>
      </c>
      <c r="U88" s="70">
        <f t="shared" si="17"/>
        <v>0</v>
      </c>
      <c r="V88" s="23">
        <f>(R88+S88)</f>
        <v>0</v>
      </c>
      <c r="W88" s="23">
        <f>(V88+Q88)</f>
        <v>64107</v>
      </c>
      <c r="X88" s="23">
        <f>(Q88/W88)*100</f>
        <v>100</v>
      </c>
      <c r="Y88" s="23">
        <f>(V88/W88)*100</f>
        <v>0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163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68</v>
      </c>
      <c r="C99" s="51" t="s">
        <v>70</v>
      </c>
      <c r="D99" s="51"/>
      <c r="E99" s="51"/>
      <c r="F99" s="51"/>
      <c r="G99" s="51"/>
      <c r="H99" s="51"/>
      <c r="I99" s="61"/>
      <c r="J99" s="54" t="s">
        <v>55</v>
      </c>
      <c r="K99" s="55"/>
      <c r="L99" s="70"/>
      <c r="M99" s="70"/>
      <c r="N99" s="70"/>
      <c r="O99" s="70">
        <f>(O88/O86)*100</f>
        <v>94.87539162191723</v>
      </c>
      <c r="P99" s="70"/>
      <c r="Q99" s="70">
        <f>(Q88/Q86)*100</f>
        <v>96.01153809863995</v>
      </c>
      <c r="R99" s="70"/>
      <c r="S99" s="70"/>
      <c r="T99" s="70"/>
      <c r="U99" s="74"/>
      <c r="V99" s="23"/>
      <c r="W99" s="23">
        <f>(W88/W86)*100</f>
        <v>96.01153809863995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56</v>
      </c>
      <c r="K100" s="55"/>
      <c r="L100" s="70"/>
      <c r="M100" s="70"/>
      <c r="N100" s="70"/>
      <c r="O100" s="70">
        <f>(O88/O87)*100</f>
        <v>95.29141232804018</v>
      </c>
      <c r="P100" s="70"/>
      <c r="Q100" s="70">
        <f>(Q88/Q87)*100</f>
        <v>92.91408197576672</v>
      </c>
      <c r="R100" s="70"/>
      <c r="S100" s="70"/>
      <c r="T100" s="70"/>
      <c r="U100" s="70"/>
      <c r="V100" s="23"/>
      <c r="W100" s="23">
        <f>(W88/W87)*100</f>
        <v>92.91408197576672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/>
      <c r="K101" s="53"/>
      <c r="L101" s="70"/>
      <c r="M101" s="70"/>
      <c r="N101" s="70"/>
      <c r="O101" s="70"/>
      <c r="P101" s="70"/>
      <c r="Q101" s="23"/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 t="s">
        <v>58</v>
      </c>
      <c r="E102" s="51"/>
      <c r="F102" s="51"/>
      <c r="G102" s="51"/>
      <c r="H102" s="51"/>
      <c r="I102" s="61"/>
      <c r="J102" s="52" t="s">
        <v>59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52</v>
      </c>
      <c r="K103" s="53"/>
      <c r="L103" s="70">
        <f aca="true" t="shared" si="18" ref="L103:O104">(L110+L395)</f>
        <v>34404.700000000004</v>
      </c>
      <c r="M103" s="23">
        <f t="shared" si="18"/>
        <v>0</v>
      </c>
      <c r="N103" s="70">
        <f t="shared" si="18"/>
        <v>0</v>
      </c>
      <c r="O103" s="70">
        <f t="shared" si="18"/>
        <v>32365.4</v>
      </c>
      <c r="P103" s="23"/>
      <c r="Q103" s="23">
        <f>SUM(L103:P103)</f>
        <v>66770.1</v>
      </c>
      <c r="R103" s="23">
        <f aca="true" t="shared" si="19" ref="R103:U105">(R110)</f>
        <v>0</v>
      </c>
      <c r="S103" s="70">
        <f t="shared" si="19"/>
        <v>0</v>
      </c>
      <c r="T103" s="70">
        <f t="shared" si="19"/>
        <v>0</v>
      </c>
      <c r="U103" s="70">
        <f t="shared" si="19"/>
        <v>0</v>
      </c>
      <c r="V103" s="23"/>
      <c r="W103" s="23">
        <f>(V103+Q103)</f>
        <v>66770.1</v>
      </c>
      <c r="X103" s="23">
        <f>(Q103/W103)*100</f>
        <v>100</v>
      </c>
      <c r="Y103" s="23">
        <f>(V103/W103)*100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53</v>
      </c>
      <c r="K104" s="53"/>
      <c r="L104" s="70">
        <f t="shared" si="18"/>
        <v>36771.899999999994</v>
      </c>
      <c r="M104" s="23">
        <f t="shared" si="18"/>
        <v>0</v>
      </c>
      <c r="N104" s="70">
        <f t="shared" si="18"/>
        <v>0</v>
      </c>
      <c r="O104" s="70">
        <f t="shared" si="18"/>
        <v>32224.100000000002</v>
      </c>
      <c r="P104" s="23"/>
      <c r="Q104" s="23">
        <f>SUM(L104:P104)</f>
        <v>68996</v>
      </c>
      <c r="R104" s="23">
        <f t="shared" si="19"/>
        <v>0</v>
      </c>
      <c r="S104" s="70">
        <f t="shared" si="19"/>
        <v>0</v>
      </c>
      <c r="T104" s="70">
        <f t="shared" si="19"/>
        <v>0</v>
      </c>
      <c r="U104" s="70">
        <f t="shared" si="19"/>
        <v>0</v>
      </c>
      <c r="V104" s="23">
        <f>(R104+S104)</f>
        <v>0</v>
      </c>
      <c r="W104" s="23">
        <f>(V104+Q104)</f>
        <v>68996</v>
      </c>
      <c r="X104" s="23">
        <f>(Q104/W104)*100</f>
        <v>100</v>
      </c>
      <c r="Y104" s="23">
        <f>(V104/W104)*100</f>
        <v>0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54</v>
      </c>
      <c r="K105" s="53"/>
      <c r="L105" s="70">
        <f>(L112)</f>
        <v>33400.200000000004</v>
      </c>
      <c r="M105" s="23">
        <f>(M112+M397)</f>
        <v>0</v>
      </c>
      <c r="N105" s="70">
        <f>(N112+N397)</f>
        <v>0</v>
      </c>
      <c r="O105" s="70">
        <f>(O112+O397)</f>
        <v>30706.8</v>
      </c>
      <c r="P105" s="23"/>
      <c r="Q105" s="23">
        <f>SUM(L105:P105)</f>
        <v>64107</v>
      </c>
      <c r="R105" s="23">
        <f t="shared" si="19"/>
        <v>0</v>
      </c>
      <c r="S105" s="70">
        <f t="shared" si="19"/>
        <v>0</v>
      </c>
      <c r="T105" s="70">
        <f t="shared" si="19"/>
        <v>0</v>
      </c>
      <c r="U105" s="70">
        <f t="shared" si="19"/>
        <v>0</v>
      </c>
      <c r="V105" s="23">
        <f>(R105+S105)</f>
        <v>0</v>
      </c>
      <c r="W105" s="23">
        <f>(V105+Q105)</f>
        <v>64107</v>
      </c>
      <c r="X105" s="23">
        <f>(Q105/W105)*100</f>
        <v>100</v>
      </c>
      <c r="Y105" s="23">
        <f>(V105/W105)*100</f>
        <v>0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55</v>
      </c>
      <c r="K106" s="53"/>
      <c r="L106" s="70">
        <f>(L105/L103)*100</f>
        <v>97.08034076739516</v>
      </c>
      <c r="M106" s="23"/>
      <c r="N106" s="70"/>
      <c r="O106" s="70">
        <f>(O105/O103)*100</f>
        <v>94.87539162191723</v>
      </c>
      <c r="P106" s="23"/>
      <c r="Q106" s="23">
        <f>(Q105/Q103)*100</f>
        <v>96.01153809863995</v>
      </c>
      <c r="R106" s="23"/>
      <c r="S106" s="70"/>
      <c r="T106" s="70"/>
      <c r="U106" s="70"/>
      <c r="V106" s="23"/>
      <c r="W106" s="23">
        <f>(W105/W103)*100</f>
        <v>96.01153809863995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56</v>
      </c>
      <c r="K107" s="53"/>
      <c r="L107" s="70">
        <f>(L105/L104)*100</f>
        <v>90.83077023488046</v>
      </c>
      <c r="M107" s="23"/>
      <c r="N107" s="70"/>
      <c r="O107" s="70">
        <f>(O105/O104)*100</f>
        <v>95.29141232804018</v>
      </c>
      <c r="P107" s="23"/>
      <c r="Q107" s="23">
        <f>(Q105/Q104)*100</f>
        <v>92.91408197576672</v>
      </c>
      <c r="R107" s="23"/>
      <c r="S107" s="70"/>
      <c r="T107" s="70"/>
      <c r="U107" s="70"/>
      <c r="V107" s="23"/>
      <c r="W107" s="23">
        <f>(W105/W104)*100</f>
        <v>92.91408197576672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/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 t="s">
        <v>60</v>
      </c>
      <c r="F109" s="51"/>
      <c r="G109" s="51"/>
      <c r="H109" s="51"/>
      <c r="I109" s="61"/>
      <c r="J109" s="52" t="s">
        <v>61</v>
      </c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52</v>
      </c>
      <c r="K110" s="53"/>
      <c r="L110" s="70">
        <f aca="true" t="shared" si="20" ref="L110:O112">(L117)</f>
        <v>34404.700000000004</v>
      </c>
      <c r="M110" s="23">
        <f t="shared" si="20"/>
        <v>0</v>
      </c>
      <c r="N110" s="70">
        <f t="shared" si="20"/>
        <v>0</v>
      </c>
      <c r="O110" s="70">
        <f t="shared" si="20"/>
        <v>26192.5</v>
      </c>
      <c r="P110" s="23"/>
      <c r="Q110" s="23">
        <f>SUM(L110:P110)</f>
        <v>60597.200000000004</v>
      </c>
      <c r="R110" s="23">
        <f aca="true" t="shared" si="21" ref="R110:U112">(R117)</f>
        <v>0</v>
      </c>
      <c r="S110" s="70">
        <f t="shared" si="21"/>
        <v>0</v>
      </c>
      <c r="T110" s="70">
        <f t="shared" si="21"/>
        <v>0</v>
      </c>
      <c r="U110" s="70">
        <f t="shared" si="21"/>
        <v>0</v>
      </c>
      <c r="V110" s="23"/>
      <c r="W110" s="23">
        <f>(V110+Q110)</f>
        <v>60597.200000000004</v>
      </c>
      <c r="X110" s="23">
        <f>(Q110/W110)*100</f>
        <v>100</v>
      </c>
      <c r="Y110" s="23">
        <f>(V110/W110)*100</f>
        <v>0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53</v>
      </c>
      <c r="K111" s="53"/>
      <c r="L111" s="70">
        <f t="shared" si="20"/>
        <v>36771.899999999994</v>
      </c>
      <c r="M111" s="23">
        <f t="shared" si="20"/>
        <v>0</v>
      </c>
      <c r="N111" s="70">
        <f t="shared" si="20"/>
        <v>0</v>
      </c>
      <c r="O111" s="70">
        <f t="shared" si="20"/>
        <v>28783.9</v>
      </c>
      <c r="P111" s="23"/>
      <c r="Q111" s="23">
        <f>SUM(L111:P111)</f>
        <v>65555.79999999999</v>
      </c>
      <c r="R111" s="23">
        <f t="shared" si="21"/>
        <v>0</v>
      </c>
      <c r="S111" s="70">
        <f t="shared" si="21"/>
        <v>0</v>
      </c>
      <c r="T111" s="70">
        <f t="shared" si="21"/>
        <v>0</v>
      </c>
      <c r="U111" s="70">
        <f t="shared" si="21"/>
        <v>0</v>
      </c>
      <c r="V111" s="23">
        <f>(R111+S111)</f>
        <v>0</v>
      </c>
      <c r="W111" s="23">
        <f>(V111+Q111)</f>
        <v>65555.79999999999</v>
      </c>
      <c r="X111" s="23">
        <f>(Q111/W111)*100</f>
        <v>100</v>
      </c>
      <c r="Y111" s="23">
        <f>(V111/W111)*100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54</v>
      </c>
      <c r="K112" s="53"/>
      <c r="L112" s="70">
        <f t="shared" si="20"/>
        <v>33400.200000000004</v>
      </c>
      <c r="M112" s="23">
        <f t="shared" si="20"/>
        <v>0</v>
      </c>
      <c r="N112" s="70">
        <f t="shared" si="20"/>
        <v>0</v>
      </c>
      <c r="O112" s="70">
        <f t="shared" si="20"/>
        <v>27321.3</v>
      </c>
      <c r="P112" s="23"/>
      <c r="Q112" s="23">
        <f>SUM(L112:P112)</f>
        <v>60721.5</v>
      </c>
      <c r="R112" s="23">
        <f t="shared" si="21"/>
        <v>0</v>
      </c>
      <c r="S112" s="70">
        <f t="shared" si="21"/>
        <v>0</v>
      </c>
      <c r="T112" s="70">
        <f t="shared" si="21"/>
        <v>0</v>
      </c>
      <c r="U112" s="70">
        <f t="shared" si="21"/>
        <v>0</v>
      </c>
      <c r="V112" s="23">
        <f>(R112+S112)</f>
        <v>0</v>
      </c>
      <c r="W112" s="23">
        <f>(V112+Q112)</f>
        <v>60721.5</v>
      </c>
      <c r="X112" s="23">
        <f>(Q112/W112)*100</f>
        <v>100</v>
      </c>
      <c r="Y112" s="23">
        <f>(V112/W112)*100</f>
        <v>0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55</v>
      </c>
      <c r="K113" s="53"/>
      <c r="L113" s="21">
        <f>(L112/L110)*100</f>
        <v>97.08034076739516</v>
      </c>
      <c r="M113" s="21"/>
      <c r="N113" s="21"/>
      <c r="O113" s="21">
        <f>(O112/O110)*100</f>
        <v>104.30963061945214</v>
      </c>
      <c r="P113" s="21"/>
      <c r="Q113" s="21">
        <f>(Q112/Q110)*100</f>
        <v>100.20512498927343</v>
      </c>
      <c r="R113" s="21"/>
      <c r="S113" s="21"/>
      <c r="T113" s="21"/>
      <c r="U113" s="21"/>
      <c r="V113" s="21"/>
      <c r="W113" s="21">
        <f>(W112/W110)*100</f>
        <v>100.20512498927343</v>
      </c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56</v>
      </c>
      <c r="K114" s="53"/>
      <c r="L114" s="70">
        <f>(L112/L111)*100</f>
        <v>90.83077023488046</v>
      </c>
      <c r="M114" s="23"/>
      <c r="N114" s="70"/>
      <c r="O114" s="70">
        <f>(O112/O111)*100</f>
        <v>94.91868718276535</v>
      </c>
      <c r="P114" s="23"/>
      <c r="Q114" s="23">
        <f>(Q112/Q111)*100</f>
        <v>92.62567156529249</v>
      </c>
      <c r="R114" s="23"/>
      <c r="S114" s="70"/>
      <c r="T114" s="70"/>
      <c r="U114" s="70"/>
      <c r="V114" s="23"/>
      <c r="W114" s="23">
        <f>(W112/W111)*100</f>
        <v>92.62567156529249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/>
      <c r="K115" s="53"/>
      <c r="L115" s="70"/>
      <c r="M115" s="23"/>
      <c r="N115" s="70"/>
      <c r="O115" s="70"/>
      <c r="P115" s="23"/>
      <c r="Q115" s="23"/>
      <c r="R115" s="23"/>
      <c r="S115" s="70"/>
      <c r="T115" s="70"/>
      <c r="U115" s="70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 t="s">
        <v>72</v>
      </c>
      <c r="G116" s="51"/>
      <c r="H116" s="51"/>
      <c r="I116" s="61"/>
      <c r="J116" s="52" t="s">
        <v>73</v>
      </c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 t="s">
        <v>52</v>
      </c>
      <c r="K117" s="53"/>
      <c r="L117" s="70">
        <f aca="true" t="shared" si="22" ref="L117:O119">(L124)</f>
        <v>34404.700000000004</v>
      </c>
      <c r="M117" s="23">
        <f t="shared" si="22"/>
        <v>0</v>
      </c>
      <c r="N117" s="70">
        <f t="shared" si="22"/>
        <v>0</v>
      </c>
      <c r="O117" s="70">
        <f t="shared" si="22"/>
        <v>26192.5</v>
      </c>
      <c r="P117" s="23"/>
      <c r="Q117" s="23">
        <f>SUM(L117:P117)</f>
        <v>60597.200000000004</v>
      </c>
      <c r="R117" s="23">
        <f aca="true" t="shared" si="23" ref="R117:U119">(R124)</f>
        <v>0</v>
      </c>
      <c r="S117" s="70">
        <f t="shared" si="23"/>
        <v>0</v>
      </c>
      <c r="T117" s="70">
        <f t="shared" si="23"/>
        <v>0</v>
      </c>
      <c r="U117" s="70">
        <f t="shared" si="23"/>
        <v>0</v>
      </c>
      <c r="V117" s="23"/>
      <c r="W117" s="23">
        <f>(V117+Q117)</f>
        <v>60597.200000000004</v>
      </c>
      <c r="X117" s="23">
        <f>(Q117/W117)*100</f>
        <v>100</v>
      </c>
      <c r="Y117" s="23">
        <f>(V117/W117)*100</f>
        <v>0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53</v>
      </c>
      <c r="K118" s="53"/>
      <c r="L118" s="70">
        <f t="shared" si="22"/>
        <v>36771.899999999994</v>
      </c>
      <c r="M118" s="23">
        <f t="shared" si="22"/>
        <v>0</v>
      </c>
      <c r="N118" s="70">
        <f t="shared" si="22"/>
        <v>0</v>
      </c>
      <c r="O118" s="70">
        <f t="shared" si="22"/>
        <v>28783.9</v>
      </c>
      <c r="P118" s="23"/>
      <c r="Q118" s="23">
        <f>SUM(L118:P118)</f>
        <v>65555.79999999999</v>
      </c>
      <c r="R118" s="23">
        <f t="shared" si="23"/>
        <v>0</v>
      </c>
      <c r="S118" s="70">
        <f t="shared" si="23"/>
        <v>0</v>
      </c>
      <c r="T118" s="70">
        <f t="shared" si="23"/>
        <v>0</v>
      </c>
      <c r="U118" s="70">
        <f t="shared" si="23"/>
        <v>0</v>
      </c>
      <c r="V118" s="23">
        <f>(R118+S118)</f>
        <v>0</v>
      </c>
      <c r="W118" s="23">
        <f>(V118+Q118)</f>
        <v>65555.79999999999</v>
      </c>
      <c r="X118" s="23">
        <f>(Q118/W118)*100</f>
        <v>100</v>
      </c>
      <c r="Y118" s="23">
        <f>(V118/W118)*100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54</v>
      </c>
      <c r="K119" s="53"/>
      <c r="L119" s="70">
        <f t="shared" si="22"/>
        <v>33400.200000000004</v>
      </c>
      <c r="M119" s="23">
        <f t="shared" si="22"/>
        <v>0</v>
      </c>
      <c r="N119" s="70">
        <f t="shared" si="22"/>
        <v>0</v>
      </c>
      <c r="O119" s="70">
        <f t="shared" si="22"/>
        <v>27321.3</v>
      </c>
      <c r="P119" s="23"/>
      <c r="Q119" s="23">
        <f>SUM(L119:P119)</f>
        <v>60721.5</v>
      </c>
      <c r="R119" s="23">
        <f t="shared" si="23"/>
        <v>0</v>
      </c>
      <c r="S119" s="70">
        <f t="shared" si="23"/>
        <v>0</v>
      </c>
      <c r="T119" s="70">
        <f t="shared" si="23"/>
        <v>0</v>
      </c>
      <c r="U119" s="70">
        <f t="shared" si="23"/>
        <v>0</v>
      </c>
      <c r="V119" s="23">
        <f>(R119+S119)</f>
        <v>0</v>
      </c>
      <c r="W119" s="23">
        <f>(V119+Q119)</f>
        <v>60721.5</v>
      </c>
      <c r="X119" s="23">
        <f>(Q119/W119)*100</f>
        <v>100</v>
      </c>
      <c r="Y119" s="23">
        <f>(V119/W119)*100</f>
        <v>0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55</v>
      </c>
      <c r="K120" s="53"/>
      <c r="L120" s="70">
        <f>(L119/L117)*100</f>
        <v>97.08034076739516</v>
      </c>
      <c r="M120" s="23"/>
      <c r="N120" s="70"/>
      <c r="O120" s="70">
        <f>(O119/O117)*100</f>
        <v>104.30963061945214</v>
      </c>
      <c r="P120" s="23"/>
      <c r="Q120" s="23">
        <f>(Q119/Q117)*100</f>
        <v>100.20512498927343</v>
      </c>
      <c r="R120" s="23"/>
      <c r="S120" s="70"/>
      <c r="T120" s="70"/>
      <c r="U120" s="70"/>
      <c r="V120" s="23"/>
      <c r="W120" s="23">
        <f>(W119/W117)*100</f>
        <v>100.20512498927343</v>
      </c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56</v>
      </c>
      <c r="K121" s="53"/>
      <c r="L121" s="70">
        <f>(L119/L118)*100</f>
        <v>90.83077023488046</v>
      </c>
      <c r="M121" s="23"/>
      <c r="N121" s="70"/>
      <c r="O121" s="70">
        <f>(O119/O118)*100</f>
        <v>94.91868718276535</v>
      </c>
      <c r="P121" s="23"/>
      <c r="Q121" s="23">
        <f>(Q119/Q118)*100</f>
        <v>92.62567156529249</v>
      </c>
      <c r="R121" s="23"/>
      <c r="S121" s="70"/>
      <c r="T121" s="70"/>
      <c r="U121" s="70"/>
      <c r="V121" s="23"/>
      <c r="W121" s="23">
        <f>(W119/W118)*100</f>
        <v>92.62567156529249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/>
      <c r="K122" s="53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 t="s">
        <v>64</v>
      </c>
      <c r="H123" s="51"/>
      <c r="I123" s="61"/>
      <c r="J123" s="52" t="s">
        <v>65</v>
      </c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 t="s">
        <v>52</v>
      </c>
      <c r="K124" s="53"/>
      <c r="L124" s="70">
        <f aca="true" t="shared" si="24" ref="L124:O125">(L387+L380+L373+L358+L351+L343+L336+L329+L313+L306+L298+L290+L283+L266+L259+L252+L245+L238+L221+L214+L207+L200+L193+L176+L169+L162+L155+L148+L131)</f>
        <v>34404.700000000004</v>
      </c>
      <c r="M124" s="23">
        <f t="shared" si="24"/>
        <v>0</v>
      </c>
      <c r="N124" s="70">
        <f t="shared" si="24"/>
        <v>0</v>
      </c>
      <c r="O124" s="70">
        <f t="shared" si="24"/>
        <v>26192.5</v>
      </c>
      <c r="P124" s="23"/>
      <c r="Q124" s="23">
        <f>SUM(L124:P124)</f>
        <v>60597.200000000004</v>
      </c>
      <c r="R124" s="23">
        <f aca="true" t="shared" si="25" ref="R124:U126">(R387+R380+R373+R358+R351+R343+R336+R329+R313+R306+R298+R290+R283+R266+R259+R252+R245+R238+R221+R214+R207+R200+R193+R176+R169+R162+R155+R148+R131)</f>
        <v>0</v>
      </c>
      <c r="S124" s="70">
        <f t="shared" si="25"/>
        <v>0</v>
      </c>
      <c r="T124" s="70">
        <f t="shared" si="25"/>
        <v>0</v>
      </c>
      <c r="U124" s="70">
        <f t="shared" si="25"/>
        <v>0</v>
      </c>
      <c r="V124" s="23"/>
      <c r="W124" s="23">
        <f>(V124+Q124)</f>
        <v>60597.200000000004</v>
      </c>
      <c r="X124" s="23">
        <f>(Q124/W124)*100</f>
        <v>100</v>
      </c>
      <c r="Y124" s="23">
        <f>(V124/W124)*100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53</v>
      </c>
      <c r="K125" s="53"/>
      <c r="L125" s="70">
        <f t="shared" si="24"/>
        <v>36771.899999999994</v>
      </c>
      <c r="M125" s="23">
        <f t="shared" si="24"/>
        <v>0</v>
      </c>
      <c r="N125" s="70">
        <f t="shared" si="24"/>
        <v>0</v>
      </c>
      <c r="O125" s="70">
        <f t="shared" si="24"/>
        <v>28783.9</v>
      </c>
      <c r="P125" s="23"/>
      <c r="Q125" s="23">
        <f>SUM(L125:P125)</f>
        <v>65555.79999999999</v>
      </c>
      <c r="R125" s="23">
        <f t="shared" si="25"/>
        <v>0</v>
      </c>
      <c r="S125" s="70">
        <f t="shared" si="25"/>
        <v>0</v>
      </c>
      <c r="T125" s="70">
        <f t="shared" si="25"/>
        <v>0</v>
      </c>
      <c r="U125" s="70">
        <f t="shared" si="25"/>
        <v>0</v>
      </c>
      <c r="V125" s="23">
        <f>(R125+S125)</f>
        <v>0</v>
      </c>
      <c r="W125" s="23">
        <f>(V125+Q125)</f>
        <v>65555.79999999999</v>
      </c>
      <c r="X125" s="23">
        <f>(Q125/W125)*100</f>
        <v>100</v>
      </c>
      <c r="Y125" s="23">
        <f>(V125/W125)*100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54</v>
      </c>
      <c r="K126" s="53"/>
      <c r="L126" s="70">
        <f>(L389+L382+L375+L360+L353+L345+L338+L331+L324+L308+L300+L292+L285+L268+L261+L254+L247+L240+L223+L216+L209+L202+L195+L178+L171+L164+L157+L150+L133)</f>
        <v>33400.200000000004</v>
      </c>
      <c r="M126" s="23">
        <f>(M389+M382+M375+M360+M353+M345+M338+M331+M315+M308+M300+M292+M285+M268+M261+M254+M247+M240+M223+M216+M209+M202+M195+M178+M171+M164+M157+M150+M133)</f>
        <v>0</v>
      </c>
      <c r="N126" s="70">
        <f>(N389+N382+N375+N360+N353+N345+N338+N331+N315+N308+N300+N292+N285+N268+N261+N254+N247+N240+N223+N216+N209+N202+N195+N178+N171+N164+N157+N150+N133)</f>
        <v>0</v>
      </c>
      <c r="O126" s="70">
        <f>(O389+O382+O375+O360+O353+O345+O338+O331+O315+O308+O300+O292+O285+O268+O261+O254+O247+O240+O223+O216+O209+O202+O195+O178+O171+O164+O157+O150+O133)</f>
        <v>27321.3</v>
      </c>
      <c r="P126" s="23"/>
      <c r="Q126" s="23">
        <f>SUM(L126:P126)</f>
        <v>60721.5</v>
      </c>
      <c r="R126" s="23">
        <f t="shared" si="25"/>
        <v>0</v>
      </c>
      <c r="S126" s="70">
        <f t="shared" si="25"/>
        <v>0</v>
      </c>
      <c r="T126" s="70">
        <f t="shared" si="25"/>
        <v>0</v>
      </c>
      <c r="U126" s="70">
        <f t="shared" si="25"/>
        <v>0</v>
      </c>
      <c r="V126" s="23">
        <f>(R126+S126)</f>
        <v>0</v>
      </c>
      <c r="W126" s="23">
        <f>(V126+Q126)</f>
        <v>60721.5</v>
      </c>
      <c r="X126" s="23">
        <f>(Q126/W126)*100</f>
        <v>100</v>
      </c>
      <c r="Y126" s="23">
        <f>(V126/W126)*100</f>
        <v>0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55</v>
      </c>
      <c r="K127" s="53"/>
      <c r="L127" s="70">
        <f>(L126/L124)*100</f>
        <v>97.08034076739516</v>
      </c>
      <c r="M127" s="23"/>
      <c r="N127" s="70"/>
      <c r="O127" s="70">
        <f>(O126/O124)*100</f>
        <v>104.30963061945214</v>
      </c>
      <c r="P127" s="23"/>
      <c r="Q127" s="23">
        <f>(Q126/Q124)*100</f>
        <v>100.20512498927343</v>
      </c>
      <c r="R127" s="23"/>
      <c r="S127" s="70"/>
      <c r="T127" s="70"/>
      <c r="U127" s="70"/>
      <c r="V127" s="23"/>
      <c r="W127" s="23">
        <f>(W126/W124)*100</f>
        <v>100.20512498927343</v>
      </c>
      <c r="X127" s="23"/>
      <c r="Y127" s="23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56</v>
      </c>
      <c r="K128" s="53"/>
      <c r="L128" s="21">
        <f>(L126/L125)*100</f>
        <v>90.83077023488046</v>
      </c>
      <c r="M128" s="21"/>
      <c r="N128" s="21"/>
      <c r="O128" s="21">
        <f>(O126/O125)*100</f>
        <v>94.91868718276535</v>
      </c>
      <c r="P128" s="21"/>
      <c r="Q128" s="21">
        <f>(Q126/Q125)*100</f>
        <v>92.62567156529249</v>
      </c>
      <c r="R128" s="21"/>
      <c r="S128" s="21"/>
      <c r="T128" s="21"/>
      <c r="U128" s="21"/>
      <c r="V128" s="21"/>
      <c r="W128" s="21">
        <f>(W126/W125)*100</f>
        <v>92.62567156529249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/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/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 t="s">
        <v>74</v>
      </c>
      <c r="I130" s="61"/>
      <c r="J130" s="52" t="s">
        <v>75</v>
      </c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52</v>
      </c>
      <c r="K131" s="53"/>
      <c r="L131" s="70">
        <v>2171.4</v>
      </c>
      <c r="M131" s="23"/>
      <c r="N131" s="70"/>
      <c r="O131" s="70"/>
      <c r="P131" s="23"/>
      <c r="Q131" s="23">
        <f>SUM(L131:P131)</f>
        <v>2171.4</v>
      </c>
      <c r="R131" s="23"/>
      <c r="S131" s="70"/>
      <c r="T131" s="70"/>
      <c r="U131" s="70"/>
      <c r="V131" s="23"/>
      <c r="W131" s="23">
        <f>(V131+Q131)</f>
        <v>2171.4</v>
      </c>
      <c r="X131" s="23">
        <f>(Q131/W131)*100</f>
        <v>100</v>
      </c>
      <c r="Y131" s="23">
        <f>(V131/W131)*100</f>
        <v>0</v>
      </c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53</v>
      </c>
      <c r="K132" s="53"/>
      <c r="L132" s="70">
        <v>2289.2</v>
      </c>
      <c r="M132" s="23"/>
      <c r="N132" s="70"/>
      <c r="O132" s="70"/>
      <c r="P132" s="23"/>
      <c r="Q132" s="23">
        <f>SUM(L132:P132)</f>
        <v>2289.2</v>
      </c>
      <c r="R132" s="23"/>
      <c r="S132" s="70"/>
      <c r="T132" s="70"/>
      <c r="U132" s="70"/>
      <c r="V132" s="23">
        <f>(R132+S132)</f>
        <v>0</v>
      </c>
      <c r="W132" s="23">
        <f>(V132+Q132)</f>
        <v>2289.2</v>
      </c>
      <c r="X132" s="23">
        <f>(Q132/W132)*100</f>
        <v>100</v>
      </c>
      <c r="Y132" s="23">
        <f>(V132/W132)*100</f>
        <v>0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54</v>
      </c>
      <c r="K133" s="53"/>
      <c r="L133" s="70">
        <v>2226.2</v>
      </c>
      <c r="M133" s="23"/>
      <c r="N133" s="70"/>
      <c r="O133" s="70"/>
      <c r="P133" s="23"/>
      <c r="Q133" s="23">
        <f>SUM(L133:P133)</f>
        <v>2226.2</v>
      </c>
      <c r="R133" s="23"/>
      <c r="S133" s="70"/>
      <c r="T133" s="70"/>
      <c r="U133" s="70"/>
      <c r="V133" s="23">
        <f>(R133+S133)</f>
        <v>0</v>
      </c>
      <c r="W133" s="23">
        <f>(V133+Q133)</f>
        <v>2226.2</v>
      </c>
      <c r="X133" s="23">
        <f>(Q133/W133)*100</f>
        <v>100</v>
      </c>
      <c r="Y133" s="23">
        <f>(V133/W133)*100</f>
        <v>0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164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68</v>
      </c>
      <c r="C144" s="51" t="s">
        <v>70</v>
      </c>
      <c r="D144" s="51" t="s">
        <v>58</v>
      </c>
      <c r="E144" s="51" t="s">
        <v>60</v>
      </c>
      <c r="F144" s="51" t="s">
        <v>72</v>
      </c>
      <c r="G144" s="51" t="s">
        <v>64</v>
      </c>
      <c r="H144" s="56" t="s">
        <v>74</v>
      </c>
      <c r="I144" s="61"/>
      <c r="J144" s="54" t="s">
        <v>55</v>
      </c>
      <c r="K144" s="55"/>
      <c r="L144" s="70">
        <f>(L133/L131)*100</f>
        <v>102.52371741733444</v>
      </c>
      <c r="M144" s="70"/>
      <c r="N144" s="70"/>
      <c r="O144" s="70"/>
      <c r="P144" s="70"/>
      <c r="Q144" s="70">
        <f>(Q133/Q131)*100</f>
        <v>102.52371741733444</v>
      </c>
      <c r="R144" s="70"/>
      <c r="S144" s="70"/>
      <c r="T144" s="70"/>
      <c r="U144" s="74"/>
      <c r="V144" s="23"/>
      <c r="W144" s="23">
        <f>(W133/W131)*100</f>
        <v>102.52371741733444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56</v>
      </c>
      <c r="K145" s="55"/>
      <c r="L145" s="70">
        <f>(L133/L132)*100</f>
        <v>97.24794688100647</v>
      </c>
      <c r="M145" s="70"/>
      <c r="N145" s="70"/>
      <c r="O145" s="70"/>
      <c r="P145" s="70"/>
      <c r="Q145" s="70">
        <f>(Q133/Q132)*100</f>
        <v>97.24794688100647</v>
      </c>
      <c r="R145" s="70"/>
      <c r="S145" s="70"/>
      <c r="T145" s="70"/>
      <c r="U145" s="70"/>
      <c r="V145" s="23"/>
      <c r="W145" s="23">
        <f>(W133/W132)*100</f>
        <v>97.24794688100647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/>
      <c r="K146" s="53"/>
      <c r="L146" s="70"/>
      <c r="M146" s="70"/>
      <c r="N146" s="70"/>
      <c r="O146" s="70"/>
      <c r="P146" s="70"/>
      <c r="Q146" s="23"/>
      <c r="R146" s="70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 t="s">
        <v>76</v>
      </c>
      <c r="I147" s="61"/>
      <c r="J147" s="52" t="s">
        <v>77</v>
      </c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52</v>
      </c>
      <c r="K148" s="53"/>
      <c r="L148" s="70">
        <v>1365.5</v>
      </c>
      <c r="M148" s="23"/>
      <c r="N148" s="70"/>
      <c r="O148" s="70"/>
      <c r="P148" s="23"/>
      <c r="Q148" s="23">
        <f>SUM(L148:P148)</f>
        <v>1365.5</v>
      </c>
      <c r="R148" s="23"/>
      <c r="S148" s="70"/>
      <c r="T148" s="70"/>
      <c r="U148" s="70"/>
      <c r="V148" s="23"/>
      <c r="W148" s="23">
        <f>(V148+Q148)</f>
        <v>1365.5</v>
      </c>
      <c r="X148" s="23">
        <f>(Q148/W148)*100</f>
        <v>100</v>
      </c>
      <c r="Y148" s="23">
        <f>(V148/W148)*100</f>
        <v>0</v>
      </c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53</v>
      </c>
      <c r="K149" s="53"/>
      <c r="L149" s="70">
        <v>1289</v>
      </c>
      <c r="M149" s="23"/>
      <c r="N149" s="70"/>
      <c r="O149" s="70"/>
      <c r="P149" s="23"/>
      <c r="Q149" s="23">
        <f>SUM(L149:P149)</f>
        <v>1289</v>
      </c>
      <c r="R149" s="23"/>
      <c r="S149" s="70"/>
      <c r="T149" s="70"/>
      <c r="U149" s="70"/>
      <c r="V149" s="23">
        <f>(R149+S149)</f>
        <v>0</v>
      </c>
      <c r="W149" s="23">
        <f>(V149+Q149)</f>
        <v>1289</v>
      </c>
      <c r="X149" s="23">
        <f>(Q149/W149)*100</f>
        <v>100</v>
      </c>
      <c r="Y149" s="23">
        <f>(V149/W149)*100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54</v>
      </c>
      <c r="K150" s="53"/>
      <c r="L150" s="70">
        <v>1154.2</v>
      </c>
      <c r="M150" s="23"/>
      <c r="N150" s="70"/>
      <c r="O150" s="70"/>
      <c r="P150" s="23"/>
      <c r="Q150" s="23">
        <f>SUM(L150:P150)</f>
        <v>1154.2</v>
      </c>
      <c r="R150" s="23"/>
      <c r="S150" s="70"/>
      <c r="T150" s="70"/>
      <c r="U150" s="70"/>
      <c r="V150" s="23">
        <f>(R150+S150)</f>
        <v>0</v>
      </c>
      <c r="W150" s="23">
        <f>(V150+Q150)</f>
        <v>1154.2</v>
      </c>
      <c r="X150" s="23">
        <f>(Q150/W150)*100</f>
        <v>100</v>
      </c>
      <c r="Y150" s="23">
        <f>(V150/W150)*100</f>
        <v>0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55</v>
      </c>
      <c r="K151" s="53"/>
      <c r="L151" s="70">
        <f>(L150/L148)*100</f>
        <v>84.52581471988283</v>
      </c>
      <c r="M151" s="23"/>
      <c r="N151" s="70"/>
      <c r="O151" s="70"/>
      <c r="P151" s="23"/>
      <c r="Q151" s="23">
        <f>(Q150/Q148)*100</f>
        <v>84.52581471988283</v>
      </c>
      <c r="R151" s="23"/>
      <c r="S151" s="70"/>
      <c r="T151" s="70"/>
      <c r="U151" s="70"/>
      <c r="V151" s="23"/>
      <c r="W151" s="23">
        <f>(W150/W148)*100</f>
        <v>84.52581471988283</v>
      </c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56</v>
      </c>
      <c r="K152" s="53"/>
      <c r="L152" s="70">
        <f>(L150/L149)*100</f>
        <v>89.54228083785881</v>
      </c>
      <c r="M152" s="23"/>
      <c r="N152" s="70"/>
      <c r="O152" s="70"/>
      <c r="P152" s="23"/>
      <c r="Q152" s="23">
        <f>(Q150/Q149)*100</f>
        <v>89.54228083785881</v>
      </c>
      <c r="R152" s="23"/>
      <c r="S152" s="70"/>
      <c r="T152" s="70"/>
      <c r="U152" s="70"/>
      <c r="V152" s="23"/>
      <c r="W152" s="23">
        <f>(W150/W149)*100</f>
        <v>89.54228083785881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/>
      <c r="K153" s="53"/>
      <c r="L153" s="70"/>
      <c r="M153" s="23"/>
      <c r="N153" s="70"/>
      <c r="O153" s="70"/>
      <c r="P153" s="23"/>
      <c r="Q153" s="23"/>
      <c r="R153" s="23"/>
      <c r="S153" s="70"/>
      <c r="T153" s="70"/>
      <c r="U153" s="70"/>
      <c r="V153" s="23"/>
      <c r="W153" s="23"/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 t="s">
        <v>78</v>
      </c>
      <c r="I154" s="61"/>
      <c r="J154" s="52" t="s">
        <v>79</v>
      </c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52</v>
      </c>
      <c r="K155" s="53"/>
      <c r="L155" s="70">
        <v>616.2</v>
      </c>
      <c r="M155" s="23"/>
      <c r="N155" s="70"/>
      <c r="O155" s="70"/>
      <c r="P155" s="23"/>
      <c r="Q155" s="23">
        <f>SUM(L155:P155)</f>
        <v>616.2</v>
      </c>
      <c r="R155" s="23"/>
      <c r="S155" s="70"/>
      <c r="T155" s="70"/>
      <c r="U155" s="70"/>
      <c r="V155" s="23"/>
      <c r="W155" s="23">
        <f>(V155+Q155)</f>
        <v>616.2</v>
      </c>
      <c r="X155" s="23">
        <f>(Q155/W155)*100</f>
        <v>100</v>
      </c>
      <c r="Y155" s="23">
        <f>(V155/W155)*100</f>
        <v>0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53</v>
      </c>
      <c r="K156" s="53"/>
      <c r="L156" s="70">
        <v>675.2</v>
      </c>
      <c r="M156" s="23"/>
      <c r="N156" s="70"/>
      <c r="O156" s="70"/>
      <c r="P156" s="23"/>
      <c r="Q156" s="23">
        <f>SUM(L156:P156)</f>
        <v>675.2</v>
      </c>
      <c r="R156" s="23"/>
      <c r="S156" s="70"/>
      <c r="T156" s="70"/>
      <c r="U156" s="70"/>
      <c r="V156" s="23">
        <f>(R156+S156)</f>
        <v>0</v>
      </c>
      <c r="W156" s="23">
        <f>(V156+Q156)</f>
        <v>675.2</v>
      </c>
      <c r="X156" s="23">
        <f>(Q156/W156)*100</f>
        <v>100</v>
      </c>
      <c r="Y156" s="23">
        <f>(V156/W156)*100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54</v>
      </c>
      <c r="K157" s="53"/>
      <c r="L157" s="70">
        <v>632</v>
      </c>
      <c r="M157" s="23"/>
      <c r="N157" s="70"/>
      <c r="O157" s="70"/>
      <c r="P157" s="23"/>
      <c r="Q157" s="23">
        <f>SUM(L157:P157)</f>
        <v>632</v>
      </c>
      <c r="R157" s="23"/>
      <c r="S157" s="70"/>
      <c r="T157" s="70"/>
      <c r="U157" s="70"/>
      <c r="V157" s="23">
        <f>(R157+S157)</f>
        <v>0</v>
      </c>
      <c r="W157" s="23">
        <f>(V157+Q157)</f>
        <v>632</v>
      </c>
      <c r="X157" s="23">
        <f>(Q157/W157)*100</f>
        <v>100</v>
      </c>
      <c r="Y157" s="23">
        <f>(V157/W157)*100</f>
        <v>0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55</v>
      </c>
      <c r="K158" s="53"/>
      <c r="L158" s="21">
        <f>(L157/L155)*100</f>
        <v>102.56410256410255</v>
      </c>
      <c r="M158" s="21"/>
      <c r="N158" s="21"/>
      <c r="O158" s="21"/>
      <c r="P158" s="21"/>
      <c r="Q158" s="21">
        <f>(Q157/Q155)*100</f>
        <v>102.56410256410255</v>
      </c>
      <c r="R158" s="21"/>
      <c r="S158" s="21"/>
      <c r="T158" s="21"/>
      <c r="U158" s="21"/>
      <c r="V158" s="21"/>
      <c r="W158" s="21">
        <f>(W157/W155)*100</f>
        <v>102.56410256410255</v>
      </c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56</v>
      </c>
      <c r="K159" s="53"/>
      <c r="L159" s="70">
        <f>(L157/L156)*100</f>
        <v>93.60189573459715</v>
      </c>
      <c r="M159" s="23"/>
      <c r="N159" s="70"/>
      <c r="O159" s="70"/>
      <c r="P159" s="23"/>
      <c r="Q159" s="23">
        <f>(Q157/Q156)*100</f>
        <v>93.60189573459715</v>
      </c>
      <c r="R159" s="23"/>
      <c r="S159" s="70"/>
      <c r="T159" s="70"/>
      <c r="U159" s="70"/>
      <c r="V159" s="23"/>
      <c r="W159" s="23">
        <f>(W157/W156)*100</f>
        <v>93.60189573459715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/>
      <c r="K160" s="53"/>
      <c r="L160" s="70"/>
      <c r="M160" s="23"/>
      <c r="N160" s="70"/>
      <c r="O160" s="70"/>
      <c r="P160" s="23"/>
      <c r="Q160" s="23"/>
      <c r="R160" s="23"/>
      <c r="S160" s="70"/>
      <c r="T160" s="70"/>
      <c r="U160" s="70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 t="s">
        <v>80</v>
      </c>
      <c r="I161" s="61"/>
      <c r="J161" s="52" t="s">
        <v>81</v>
      </c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52</v>
      </c>
      <c r="K162" s="53"/>
      <c r="L162" s="70">
        <v>1409.4</v>
      </c>
      <c r="M162" s="23"/>
      <c r="N162" s="70"/>
      <c r="O162" s="70"/>
      <c r="P162" s="23"/>
      <c r="Q162" s="23">
        <f>SUM(L162:P162)</f>
        <v>1409.4</v>
      </c>
      <c r="R162" s="23"/>
      <c r="S162" s="70"/>
      <c r="T162" s="70"/>
      <c r="U162" s="70"/>
      <c r="V162" s="23"/>
      <c r="W162" s="23">
        <f>(V162+Q162)</f>
        <v>1409.4</v>
      </c>
      <c r="X162" s="23">
        <f>(Q162/W162)*100</f>
        <v>100</v>
      </c>
      <c r="Y162" s="23">
        <f>(V162/W162)*100</f>
        <v>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53</v>
      </c>
      <c r="K163" s="53"/>
      <c r="L163" s="70">
        <v>1379.2</v>
      </c>
      <c r="M163" s="23"/>
      <c r="N163" s="70"/>
      <c r="O163" s="70"/>
      <c r="P163" s="23"/>
      <c r="Q163" s="23">
        <f>SUM(L163:P163)</f>
        <v>1379.2</v>
      </c>
      <c r="R163" s="23"/>
      <c r="S163" s="70"/>
      <c r="T163" s="70"/>
      <c r="U163" s="70"/>
      <c r="V163" s="23">
        <f>(R163+S163)</f>
        <v>0</v>
      </c>
      <c r="W163" s="23">
        <f>(V163+Q163)</f>
        <v>1379.2</v>
      </c>
      <c r="X163" s="23">
        <f>(Q163/W163)*100</f>
        <v>100</v>
      </c>
      <c r="Y163" s="23">
        <f>(V163/W163)*100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54</v>
      </c>
      <c r="K164" s="53"/>
      <c r="L164" s="70">
        <v>1226.4</v>
      </c>
      <c r="M164" s="23"/>
      <c r="N164" s="70"/>
      <c r="O164" s="70"/>
      <c r="P164" s="23"/>
      <c r="Q164" s="23">
        <f>SUM(L164:P164)</f>
        <v>1226.4</v>
      </c>
      <c r="R164" s="23"/>
      <c r="S164" s="70"/>
      <c r="T164" s="70"/>
      <c r="U164" s="70"/>
      <c r="V164" s="23">
        <f>(R164+S164)</f>
        <v>0</v>
      </c>
      <c r="W164" s="23">
        <f>(V164+Q164)</f>
        <v>1226.4</v>
      </c>
      <c r="X164" s="23">
        <f>(Q164/W164)*100</f>
        <v>100</v>
      </c>
      <c r="Y164" s="23">
        <f>(V164/W164)*100</f>
        <v>0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55</v>
      </c>
      <c r="K165" s="53"/>
      <c r="L165" s="70">
        <f>(L164/L162)*100</f>
        <v>87.01575138356748</v>
      </c>
      <c r="M165" s="23"/>
      <c r="N165" s="70"/>
      <c r="O165" s="70"/>
      <c r="P165" s="23"/>
      <c r="Q165" s="23">
        <f>(Q164/Q162)*100</f>
        <v>87.01575138356748</v>
      </c>
      <c r="R165" s="23"/>
      <c r="S165" s="70"/>
      <c r="T165" s="70"/>
      <c r="U165" s="70"/>
      <c r="V165" s="23"/>
      <c r="W165" s="23">
        <f>(W164/W162)*100</f>
        <v>87.01575138356748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56</v>
      </c>
      <c r="K166" s="53"/>
      <c r="L166" s="70">
        <f>(L164/L163)*100</f>
        <v>88.92111368909514</v>
      </c>
      <c r="M166" s="23"/>
      <c r="N166" s="70"/>
      <c r="O166" s="70"/>
      <c r="P166" s="23"/>
      <c r="Q166" s="23">
        <f>(Q164/Q163)*100</f>
        <v>88.92111368909514</v>
      </c>
      <c r="R166" s="23"/>
      <c r="S166" s="70"/>
      <c r="T166" s="70"/>
      <c r="U166" s="70"/>
      <c r="V166" s="23"/>
      <c r="W166" s="23">
        <f>(W164/W163)*100</f>
        <v>88.92111368909514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/>
      <c r="K167" s="53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 t="s">
        <v>82</v>
      </c>
      <c r="I168" s="61"/>
      <c r="J168" s="52" t="s">
        <v>83</v>
      </c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52</v>
      </c>
      <c r="K169" s="53"/>
      <c r="L169" s="70">
        <v>926.7</v>
      </c>
      <c r="M169" s="23"/>
      <c r="N169" s="70"/>
      <c r="O169" s="70"/>
      <c r="P169" s="23"/>
      <c r="Q169" s="23">
        <f>SUM(L169:P169)</f>
        <v>926.7</v>
      </c>
      <c r="R169" s="23"/>
      <c r="S169" s="70"/>
      <c r="T169" s="70"/>
      <c r="U169" s="70"/>
      <c r="V169" s="23"/>
      <c r="W169" s="23">
        <f>(V169+Q169)</f>
        <v>926.7</v>
      </c>
      <c r="X169" s="23">
        <f>(Q169/W169)*100</f>
        <v>100</v>
      </c>
      <c r="Y169" s="23">
        <f>(V169/W169)*100</f>
        <v>0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53</v>
      </c>
      <c r="K170" s="53"/>
      <c r="L170" s="70">
        <v>1074.5</v>
      </c>
      <c r="M170" s="23"/>
      <c r="N170" s="70"/>
      <c r="O170" s="70"/>
      <c r="P170" s="23"/>
      <c r="Q170" s="23">
        <f>SUM(L170:P170)</f>
        <v>1074.5</v>
      </c>
      <c r="R170" s="23"/>
      <c r="S170" s="70"/>
      <c r="T170" s="70"/>
      <c r="U170" s="70"/>
      <c r="V170" s="23">
        <f>(R170+S170)</f>
        <v>0</v>
      </c>
      <c r="W170" s="23">
        <f>(V170+Q170)</f>
        <v>1074.5</v>
      </c>
      <c r="X170" s="23">
        <f>(Q170/W170)*100</f>
        <v>100</v>
      </c>
      <c r="Y170" s="23">
        <f>(V170/W170)*100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54</v>
      </c>
      <c r="K171" s="53"/>
      <c r="L171" s="70">
        <v>980.8</v>
      </c>
      <c r="M171" s="23"/>
      <c r="N171" s="70"/>
      <c r="O171" s="70"/>
      <c r="P171" s="23"/>
      <c r="Q171" s="23">
        <f>SUM(L171:P171)</f>
        <v>980.8</v>
      </c>
      <c r="R171" s="23"/>
      <c r="S171" s="70"/>
      <c r="T171" s="70"/>
      <c r="U171" s="70"/>
      <c r="V171" s="23">
        <f>(R171+S171)</f>
        <v>0</v>
      </c>
      <c r="W171" s="23">
        <f>(V171+Q171)</f>
        <v>980.8</v>
      </c>
      <c r="X171" s="23">
        <f>(Q171/W171)*100</f>
        <v>100</v>
      </c>
      <c r="Y171" s="23">
        <f>(V171/W171)*100</f>
        <v>0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55</v>
      </c>
      <c r="K172" s="53"/>
      <c r="L172" s="70">
        <f>(L171/L169)*100</f>
        <v>105.83791949929858</v>
      </c>
      <c r="M172" s="23"/>
      <c r="N172" s="70"/>
      <c r="O172" s="70"/>
      <c r="P172" s="23"/>
      <c r="Q172" s="23">
        <f>(Q171/Q169)*100</f>
        <v>105.83791949929858</v>
      </c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56</v>
      </c>
      <c r="K173" s="53"/>
      <c r="L173" s="21">
        <f>(L171/L170)*100</f>
        <v>91.27966496044671</v>
      </c>
      <c r="M173" s="21"/>
      <c r="N173" s="21"/>
      <c r="O173" s="21"/>
      <c r="P173" s="21"/>
      <c r="Q173" s="21">
        <f>(Q171/Q170)*100</f>
        <v>91.27966496044671</v>
      </c>
      <c r="R173" s="21"/>
      <c r="S173" s="21"/>
      <c r="T173" s="21"/>
      <c r="U173" s="21"/>
      <c r="V173" s="21"/>
      <c r="W173" s="21">
        <f>(W172/W170)*100</f>
        <v>0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/>
      <c r="K174" s="53"/>
      <c r="L174" s="70"/>
      <c r="M174" s="23"/>
      <c r="N174" s="70"/>
      <c r="O174" s="70"/>
      <c r="P174" s="23"/>
      <c r="Q174" s="23"/>
      <c r="R174" s="23"/>
      <c r="S174" s="70"/>
      <c r="T174" s="70"/>
      <c r="U174" s="70"/>
      <c r="V174" s="23"/>
      <c r="W174" s="23">
        <f>(W172/W171)*100</f>
        <v>0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 t="s">
        <v>84</v>
      </c>
      <c r="I175" s="61"/>
      <c r="J175" s="52" t="s">
        <v>85</v>
      </c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52</v>
      </c>
      <c r="K176" s="53"/>
      <c r="L176" s="70">
        <v>737.4</v>
      </c>
      <c r="M176" s="23"/>
      <c r="N176" s="70"/>
      <c r="O176" s="70"/>
      <c r="P176" s="23"/>
      <c r="Q176" s="23">
        <f>SUM(L176:P176)</f>
        <v>737.4</v>
      </c>
      <c r="R176" s="23"/>
      <c r="S176" s="70"/>
      <c r="T176" s="70"/>
      <c r="U176" s="70"/>
      <c r="V176" s="23"/>
      <c r="W176" s="23">
        <f>(V176+Q176)</f>
        <v>737.4</v>
      </c>
      <c r="X176" s="23">
        <f>(Q176/W176)*100</f>
        <v>100</v>
      </c>
      <c r="Y176" s="23">
        <f>(V176/W176)*100</f>
        <v>0</v>
      </c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53</v>
      </c>
      <c r="K177" s="53"/>
      <c r="L177" s="70">
        <v>731.5</v>
      </c>
      <c r="M177" s="23"/>
      <c r="N177" s="70"/>
      <c r="O177" s="70"/>
      <c r="P177" s="23"/>
      <c r="Q177" s="23">
        <f>SUM(L177:P177)</f>
        <v>731.5</v>
      </c>
      <c r="R177" s="23"/>
      <c r="S177" s="70"/>
      <c r="T177" s="70"/>
      <c r="U177" s="70"/>
      <c r="V177" s="23">
        <f>(R177+S177)</f>
        <v>0</v>
      </c>
      <c r="W177" s="23">
        <f>(V177+Q177)</f>
        <v>731.5</v>
      </c>
      <c r="X177" s="23">
        <f>(Q177/W177)*100</f>
        <v>100</v>
      </c>
      <c r="Y177" s="23">
        <f>(V177/W177)*100</f>
        <v>0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54</v>
      </c>
      <c r="K178" s="53"/>
      <c r="L178" s="70">
        <v>608</v>
      </c>
      <c r="M178" s="23"/>
      <c r="N178" s="70"/>
      <c r="O178" s="70"/>
      <c r="P178" s="23"/>
      <c r="Q178" s="23">
        <f>SUM(L178:P178)</f>
        <v>608</v>
      </c>
      <c r="R178" s="23"/>
      <c r="S178" s="70"/>
      <c r="T178" s="70"/>
      <c r="U178" s="70"/>
      <c r="V178" s="23">
        <f>(R178+S178)</f>
        <v>0</v>
      </c>
      <c r="W178" s="23">
        <f>(V178+Q178)</f>
        <v>608</v>
      </c>
      <c r="X178" s="23">
        <f>(Q178/W178)*100</f>
        <v>100</v>
      </c>
      <c r="Y178" s="23">
        <f>(V178/W178)*100</f>
        <v>0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165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68</v>
      </c>
      <c r="C189" s="51" t="s">
        <v>70</v>
      </c>
      <c r="D189" s="51" t="s">
        <v>58</v>
      </c>
      <c r="E189" s="51" t="s">
        <v>60</v>
      </c>
      <c r="F189" s="51" t="s">
        <v>72</v>
      </c>
      <c r="G189" s="51" t="s">
        <v>64</v>
      </c>
      <c r="H189" s="56" t="s">
        <v>84</v>
      </c>
      <c r="I189" s="61"/>
      <c r="J189" s="54" t="s">
        <v>55</v>
      </c>
      <c r="K189" s="55"/>
      <c r="L189" s="70">
        <f>(L178/L176)*100</f>
        <v>82.45185787903445</v>
      </c>
      <c r="M189" s="70"/>
      <c r="N189" s="70"/>
      <c r="O189" s="70"/>
      <c r="P189" s="70"/>
      <c r="Q189" s="70">
        <f>(Q178/Q176)*100</f>
        <v>82.45185787903445</v>
      </c>
      <c r="R189" s="70"/>
      <c r="S189" s="70"/>
      <c r="T189" s="70"/>
      <c r="U189" s="74"/>
      <c r="V189" s="23"/>
      <c r="W189" s="23">
        <f>(W178/W176)*100</f>
        <v>82.45185787903445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56</v>
      </c>
      <c r="K190" s="55"/>
      <c r="L190" s="70">
        <f>(L178/L177)*100</f>
        <v>83.11688311688312</v>
      </c>
      <c r="M190" s="70"/>
      <c r="N190" s="70"/>
      <c r="O190" s="70"/>
      <c r="P190" s="70"/>
      <c r="Q190" s="70">
        <f>(Q178/Q177)*100</f>
        <v>83.11688311688312</v>
      </c>
      <c r="R190" s="70"/>
      <c r="S190" s="70"/>
      <c r="T190" s="70"/>
      <c r="U190" s="70"/>
      <c r="V190" s="23"/>
      <c r="W190" s="23">
        <f>(W178/W177)*100</f>
        <v>83.11688311688312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/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 t="s">
        <v>86</v>
      </c>
      <c r="I192" s="61"/>
      <c r="J192" s="52" t="s">
        <v>87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52</v>
      </c>
      <c r="K193" s="53"/>
      <c r="L193" s="70">
        <v>994.1</v>
      </c>
      <c r="M193" s="23"/>
      <c r="N193" s="70"/>
      <c r="O193" s="70"/>
      <c r="P193" s="23"/>
      <c r="Q193" s="23">
        <f>SUM(L193:P193)</f>
        <v>994.1</v>
      </c>
      <c r="R193" s="23"/>
      <c r="S193" s="70"/>
      <c r="T193" s="70"/>
      <c r="U193" s="70"/>
      <c r="V193" s="23"/>
      <c r="W193" s="23">
        <f>(V193+Q193)</f>
        <v>994.1</v>
      </c>
      <c r="X193" s="23">
        <f>(Q193/W193)*100</f>
        <v>100</v>
      </c>
      <c r="Y193" s="23">
        <f>(V193/W193)*100</f>
        <v>0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53</v>
      </c>
      <c r="K194" s="53"/>
      <c r="L194" s="70">
        <v>1083.9</v>
      </c>
      <c r="M194" s="23"/>
      <c r="N194" s="70"/>
      <c r="O194" s="70"/>
      <c r="P194" s="23"/>
      <c r="Q194" s="23">
        <f>SUM(L194:P194)</f>
        <v>1083.9</v>
      </c>
      <c r="R194" s="23"/>
      <c r="S194" s="70"/>
      <c r="T194" s="70"/>
      <c r="U194" s="70"/>
      <c r="V194" s="23">
        <f>(R194+S194)</f>
        <v>0</v>
      </c>
      <c r="W194" s="23">
        <f>(V194+Q194)</f>
        <v>1083.9</v>
      </c>
      <c r="X194" s="23">
        <f>(Q194/W194)*100</f>
        <v>100</v>
      </c>
      <c r="Y194" s="23">
        <f>(V194/W194)*100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54</v>
      </c>
      <c r="K195" s="53"/>
      <c r="L195" s="70">
        <v>960.5</v>
      </c>
      <c r="M195" s="23"/>
      <c r="N195" s="70"/>
      <c r="O195" s="70"/>
      <c r="P195" s="23"/>
      <c r="Q195" s="23">
        <f>SUM(L195:P195)</f>
        <v>960.5</v>
      </c>
      <c r="R195" s="23"/>
      <c r="S195" s="70"/>
      <c r="T195" s="70"/>
      <c r="U195" s="70"/>
      <c r="V195" s="23">
        <f>(R195+S195)</f>
        <v>0</v>
      </c>
      <c r="W195" s="23">
        <f>(V195+Q195)</f>
        <v>960.5</v>
      </c>
      <c r="X195" s="23">
        <f>(Q195/W195)*100</f>
        <v>100</v>
      </c>
      <c r="Y195" s="23">
        <f>(V195/W195)*100</f>
        <v>0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55</v>
      </c>
      <c r="K196" s="53"/>
      <c r="L196" s="70">
        <f>(L195/L193)*100</f>
        <v>96.62005834423097</v>
      </c>
      <c r="M196" s="23"/>
      <c r="N196" s="70"/>
      <c r="O196" s="70"/>
      <c r="P196" s="23"/>
      <c r="Q196" s="23">
        <f>(Q195/Q193)*100</f>
        <v>96.62005834423097</v>
      </c>
      <c r="R196" s="23"/>
      <c r="S196" s="70"/>
      <c r="T196" s="70"/>
      <c r="U196" s="70"/>
      <c r="V196" s="23"/>
      <c r="W196" s="23">
        <f>(W195/W193)*100</f>
        <v>96.62005834423097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56</v>
      </c>
      <c r="K197" s="53"/>
      <c r="L197" s="70">
        <f>(L195/L194)*100</f>
        <v>88.61518590275855</v>
      </c>
      <c r="M197" s="23"/>
      <c r="N197" s="70"/>
      <c r="O197" s="70"/>
      <c r="P197" s="23"/>
      <c r="Q197" s="23">
        <f>(Q195/Q194)*100</f>
        <v>88.61518590275855</v>
      </c>
      <c r="R197" s="23"/>
      <c r="S197" s="70"/>
      <c r="T197" s="70"/>
      <c r="U197" s="70"/>
      <c r="V197" s="23"/>
      <c r="W197" s="23">
        <f>(W195/W194)*100</f>
        <v>88.61518590275855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/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 t="s">
        <v>88</v>
      </c>
      <c r="I199" s="61"/>
      <c r="J199" s="52" t="s">
        <v>89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70">
        <v>828.2</v>
      </c>
      <c r="M200" s="23"/>
      <c r="N200" s="70"/>
      <c r="O200" s="70"/>
      <c r="P200" s="23"/>
      <c r="Q200" s="23">
        <f>SUM(L200:P200)</f>
        <v>828.2</v>
      </c>
      <c r="R200" s="23"/>
      <c r="S200" s="70"/>
      <c r="T200" s="70"/>
      <c r="U200" s="70"/>
      <c r="V200" s="23"/>
      <c r="W200" s="23">
        <f>(V200+Q200)</f>
        <v>828.2</v>
      </c>
      <c r="X200" s="23">
        <f>(Q200/W200)*100</f>
        <v>100</v>
      </c>
      <c r="Y200" s="23">
        <f>(V200/W200)*100</f>
        <v>0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70">
        <v>864.1</v>
      </c>
      <c r="M201" s="23"/>
      <c r="N201" s="70"/>
      <c r="O201" s="70"/>
      <c r="P201" s="23"/>
      <c r="Q201" s="23">
        <f>SUM(L201:P201)</f>
        <v>864.1</v>
      </c>
      <c r="R201" s="23"/>
      <c r="S201" s="70"/>
      <c r="T201" s="70"/>
      <c r="U201" s="70"/>
      <c r="V201" s="23">
        <f>(R201+S201)</f>
        <v>0</v>
      </c>
      <c r="W201" s="23">
        <f>(V201+Q201)</f>
        <v>864.1</v>
      </c>
      <c r="X201" s="23">
        <f>(Q201/W201)*100</f>
        <v>100</v>
      </c>
      <c r="Y201" s="23">
        <f>(V201/W201)*100</f>
        <v>0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54</v>
      </c>
      <c r="K202" s="53"/>
      <c r="L202" s="70">
        <v>774</v>
      </c>
      <c r="M202" s="23"/>
      <c r="N202" s="70"/>
      <c r="O202" s="70"/>
      <c r="P202" s="23"/>
      <c r="Q202" s="23">
        <f>SUM(L202:P202)</f>
        <v>774</v>
      </c>
      <c r="R202" s="23"/>
      <c r="S202" s="70"/>
      <c r="T202" s="70"/>
      <c r="U202" s="70"/>
      <c r="V202" s="23"/>
      <c r="W202" s="23">
        <f>(V202+Q202)</f>
        <v>774</v>
      </c>
      <c r="X202" s="23">
        <f>(Q202/W202)*100</f>
        <v>100</v>
      </c>
      <c r="Y202" s="23">
        <f>(V202/W202)*100</f>
        <v>0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55</v>
      </c>
      <c r="K203" s="53"/>
      <c r="L203" s="21">
        <f>(L202/L200)*100</f>
        <v>93.45568703211784</v>
      </c>
      <c r="M203" s="21"/>
      <c r="N203" s="21"/>
      <c r="O203" s="21"/>
      <c r="P203" s="21"/>
      <c r="Q203" s="21">
        <f>(Q202/Q200)*100</f>
        <v>93.45568703211784</v>
      </c>
      <c r="R203" s="21"/>
      <c r="S203" s="21"/>
      <c r="T203" s="21"/>
      <c r="U203" s="21"/>
      <c r="V203" s="21"/>
      <c r="W203" s="21">
        <f>(W202/W200)*100</f>
        <v>93.45568703211784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56</v>
      </c>
      <c r="K204" s="53"/>
      <c r="L204" s="70">
        <f>(L202/L201)*100</f>
        <v>89.57296609188751</v>
      </c>
      <c r="M204" s="23"/>
      <c r="N204" s="70"/>
      <c r="O204" s="70"/>
      <c r="P204" s="23"/>
      <c r="Q204" s="23">
        <f>(Q202/Q201)*100</f>
        <v>89.57296609188751</v>
      </c>
      <c r="R204" s="23"/>
      <c r="S204" s="70"/>
      <c r="T204" s="70"/>
      <c r="U204" s="70"/>
      <c r="V204" s="23"/>
      <c r="W204" s="23">
        <f>(W202/W201)*100</f>
        <v>89.57296609188751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/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 t="s">
        <v>90</v>
      </c>
      <c r="I206" s="61"/>
      <c r="J206" s="52" t="s">
        <v>91</v>
      </c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52</v>
      </c>
      <c r="K207" s="53"/>
      <c r="L207" s="70">
        <v>854.7</v>
      </c>
      <c r="M207" s="23"/>
      <c r="N207" s="70"/>
      <c r="O207" s="70"/>
      <c r="P207" s="23"/>
      <c r="Q207" s="23">
        <f>SUM(L207:P207)</f>
        <v>854.7</v>
      </c>
      <c r="R207" s="23"/>
      <c r="S207" s="70"/>
      <c r="T207" s="70"/>
      <c r="U207" s="70"/>
      <c r="V207" s="23"/>
      <c r="W207" s="23">
        <f>(V207+Q207)</f>
        <v>854.7</v>
      </c>
      <c r="X207" s="23">
        <f>(Q207/W207)*100</f>
        <v>100</v>
      </c>
      <c r="Y207" s="23">
        <f>(V207/W207)*100</f>
        <v>0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53</v>
      </c>
      <c r="K208" s="53"/>
      <c r="L208" s="70">
        <v>1023.9</v>
      </c>
      <c r="M208" s="23"/>
      <c r="N208" s="70"/>
      <c r="O208" s="70"/>
      <c r="P208" s="23"/>
      <c r="Q208" s="23">
        <f>SUM(L208:P208)</f>
        <v>1023.9</v>
      </c>
      <c r="R208" s="23"/>
      <c r="S208" s="70"/>
      <c r="T208" s="70"/>
      <c r="U208" s="70"/>
      <c r="V208" s="23">
        <f>(R208+S208)</f>
        <v>0</v>
      </c>
      <c r="W208" s="23">
        <f>(V208+Q208)</f>
        <v>1023.9</v>
      </c>
      <c r="X208" s="23">
        <f>(Q208/W208)*100</f>
        <v>100</v>
      </c>
      <c r="Y208" s="23">
        <f>(V208/W208)*100</f>
        <v>0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54</v>
      </c>
      <c r="K209" s="53"/>
      <c r="L209" s="70">
        <v>934.5</v>
      </c>
      <c r="M209" s="23"/>
      <c r="N209" s="70"/>
      <c r="O209" s="70"/>
      <c r="P209" s="23"/>
      <c r="Q209" s="23">
        <f>SUM(L209:P209)</f>
        <v>934.5</v>
      </c>
      <c r="R209" s="23"/>
      <c r="S209" s="70"/>
      <c r="T209" s="70"/>
      <c r="U209" s="70"/>
      <c r="V209" s="23">
        <f>(R209+S209)</f>
        <v>0</v>
      </c>
      <c r="W209" s="23">
        <f>(V209+Q209)</f>
        <v>934.5</v>
      </c>
      <c r="X209" s="23">
        <f>(Q209/W209)*100</f>
        <v>100</v>
      </c>
      <c r="Y209" s="23">
        <f>(V209/W209)*100</f>
        <v>0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55</v>
      </c>
      <c r="K210" s="53"/>
      <c r="L210" s="70">
        <f>(L209/L207)*100</f>
        <v>109.33660933660934</v>
      </c>
      <c r="M210" s="23"/>
      <c r="N210" s="70"/>
      <c r="O210" s="70"/>
      <c r="P210" s="23"/>
      <c r="Q210" s="23">
        <f>(Q209/Q207)*100</f>
        <v>109.33660933660934</v>
      </c>
      <c r="R210" s="23"/>
      <c r="S210" s="70"/>
      <c r="T210" s="70"/>
      <c r="U210" s="70"/>
      <c r="V210" s="23"/>
      <c r="W210" s="23">
        <f>(W209/W207)*100</f>
        <v>109.33660933660934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56</v>
      </c>
      <c r="K211" s="53"/>
      <c r="L211" s="70">
        <f>(L209/L208)*100</f>
        <v>91.26867858189277</v>
      </c>
      <c r="M211" s="23"/>
      <c r="N211" s="70"/>
      <c r="O211" s="70"/>
      <c r="P211" s="23"/>
      <c r="Q211" s="23">
        <f>(Q209/Q208)*100</f>
        <v>91.26867858189277</v>
      </c>
      <c r="R211" s="23"/>
      <c r="S211" s="70"/>
      <c r="T211" s="70"/>
      <c r="U211" s="70"/>
      <c r="V211" s="23"/>
      <c r="W211" s="23">
        <f>(W209/W208)*100</f>
        <v>91.26867858189277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/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 t="s">
        <v>92</v>
      </c>
      <c r="I213" s="61"/>
      <c r="J213" s="52" t="s">
        <v>93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52</v>
      </c>
      <c r="K214" s="53"/>
      <c r="L214" s="70">
        <v>952.9</v>
      </c>
      <c r="M214" s="23"/>
      <c r="N214" s="70"/>
      <c r="O214" s="70"/>
      <c r="P214" s="23"/>
      <c r="Q214" s="23">
        <f>SUM(L214:P214)</f>
        <v>952.9</v>
      </c>
      <c r="R214" s="23"/>
      <c r="S214" s="70"/>
      <c r="T214" s="70"/>
      <c r="U214" s="70"/>
      <c r="V214" s="23"/>
      <c r="W214" s="23">
        <f>(V214+Q214)</f>
        <v>952.9</v>
      </c>
      <c r="X214" s="23">
        <f>(Q214/W214)*100</f>
        <v>100</v>
      </c>
      <c r="Y214" s="23">
        <f>(V214/W214)*100</f>
        <v>0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53</v>
      </c>
      <c r="K215" s="53"/>
      <c r="L215" s="70">
        <v>974.9</v>
      </c>
      <c r="M215" s="23"/>
      <c r="N215" s="70"/>
      <c r="O215" s="70"/>
      <c r="P215" s="23"/>
      <c r="Q215" s="23">
        <f>SUM(L215:P215)</f>
        <v>974.9</v>
      </c>
      <c r="R215" s="23"/>
      <c r="S215" s="70"/>
      <c r="T215" s="70"/>
      <c r="U215" s="70"/>
      <c r="V215" s="23">
        <f>(R215+S215)</f>
        <v>0</v>
      </c>
      <c r="W215" s="23">
        <f>(V215+Q215)</f>
        <v>974.9</v>
      </c>
      <c r="X215" s="23">
        <f>(Q215/W215)*100</f>
        <v>100</v>
      </c>
      <c r="Y215" s="23">
        <f>(V215/W215)*100</f>
        <v>0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54</v>
      </c>
      <c r="K216" s="53"/>
      <c r="L216" s="70">
        <v>835.5</v>
      </c>
      <c r="M216" s="23"/>
      <c r="N216" s="70"/>
      <c r="O216" s="70"/>
      <c r="P216" s="23"/>
      <c r="Q216" s="23">
        <f>SUM(L216:P216)</f>
        <v>835.5</v>
      </c>
      <c r="R216" s="23"/>
      <c r="S216" s="70"/>
      <c r="T216" s="70"/>
      <c r="U216" s="70"/>
      <c r="V216" s="23">
        <f>(R216+S216)</f>
        <v>0</v>
      </c>
      <c r="W216" s="23">
        <f>(V216+Q216)</f>
        <v>835.5</v>
      </c>
      <c r="X216" s="23">
        <f>(Q216/W216)*100</f>
        <v>100</v>
      </c>
      <c r="Y216" s="23">
        <f>(V216/W216)*100</f>
        <v>0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55</v>
      </c>
      <c r="K217" s="53"/>
      <c r="L217" s="70">
        <f>(L216/L214)*100</f>
        <v>87.67971455556722</v>
      </c>
      <c r="M217" s="23"/>
      <c r="N217" s="70"/>
      <c r="O217" s="70"/>
      <c r="P217" s="23"/>
      <c r="Q217" s="23">
        <f>(Q216/Q214)*100</f>
        <v>87.67971455556722</v>
      </c>
      <c r="R217" s="23"/>
      <c r="S217" s="70"/>
      <c r="T217" s="70"/>
      <c r="U217" s="70"/>
      <c r="V217" s="23"/>
      <c r="W217" s="23">
        <f>(W216/W214)*100</f>
        <v>87.67971455556722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56</v>
      </c>
      <c r="K218" s="53"/>
      <c r="L218" s="21">
        <f>(L216/L215)*100</f>
        <v>85.7010975484665</v>
      </c>
      <c r="M218" s="21"/>
      <c r="N218" s="21"/>
      <c r="O218" s="21"/>
      <c r="P218" s="21"/>
      <c r="Q218" s="21">
        <f>(Q216/Q215)*100</f>
        <v>85.7010975484665</v>
      </c>
      <c r="R218" s="21"/>
      <c r="S218" s="21"/>
      <c r="T218" s="21"/>
      <c r="U218" s="21"/>
      <c r="V218" s="21"/>
      <c r="W218" s="21">
        <f>(W216/W215)*100</f>
        <v>85.7010975484665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 t="s">
        <v>94</v>
      </c>
      <c r="I220" s="61"/>
      <c r="J220" s="52" t="s">
        <v>95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52</v>
      </c>
      <c r="K221" s="53"/>
      <c r="L221" s="70">
        <v>1064.9</v>
      </c>
      <c r="M221" s="23"/>
      <c r="N221" s="70"/>
      <c r="O221" s="70"/>
      <c r="P221" s="23"/>
      <c r="Q221" s="23">
        <f>SUM(L221:P221)</f>
        <v>1064.9</v>
      </c>
      <c r="R221" s="23"/>
      <c r="S221" s="70"/>
      <c r="T221" s="70"/>
      <c r="U221" s="70"/>
      <c r="V221" s="23"/>
      <c r="W221" s="23">
        <f>(V221+Q221)</f>
        <v>1064.9</v>
      </c>
      <c r="X221" s="23">
        <f>(Q221/W221)*100</f>
        <v>100</v>
      </c>
      <c r="Y221" s="23">
        <f>(V221/W221)*100</f>
        <v>0</v>
      </c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53</v>
      </c>
      <c r="K222" s="53"/>
      <c r="L222" s="70">
        <v>1208.8</v>
      </c>
      <c r="M222" s="23"/>
      <c r="N222" s="70"/>
      <c r="O222" s="70"/>
      <c r="P222" s="23"/>
      <c r="Q222" s="23">
        <f>SUM(L222:P222)</f>
        <v>1208.8</v>
      </c>
      <c r="R222" s="23"/>
      <c r="S222" s="70"/>
      <c r="T222" s="70"/>
      <c r="U222" s="70"/>
      <c r="V222" s="23">
        <f>(R222+S222)</f>
        <v>0</v>
      </c>
      <c r="W222" s="23">
        <f>(V222+Q222)</f>
        <v>1208.8</v>
      </c>
      <c r="X222" s="23">
        <f>(Q222/W222)*100</f>
        <v>100</v>
      </c>
      <c r="Y222" s="23">
        <f>(V222/W222)*100</f>
        <v>0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54</v>
      </c>
      <c r="K223" s="53"/>
      <c r="L223" s="70">
        <v>1115</v>
      </c>
      <c r="M223" s="23"/>
      <c r="N223" s="70"/>
      <c r="O223" s="70"/>
      <c r="P223" s="23"/>
      <c r="Q223" s="23">
        <f>SUM(L223:P223)</f>
        <v>1115</v>
      </c>
      <c r="R223" s="23"/>
      <c r="S223" s="70"/>
      <c r="T223" s="70"/>
      <c r="U223" s="70"/>
      <c r="V223" s="23">
        <f>(R223+S223)</f>
        <v>0</v>
      </c>
      <c r="W223" s="23">
        <f>(V223+Q223)</f>
        <v>1115</v>
      </c>
      <c r="X223" s="23">
        <f>(Q223/W223)*100</f>
        <v>100</v>
      </c>
      <c r="Y223" s="23">
        <f>(V223/W223)*100</f>
        <v>0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166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68</v>
      </c>
      <c r="C234" s="51" t="s">
        <v>70</v>
      </c>
      <c r="D234" s="51" t="s">
        <v>58</v>
      </c>
      <c r="E234" s="51" t="s">
        <v>60</v>
      </c>
      <c r="F234" s="51" t="s">
        <v>72</v>
      </c>
      <c r="G234" s="51" t="s">
        <v>64</v>
      </c>
      <c r="H234" s="56" t="s">
        <v>94</v>
      </c>
      <c r="I234" s="61"/>
      <c r="J234" s="54" t="s">
        <v>55</v>
      </c>
      <c r="K234" s="55"/>
      <c r="L234" s="70">
        <f>(L223/L221)*100</f>
        <v>104.70466710489248</v>
      </c>
      <c r="M234" s="70"/>
      <c r="N234" s="70"/>
      <c r="O234" s="70"/>
      <c r="P234" s="70"/>
      <c r="Q234" s="70">
        <f>(Q223/Q221)*100</f>
        <v>104.70466710489248</v>
      </c>
      <c r="R234" s="70"/>
      <c r="S234" s="70"/>
      <c r="T234" s="70"/>
      <c r="U234" s="74"/>
      <c r="V234" s="23"/>
      <c r="W234" s="23">
        <f>(W223/W221)*100</f>
        <v>104.70466710489248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56</v>
      </c>
      <c r="K235" s="55"/>
      <c r="L235" s="70">
        <f>(L223/L222)*100</f>
        <v>92.24023825281272</v>
      </c>
      <c r="M235" s="70"/>
      <c r="N235" s="70"/>
      <c r="O235" s="70"/>
      <c r="P235" s="70"/>
      <c r="Q235" s="70">
        <f>(Q223/Q222)*100</f>
        <v>92.24023825281272</v>
      </c>
      <c r="R235" s="70"/>
      <c r="S235" s="70"/>
      <c r="T235" s="70"/>
      <c r="U235" s="70"/>
      <c r="V235" s="23"/>
      <c r="W235" s="23">
        <f>(W223/W222)*100</f>
        <v>92.24023825281272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/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 t="s">
        <v>96</v>
      </c>
      <c r="I237" s="61"/>
      <c r="J237" s="52" t="s">
        <v>97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52</v>
      </c>
      <c r="K238" s="53"/>
      <c r="L238" s="70">
        <v>768</v>
      </c>
      <c r="M238" s="23"/>
      <c r="N238" s="70"/>
      <c r="O238" s="70"/>
      <c r="P238" s="23"/>
      <c r="Q238" s="23">
        <f>SUM(L238:P238)</f>
        <v>768</v>
      </c>
      <c r="R238" s="23"/>
      <c r="S238" s="70"/>
      <c r="T238" s="70"/>
      <c r="U238" s="70"/>
      <c r="V238" s="23"/>
      <c r="W238" s="23">
        <f>(V238+Q238)</f>
        <v>768</v>
      </c>
      <c r="X238" s="23">
        <f>(Q238/W238)*100</f>
        <v>100</v>
      </c>
      <c r="Y238" s="23">
        <f>(V238/W238)*100</f>
        <v>0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53</v>
      </c>
      <c r="K239" s="53"/>
      <c r="L239" s="70">
        <v>851.5</v>
      </c>
      <c r="M239" s="23"/>
      <c r="N239" s="70"/>
      <c r="O239" s="70"/>
      <c r="P239" s="23"/>
      <c r="Q239" s="23">
        <f>SUM(L239:P239)</f>
        <v>851.5</v>
      </c>
      <c r="R239" s="23"/>
      <c r="S239" s="70"/>
      <c r="T239" s="70"/>
      <c r="U239" s="70"/>
      <c r="V239" s="23">
        <f>(R239+S239)</f>
        <v>0</v>
      </c>
      <c r="W239" s="23">
        <f>(V239+Q239)</f>
        <v>851.5</v>
      </c>
      <c r="X239" s="23">
        <f>(Q239/W239)*100</f>
        <v>100</v>
      </c>
      <c r="Y239" s="23">
        <f>(V239/W239)*100</f>
        <v>0</v>
      </c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54</v>
      </c>
      <c r="K240" s="53"/>
      <c r="L240" s="70">
        <v>782.1</v>
      </c>
      <c r="M240" s="23"/>
      <c r="N240" s="70"/>
      <c r="O240" s="70"/>
      <c r="P240" s="23"/>
      <c r="Q240" s="23">
        <f>SUM(L240:P240)</f>
        <v>782.1</v>
      </c>
      <c r="R240" s="23"/>
      <c r="S240" s="70"/>
      <c r="T240" s="70"/>
      <c r="U240" s="70"/>
      <c r="V240" s="23"/>
      <c r="W240" s="23">
        <f>(V240+Q240)</f>
        <v>782.1</v>
      </c>
      <c r="X240" s="23">
        <f>(Q240/W240)*100</f>
        <v>100</v>
      </c>
      <c r="Y240" s="23">
        <f>(V240/W240)*100</f>
        <v>0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55</v>
      </c>
      <c r="K241" s="53"/>
      <c r="L241" s="70">
        <f>(L240/L238)*100</f>
        <v>101.8359375</v>
      </c>
      <c r="M241" s="23"/>
      <c r="N241" s="70"/>
      <c r="O241" s="70"/>
      <c r="P241" s="23"/>
      <c r="Q241" s="23">
        <f>(Q240/Q238)*100</f>
        <v>101.8359375</v>
      </c>
      <c r="R241" s="23"/>
      <c r="S241" s="70"/>
      <c r="T241" s="70"/>
      <c r="U241" s="70"/>
      <c r="V241" s="23"/>
      <c r="W241" s="23">
        <f>(W240/W238)*100</f>
        <v>101.8359375</v>
      </c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56</v>
      </c>
      <c r="K242" s="53"/>
      <c r="L242" s="70">
        <f>(L240/L239)*100</f>
        <v>91.84967704051674</v>
      </c>
      <c r="M242" s="23"/>
      <c r="N242" s="70"/>
      <c r="O242" s="70"/>
      <c r="P242" s="23"/>
      <c r="Q242" s="23">
        <f>(Q240/Q239)*100</f>
        <v>91.84967704051674</v>
      </c>
      <c r="R242" s="23"/>
      <c r="S242" s="70"/>
      <c r="T242" s="70"/>
      <c r="U242" s="70"/>
      <c r="V242" s="23"/>
      <c r="W242" s="23">
        <f>(W240/W239)*100</f>
        <v>91.84967704051674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/>
      <c r="K243" s="53"/>
      <c r="L243" s="70"/>
      <c r="M243" s="23"/>
      <c r="N243" s="70"/>
      <c r="O243" s="70"/>
      <c r="P243" s="23"/>
      <c r="Q243" s="23"/>
      <c r="R243" s="23"/>
      <c r="S243" s="70"/>
      <c r="T243" s="70"/>
      <c r="U243" s="70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 t="s">
        <v>98</v>
      </c>
      <c r="I244" s="61"/>
      <c r="J244" s="52" t="s">
        <v>99</v>
      </c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52</v>
      </c>
      <c r="K245" s="53"/>
      <c r="L245" s="70">
        <v>912.1</v>
      </c>
      <c r="M245" s="23"/>
      <c r="N245" s="70"/>
      <c r="O245" s="70"/>
      <c r="P245" s="23"/>
      <c r="Q245" s="23">
        <f>SUM(L245:P245)</f>
        <v>912.1</v>
      </c>
      <c r="R245" s="23"/>
      <c r="S245" s="70"/>
      <c r="T245" s="70"/>
      <c r="U245" s="70"/>
      <c r="V245" s="23"/>
      <c r="W245" s="23">
        <f>(V245+Q245)</f>
        <v>912.1</v>
      </c>
      <c r="X245" s="23">
        <f>(Q245/W245)*100</f>
        <v>100</v>
      </c>
      <c r="Y245" s="23">
        <f>(V245/W245)*100</f>
        <v>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53</v>
      </c>
      <c r="K246" s="53"/>
      <c r="L246" s="70">
        <v>1001.1</v>
      </c>
      <c r="M246" s="23"/>
      <c r="N246" s="70"/>
      <c r="O246" s="70"/>
      <c r="P246" s="23"/>
      <c r="Q246" s="23">
        <f>SUM(L246:P246)</f>
        <v>1001.1</v>
      </c>
      <c r="R246" s="23"/>
      <c r="S246" s="70"/>
      <c r="T246" s="70"/>
      <c r="U246" s="70"/>
      <c r="V246" s="23">
        <f>(R246+S246)</f>
        <v>0</v>
      </c>
      <c r="W246" s="23">
        <f>(V246+Q246)</f>
        <v>1001.1</v>
      </c>
      <c r="X246" s="23">
        <f>(Q246/W246)*100</f>
        <v>100</v>
      </c>
      <c r="Y246" s="23">
        <f>(V246/W246)*100</f>
        <v>0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54</v>
      </c>
      <c r="K247" s="53"/>
      <c r="L247" s="70">
        <v>899.8</v>
      </c>
      <c r="M247" s="23"/>
      <c r="N247" s="70"/>
      <c r="O247" s="70"/>
      <c r="P247" s="23"/>
      <c r="Q247" s="23">
        <f>SUM(L247:P247)</f>
        <v>899.8</v>
      </c>
      <c r="R247" s="23"/>
      <c r="S247" s="70"/>
      <c r="T247" s="70"/>
      <c r="U247" s="70"/>
      <c r="V247" s="23"/>
      <c r="W247" s="23">
        <f>(V247+Q247)</f>
        <v>899.8</v>
      </c>
      <c r="X247" s="23">
        <f>(Q247/W247)*100</f>
        <v>100</v>
      </c>
      <c r="Y247" s="23">
        <f>(V247/W247)*100</f>
        <v>0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55</v>
      </c>
      <c r="K248" s="53"/>
      <c r="L248" s="21">
        <f>(L247/L245)*100</f>
        <v>98.65146365530094</v>
      </c>
      <c r="M248" s="21"/>
      <c r="N248" s="21"/>
      <c r="O248" s="21"/>
      <c r="P248" s="21"/>
      <c r="Q248" s="21">
        <f>(Q247/Q245)*100</f>
        <v>98.65146365530094</v>
      </c>
      <c r="R248" s="21"/>
      <c r="S248" s="21"/>
      <c r="T248" s="21"/>
      <c r="U248" s="21"/>
      <c r="V248" s="21"/>
      <c r="W248" s="21">
        <f>(W247/W245)*100</f>
        <v>98.65146365530094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56</v>
      </c>
      <c r="K249" s="53"/>
      <c r="L249" s="70">
        <f>(L247/L246)*100</f>
        <v>89.8811307561682</v>
      </c>
      <c r="M249" s="23"/>
      <c r="N249" s="70"/>
      <c r="O249" s="70"/>
      <c r="P249" s="23"/>
      <c r="Q249" s="23">
        <f>(Q247/Q246)*100</f>
        <v>89.8811307561682</v>
      </c>
      <c r="R249" s="23"/>
      <c r="S249" s="70"/>
      <c r="T249" s="70"/>
      <c r="U249" s="70"/>
      <c r="V249" s="23"/>
      <c r="W249" s="23">
        <f>(W247/W246)*100</f>
        <v>89.8811307561682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/>
      <c r="K250" s="53"/>
      <c r="L250" s="70"/>
      <c r="M250" s="23"/>
      <c r="N250" s="70"/>
      <c r="O250" s="70"/>
      <c r="P250" s="23"/>
      <c r="Q250" s="23"/>
      <c r="R250" s="23"/>
      <c r="S250" s="70"/>
      <c r="T250" s="70"/>
      <c r="U250" s="70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 t="s">
        <v>100</v>
      </c>
      <c r="I251" s="61"/>
      <c r="J251" s="52" t="s">
        <v>101</v>
      </c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52</v>
      </c>
      <c r="K252" s="53"/>
      <c r="L252" s="70">
        <v>603.5</v>
      </c>
      <c r="M252" s="23"/>
      <c r="N252" s="70"/>
      <c r="O252" s="70"/>
      <c r="P252" s="23"/>
      <c r="Q252" s="23">
        <f>SUM(L252:P252)</f>
        <v>603.5</v>
      </c>
      <c r="R252" s="23"/>
      <c r="S252" s="70"/>
      <c r="T252" s="70"/>
      <c r="U252" s="70"/>
      <c r="V252" s="23"/>
      <c r="W252" s="23">
        <f>(V252+Q252)</f>
        <v>603.5</v>
      </c>
      <c r="X252" s="23">
        <f>(Q252/W252)*100</f>
        <v>100</v>
      </c>
      <c r="Y252" s="23">
        <f>(V252/W252)*100</f>
        <v>0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53</v>
      </c>
      <c r="K253" s="53"/>
      <c r="L253" s="70">
        <v>632.5</v>
      </c>
      <c r="M253" s="23"/>
      <c r="N253" s="70"/>
      <c r="O253" s="70"/>
      <c r="P253" s="23"/>
      <c r="Q253" s="23">
        <f>SUM(L253:P253)</f>
        <v>632.5</v>
      </c>
      <c r="R253" s="23"/>
      <c r="S253" s="70"/>
      <c r="T253" s="70"/>
      <c r="U253" s="70"/>
      <c r="V253" s="23">
        <f>(R253+S253)</f>
        <v>0</v>
      </c>
      <c r="W253" s="23">
        <f>(V253+Q253)</f>
        <v>632.5</v>
      </c>
      <c r="X253" s="23">
        <f>(Q253/W253)*100</f>
        <v>100</v>
      </c>
      <c r="Y253" s="23">
        <f>(V253/W253)*100</f>
        <v>0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54</v>
      </c>
      <c r="K254" s="53"/>
      <c r="L254" s="70">
        <v>504.7</v>
      </c>
      <c r="M254" s="23"/>
      <c r="N254" s="70"/>
      <c r="O254" s="70"/>
      <c r="P254" s="23"/>
      <c r="Q254" s="23">
        <f>SUM(L254:P254)</f>
        <v>504.7</v>
      </c>
      <c r="R254" s="23"/>
      <c r="S254" s="70"/>
      <c r="T254" s="70"/>
      <c r="U254" s="70"/>
      <c r="V254" s="23"/>
      <c r="W254" s="23">
        <f>(V254+Q254)</f>
        <v>504.7</v>
      </c>
      <c r="X254" s="23">
        <f>(Q254/W254)*100</f>
        <v>100</v>
      </c>
      <c r="Y254" s="23">
        <f>(V254/W254)*100</f>
        <v>0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55</v>
      </c>
      <c r="K255" s="53"/>
      <c r="L255" s="70">
        <f>(L254/L252)*100</f>
        <v>83.6288318144159</v>
      </c>
      <c r="M255" s="23"/>
      <c r="N255" s="70"/>
      <c r="O255" s="70"/>
      <c r="P255" s="23"/>
      <c r="Q255" s="23">
        <f>(Q254/Q252)*100</f>
        <v>83.6288318144159</v>
      </c>
      <c r="R255" s="23"/>
      <c r="S255" s="70"/>
      <c r="T255" s="70"/>
      <c r="U255" s="70"/>
      <c r="V255" s="23"/>
      <c r="W255" s="23">
        <f>(W254/W252)*100</f>
        <v>83.6288318144159</v>
      </c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56</v>
      </c>
      <c r="K256" s="53"/>
      <c r="L256" s="70">
        <f>(L254/L253)*100</f>
        <v>79.79446640316206</v>
      </c>
      <c r="M256" s="23"/>
      <c r="N256" s="70"/>
      <c r="O256" s="70"/>
      <c r="P256" s="23"/>
      <c r="Q256" s="23">
        <f>(Q254/Q253)*100</f>
        <v>79.79446640316206</v>
      </c>
      <c r="R256" s="23"/>
      <c r="S256" s="70"/>
      <c r="T256" s="70"/>
      <c r="U256" s="70"/>
      <c r="V256" s="23"/>
      <c r="W256" s="23">
        <f>(W254/W253)*100</f>
        <v>79.79446640316206</v>
      </c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/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 t="s">
        <v>102</v>
      </c>
      <c r="I258" s="61"/>
      <c r="J258" s="52" t="s">
        <v>103</v>
      </c>
      <c r="K258" s="53"/>
      <c r="L258" s="70"/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52</v>
      </c>
      <c r="K259" s="53"/>
      <c r="L259" s="70">
        <v>1157.5</v>
      </c>
      <c r="M259" s="23"/>
      <c r="N259" s="70"/>
      <c r="O259" s="70"/>
      <c r="P259" s="23"/>
      <c r="Q259" s="23">
        <f>SUM(L259:P259)</f>
        <v>1157.5</v>
      </c>
      <c r="R259" s="23"/>
      <c r="S259" s="70"/>
      <c r="T259" s="70"/>
      <c r="U259" s="70"/>
      <c r="V259" s="23"/>
      <c r="W259" s="23">
        <f>(V259+Q259)</f>
        <v>1157.5</v>
      </c>
      <c r="X259" s="23">
        <f>(Q259/W259)*100</f>
        <v>100</v>
      </c>
      <c r="Y259" s="23">
        <f>(V259/W259)*100</f>
        <v>0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53</v>
      </c>
      <c r="K260" s="53"/>
      <c r="L260" s="70">
        <v>1150</v>
      </c>
      <c r="M260" s="23"/>
      <c r="N260" s="70"/>
      <c r="O260" s="70"/>
      <c r="P260" s="23"/>
      <c r="Q260" s="23">
        <f>SUM(L260:P260)</f>
        <v>1150</v>
      </c>
      <c r="R260" s="23"/>
      <c r="S260" s="70"/>
      <c r="T260" s="70"/>
      <c r="U260" s="70"/>
      <c r="V260" s="23">
        <f>(R260+S260)</f>
        <v>0</v>
      </c>
      <c r="W260" s="23">
        <f>(V260+Q260)</f>
        <v>1150</v>
      </c>
      <c r="X260" s="23">
        <f>(Q260/W260)*100</f>
        <v>100</v>
      </c>
      <c r="Y260" s="23">
        <f>(V260/W260)*100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54</v>
      </c>
      <c r="K261" s="53"/>
      <c r="L261" s="70">
        <v>986.4</v>
      </c>
      <c r="M261" s="23"/>
      <c r="N261" s="70"/>
      <c r="O261" s="70"/>
      <c r="P261" s="23"/>
      <c r="Q261" s="23">
        <f>SUM(L261:P261)</f>
        <v>986.4</v>
      </c>
      <c r="R261" s="23"/>
      <c r="S261" s="70"/>
      <c r="T261" s="70"/>
      <c r="U261" s="70"/>
      <c r="V261" s="23"/>
      <c r="W261" s="23">
        <f>(V261+Q261)</f>
        <v>986.4</v>
      </c>
      <c r="X261" s="23">
        <f>(Q261/W261)*100</f>
        <v>100</v>
      </c>
      <c r="Y261" s="23">
        <f>(V261/W261)*100</f>
        <v>0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55</v>
      </c>
      <c r="K262" s="53"/>
      <c r="L262" s="70">
        <f>(L261/L259)*100</f>
        <v>85.2181425485961</v>
      </c>
      <c r="M262" s="23"/>
      <c r="N262" s="70"/>
      <c r="O262" s="70"/>
      <c r="P262" s="23"/>
      <c r="Q262" s="23">
        <f>(Q261/Q259)*100</f>
        <v>85.2181425485961</v>
      </c>
      <c r="R262" s="23"/>
      <c r="S262" s="70"/>
      <c r="T262" s="70"/>
      <c r="U262" s="70"/>
      <c r="V262" s="23"/>
      <c r="W262" s="23">
        <f>(W261/W259)*100</f>
        <v>85.2181425485961</v>
      </c>
      <c r="X262" s="23"/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56</v>
      </c>
      <c r="K263" s="53"/>
      <c r="L263" s="21">
        <f>(L261/L260)*100</f>
        <v>85.77391304347826</v>
      </c>
      <c r="M263" s="21"/>
      <c r="N263" s="21"/>
      <c r="O263" s="21"/>
      <c r="P263" s="21"/>
      <c r="Q263" s="21">
        <f>(Q261/Q260)*100</f>
        <v>85.77391304347826</v>
      </c>
      <c r="R263" s="21"/>
      <c r="S263" s="21"/>
      <c r="T263" s="21"/>
      <c r="U263" s="21"/>
      <c r="V263" s="21"/>
      <c r="W263" s="21">
        <f>(W261/W260)*100</f>
        <v>85.77391304347826</v>
      </c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/>
      <c r="K264" s="53"/>
      <c r="L264" s="70"/>
      <c r="M264" s="23"/>
      <c r="N264" s="70"/>
      <c r="O264" s="70"/>
      <c r="P264" s="23"/>
      <c r="Q264" s="23"/>
      <c r="R264" s="23"/>
      <c r="S264" s="70"/>
      <c r="T264" s="70"/>
      <c r="U264" s="70"/>
      <c r="V264" s="23"/>
      <c r="W264" s="23"/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 t="s">
        <v>104</v>
      </c>
      <c r="I265" s="61"/>
      <c r="J265" s="52" t="s">
        <v>105</v>
      </c>
      <c r="K265" s="53"/>
      <c r="L265" s="70"/>
      <c r="M265" s="23"/>
      <c r="N265" s="70"/>
      <c r="O265" s="70"/>
      <c r="P265" s="23"/>
      <c r="Q265" s="23"/>
      <c r="R265" s="23"/>
      <c r="S265" s="70"/>
      <c r="T265" s="70"/>
      <c r="U265" s="70"/>
      <c r="V265" s="23"/>
      <c r="W265" s="23"/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52</v>
      </c>
      <c r="K266" s="53"/>
      <c r="L266" s="70">
        <v>1160.7</v>
      </c>
      <c r="M266" s="23"/>
      <c r="N266" s="70"/>
      <c r="O266" s="70"/>
      <c r="P266" s="23"/>
      <c r="Q266" s="23">
        <f>SUM(L266:P266)</f>
        <v>1160.7</v>
      </c>
      <c r="R266" s="23"/>
      <c r="S266" s="70"/>
      <c r="T266" s="70"/>
      <c r="U266" s="70"/>
      <c r="V266" s="23"/>
      <c r="W266" s="23">
        <f>(V266+Q266)</f>
        <v>1160.7</v>
      </c>
      <c r="X266" s="23">
        <f>(Q266/W266)*100</f>
        <v>100</v>
      </c>
      <c r="Y266" s="23">
        <f>(V266/W266)*100</f>
        <v>0</v>
      </c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53</v>
      </c>
      <c r="K267" s="53"/>
      <c r="L267" s="70">
        <v>1211.2</v>
      </c>
      <c r="M267" s="23"/>
      <c r="N267" s="70"/>
      <c r="O267" s="70"/>
      <c r="P267" s="23"/>
      <c r="Q267" s="23">
        <f>SUM(L267:P267)</f>
        <v>1211.2</v>
      </c>
      <c r="R267" s="23"/>
      <c r="S267" s="70"/>
      <c r="T267" s="70"/>
      <c r="U267" s="70"/>
      <c r="V267" s="23">
        <f>(R267+S267)</f>
        <v>0</v>
      </c>
      <c r="W267" s="23">
        <f>(V267+Q267)</f>
        <v>1211.2</v>
      </c>
      <c r="X267" s="23">
        <f>(Q267/W267)*100</f>
        <v>100</v>
      </c>
      <c r="Y267" s="23">
        <f>(V267/W267)*100</f>
        <v>0</v>
      </c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54</v>
      </c>
      <c r="K268" s="53"/>
      <c r="L268" s="70">
        <v>1040.8</v>
      </c>
      <c r="M268" s="23"/>
      <c r="N268" s="70"/>
      <c r="O268" s="70"/>
      <c r="P268" s="23"/>
      <c r="Q268" s="23">
        <f>SUM(L268:P268)</f>
        <v>1040.8</v>
      </c>
      <c r="R268" s="23"/>
      <c r="S268" s="70"/>
      <c r="T268" s="70"/>
      <c r="U268" s="70"/>
      <c r="V268" s="23">
        <f>(R268+S268)</f>
        <v>0</v>
      </c>
      <c r="W268" s="23">
        <f>(V268+Q268)</f>
        <v>1040.8</v>
      </c>
      <c r="X268" s="23">
        <f>(Q268/W268)*100</f>
        <v>100</v>
      </c>
      <c r="Y268" s="23">
        <f>(V268/W268)*100</f>
        <v>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/>
      <c r="K269" s="53"/>
      <c r="L269" s="70"/>
      <c r="M269" s="23"/>
      <c r="N269" s="70"/>
      <c r="O269" s="70"/>
      <c r="P269" s="23"/>
      <c r="Q269" s="23"/>
      <c r="R269" s="23"/>
      <c r="S269" s="70"/>
      <c r="T269" s="70"/>
      <c r="U269" s="70"/>
      <c r="V269" s="23"/>
      <c r="W269" s="23"/>
      <c r="X269" s="23"/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167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68</v>
      </c>
      <c r="C279" s="51" t="s">
        <v>70</v>
      </c>
      <c r="D279" s="51" t="s">
        <v>58</v>
      </c>
      <c r="E279" s="51" t="s">
        <v>60</v>
      </c>
      <c r="F279" s="51" t="s">
        <v>72</v>
      </c>
      <c r="G279" s="51" t="s">
        <v>64</v>
      </c>
      <c r="H279" s="56" t="s">
        <v>104</v>
      </c>
      <c r="I279" s="61"/>
      <c r="J279" s="54" t="s">
        <v>55</v>
      </c>
      <c r="K279" s="55"/>
      <c r="L279" s="70">
        <f>(L268/L266)*100</f>
        <v>89.67002670802101</v>
      </c>
      <c r="M279" s="70"/>
      <c r="N279" s="70"/>
      <c r="O279" s="70"/>
      <c r="P279" s="70"/>
      <c r="Q279" s="70">
        <f>(Q268/Q266)*100</f>
        <v>89.67002670802101</v>
      </c>
      <c r="R279" s="70"/>
      <c r="S279" s="70"/>
      <c r="T279" s="70"/>
      <c r="U279" s="74"/>
      <c r="V279" s="23"/>
      <c r="W279" s="23">
        <f>(W268/W266)*100</f>
        <v>89.67002670802101</v>
      </c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56</v>
      </c>
      <c r="K280" s="55"/>
      <c r="L280" s="70">
        <f>(L268/L267)*100</f>
        <v>85.93130779392337</v>
      </c>
      <c r="M280" s="70"/>
      <c r="N280" s="70"/>
      <c r="O280" s="70"/>
      <c r="P280" s="70"/>
      <c r="Q280" s="70">
        <f>(Q268/Q267)*100</f>
        <v>85.93130779392337</v>
      </c>
      <c r="R280" s="70"/>
      <c r="S280" s="70"/>
      <c r="T280" s="70"/>
      <c r="U280" s="70"/>
      <c r="V280" s="23"/>
      <c r="W280" s="23">
        <f>(W268/W267)*100</f>
        <v>85.93130779392337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/>
      <c r="K281" s="53"/>
      <c r="L281" s="70"/>
      <c r="M281" s="70"/>
      <c r="N281" s="70"/>
      <c r="O281" s="70"/>
      <c r="P281" s="70"/>
      <c r="Q281" s="23"/>
      <c r="R281" s="70"/>
      <c r="S281" s="70"/>
      <c r="T281" s="70"/>
      <c r="U281" s="70"/>
      <c r="V281" s="23"/>
      <c r="W281" s="23"/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 t="s">
        <v>106</v>
      </c>
      <c r="I282" s="61"/>
      <c r="J282" s="52" t="s">
        <v>107</v>
      </c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52</v>
      </c>
      <c r="K283" s="53"/>
      <c r="L283" s="70">
        <v>765.4</v>
      </c>
      <c r="M283" s="23"/>
      <c r="N283" s="70"/>
      <c r="O283" s="70"/>
      <c r="P283" s="23"/>
      <c r="Q283" s="23">
        <f>SUM(L283:P283)</f>
        <v>765.4</v>
      </c>
      <c r="R283" s="23"/>
      <c r="S283" s="70"/>
      <c r="T283" s="70"/>
      <c r="U283" s="70"/>
      <c r="V283" s="23"/>
      <c r="W283" s="23">
        <f>(V283+Q283)</f>
        <v>765.4</v>
      </c>
      <c r="X283" s="23">
        <f>(Q283/W283)*100</f>
        <v>100</v>
      </c>
      <c r="Y283" s="23">
        <f>(V283/W283)*100</f>
        <v>0</v>
      </c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53</v>
      </c>
      <c r="K284" s="53"/>
      <c r="L284" s="70">
        <v>726.7</v>
      </c>
      <c r="M284" s="23"/>
      <c r="N284" s="70"/>
      <c r="O284" s="70"/>
      <c r="P284" s="23"/>
      <c r="Q284" s="23">
        <f>SUM(L284:P284)</f>
        <v>726.7</v>
      </c>
      <c r="R284" s="23"/>
      <c r="S284" s="70"/>
      <c r="T284" s="70"/>
      <c r="U284" s="70"/>
      <c r="V284" s="23">
        <f>(R284+S284)</f>
        <v>0</v>
      </c>
      <c r="W284" s="23">
        <f>(V284+Q284)</f>
        <v>726.7</v>
      </c>
      <c r="X284" s="23">
        <f>(Q284/W284)*100</f>
        <v>100</v>
      </c>
      <c r="Y284" s="23">
        <f>(V284/W284)*100</f>
        <v>0</v>
      </c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54</v>
      </c>
      <c r="K285" s="53"/>
      <c r="L285" s="70">
        <v>587.7</v>
      </c>
      <c r="M285" s="23"/>
      <c r="N285" s="70"/>
      <c r="O285" s="70"/>
      <c r="P285" s="23"/>
      <c r="Q285" s="23">
        <f>SUM(L285:P285)</f>
        <v>587.7</v>
      </c>
      <c r="R285" s="23"/>
      <c r="S285" s="70"/>
      <c r="T285" s="70"/>
      <c r="U285" s="70"/>
      <c r="V285" s="23">
        <f>(R285+S285)</f>
        <v>0</v>
      </c>
      <c r="W285" s="23">
        <f>(V285+Q285)</f>
        <v>587.7</v>
      </c>
      <c r="X285" s="23">
        <f>(Q285/W285)*100</f>
        <v>100</v>
      </c>
      <c r="Y285" s="23">
        <f>(V285/W285)*100</f>
        <v>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55</v>
      </c>
      <c r="K286" s="53"/>
      <c r="L286" s="70">
        <f>(L285/L283)*100</f>
        <v>76.78338123856808</v>
      </c>
      <c r="M286" s="23"/>
      <c r="N286" s="70"/>
      <c r="O286" s="70"/>
      <c r="P286" s="23"/>
      <c r="Q286" s="23">
        <f>(Q285/Q283)*100</f>
        <v>76.78338123856808</v>
      </c>
      <c r="R286" s="23"/>
      <c r="S286" s="70"/>
      <c r="T286" s="70"/>
      <c r="U286" s="70"/>
      <c r="V286" s="23"/>
      <c r="W286" s="23">
        <f>(W285/W283)*100</f>
        <v>76.78338123856808</v>
      </c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56</v>
      </c>
      <c r="K287" s="53"/>
      <c r="L287" s="70">
        <f>(L285/L284)*100</f>
        <v>80.87243704417229</v>
      </c>
      <c r="M287" s="23"/>
      <c r="N287" s="70"/>
      <c r="O287" s="70"/>
      <c r="P287" s="23"/>
      <c r="Q287" s="23">
        <f>(Q285/Q284)*100</f>
        <v>80.87243704417229</v>
      </c>
      <c r="R287" s="23"/>
      <c r="S287" s="70"/>
      <c r="T287" s="70"/>
      <c r="U287" s="70"/>
      <c r="V287" s="23"/>
      <c r="W287" s="23">
        <f>(W285/W284)*100</f>
        <v>80.87243704417229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/>
      <c r="K288" s="53"/>
      <c r="L288" s="70"/>
      <c r="M288" s="23"/>
      <c r="N288" s="70"/>
      <c r="O288" s="70"/>
      <c r="P288" s="23"/>
      <c r="Q288" s="23"/>
      <c r="R288" s="23"/>
      <c r="S288" s="70"/>
      <c r="T288" s="70"/>
      <c r="U288" s="70"/>
      <c r="V288" s="23"/>
      <c r="W288" s="23"/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 t="s">
        <v>108</v>
      </c>
      <c r="I289" s="61"/>
      <c r="J289" s="52" t="s">
        <v>109</v>
      </c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52</v>
      </c>
      <c r="K290" s="53"/>
      <c r="L290" s="70">
        <v>952.7</v>
      </c>
      <c r="M290" s="23"/>
      <c r="N290" s="70"/>
      <c r="O290" s="70"/>
      <c r="P290" s="23"/>
      <c r="Q290" s="23">
        <f>SUM(L290:P290)</f>
        <v>952.7</v>
      </c>
      <c r="R290" s="23"/>
      <c r="S290" s="70"/>
      <c r="T290" s="70"/>
      <c r="U290" s="70"/>
      <c r="V290" s="23"/>
      <c r="W290" s="23">
        <f>(V290+Q290)</f>
        <v>952.7</v>
      </c>
      <c r="X290" s="23">
        <f>(Q290/W290)*100</f>
        <v>100</v>
      </c>
      <c r="Y290" s="23">
        <f>(V290/W290)*100</f>
        <v>0</v>
      </c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53</v>
      </c>
      <c r="K291" s="53"/>
      <c r="L291" s="70">
        <v>1055.5</v>
      </c>
      <c r="M291" s="23"/>
      <c r="N291" s="70"/>
      <c r="O291" s="70"/>
      <c r="P291" s="23"/>
      <c r="Q291" s="23">
        <f>SUM(L291:P291)</f>
        <v>1055.5</v>
      </c>
      <c r="R291" s="23"/>
      <c r="S291" s="70"/>
      <c r="T291" s="70"/>
      <c r="U291" s="70"/>
      <c r="V291" s="23">
        <f>(R291+S291)</f>
        <v>0</v>
      </c>
      <c r="W291" s="23">
        <f>(V291+Q291)</f>
        <v>1055.5</v>
      </c>
      <c r="X291" s="23">
        <f>(Q291/W291)*100</f>
        <v>100</v>
      </c>
      <c r="Y291" s="23">
        <f>(V291/W291)*100</f>
        <v>0</v>
      </c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54</v>
      </c>
      <c r="K292" s="53"/>
      <c r="L292" s="70">
        <v>951.6</v>
      </c>
      <c r="M292" s="23"/>
      <c r="N292" s="70"/>
      <c r="O292" s="70"/>
      <c r="P292" s="23"/>
      <c r="Q292" s="23">
        <f>SUM(L292:P292)</f>
        <v>951.6</v>
      </c>
      <c r="R292" s="23"/>
      <c r="S292" s="70"/>
      <c r="T292" s="70"/>
      <c r="U292" s="70"/>
      <c r="V292" s="23"/>
      <c r="W292" s="23">
        <f>(V292+Q292)</f>
        <v>951.6</v>
      </c>
      <c r="X292" s="23">
        <f>(Q292/W292)*100</f>
        <v>100</v>
      </c>
      <c r="Y292" s="23">
        <f>(V292/W292)*100</f>
        <v>0</v>
      </c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55</v>
      </c>
      <c r="K293" s="53"/>
      <c r="L293" s="21">
        <f>(L292/L290)*100</f>
        <v>99.88453867954236</v>
      </c>
      <c r="M293" s="21"/>
      <c r="N293" s="21"/>
      <c r="O293" s="21"/>
      <c r="P293" s="21"/>
      <c r="Q293" s="21">
        <f>(Q292/Q290)*100</f>
        <v>99.88453867954236</v>
      </c>
      <c r="R293" s="21"/>
      <c r="S293" s="21"/>
      <c r="T293" s="21"/>
      <c r="U293" s="21"/>
      <c r="V293" s="21"/>
      <c r="W293" s="21">
        <f>(W292/W290)*100</f>
        <v>99.88453867954236</v>
      </c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56</v>
      </c>
      <c r="K294" s="53"/>
      <c r="L294" s="70">
        <f>(L292/L291)*100</f>
        <v>90.15632401705354</v>
      </c>
      <c r="M294" s="23"/>
      <c r="N294" s="70"/>
      <c r="O294" s="70"/>
      <c r="P294" s="23"/>
      <c r="Q294" s="23">
        <f>(Q292/Q291)*100</f>
        <v>90.15632401705354</v>
      </c>
      <c r="R294" s="23"/>
      <c r="S294" s="70"/>
      <c r="T294" s="70"/>
      <c r="U294" s="70"/>
      <c r="V294" s="23"/>
      <c r="W294" s="23">
        <f>(W292/W291)*100</f>
        <v>90.15632401705354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/>
      <c r="K295" s="53"/>
      <c r="L295" s="70"/>
      <c r="M295" s="23"/>
      <c r="N295" s="70"/>
      <c r="O295" s="70"/>
      <c r="P295" s="23"/>
      <c r="Q295" s="23"/>
      <c r="R295" s="23"/>
      <c r="S295" s="70"/>
      <c r="T295" s="70"/>
      <c r="U295" s="70"/>
      <c r="V295" s="23"/>
      <c r="W295" s="23"/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 t="s">
        <v>110</v>
      </c>
      <c r="I296" s="61"/>
      <c r="J296" s="52" t="s">
        <v>111</v>
      </c>
      <c r="K296" s="53"/>
      <c r="L296" s="70"/>
      <c r="M296" s="23"/>
      <c r="N296" s="70"/>
      <c r="O296" s="70"/>
      <c r="P296" s="23"/>
      <c r="Q296" s="23"/>
      <c r="R296" s="23"/>
      <c r="S296" s="70"/>
      <c r="T296" s="70"/>
      <c r="U296" s="70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112</v>
      </c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52</v>
      </c>
      <c r="K298" s="53"/>
      <c r="L298" s="70">
        <v>1687.4</v>
      </c>
      <c r="M298" s="23"/>
      <c r="N298" s="70"/>
      <c r="O298" s="70"/>
      <c r="P298" s="23"/>
      <c r="Q298" s="23">
        <f>SUM(L298:P298)</f>
        <v>1687.4</v>
      </c>
      <c r="R298" s="23"/>
      <c r="S298" s="70"/>
      <c r="T298" s="70"/>
      <c r="U298" s="70"/>
      <c r="V298" s="23"/>
      <c r="W298" s="23">
        <f>(V298+Q298)</f>
        <v>1687.4</v>
      </c>
      <c r="X298" s="23">
        <f>(Q298/W298)*100</f>
        <v>100</v>
      </c>
      <c r="Y298" s="23">
        <f>(V298/W298)*100</f>
        <v>0</v>
      </c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53</v>
      </c>
      <c r="K299" s="53"/>
      <c r="L299" s="70">
        <v>1839.2</v>
      </c>
      <c r="M299" s="23"/>
      <c r="N299" s="70"/>
      <c r="O299" s="70"/>
      <c r="P299" s="23"/>
      <c r="Q299" s="23">
        <f>SUM(L299:P299)</f>
        <v>1839.2</v>
      </c>
      <c r="R299" s="23"/>
      <c r="S299" s="70"/>
      <c r="T299" s="70"/>
      <c r="U299" s="70"/>
      <c r="V299" s="23">
        <f>(R299+S299)</f>
        <v>0</v>
      </c>
      <c r="W299" s="23">
        <f>(V299+Q299)</f>
        <v>1839.2</v>
      </c>
      <c r="X299" s="23">
        <f>(Q299/W299)*100</f>
        <v>100</v>
      </c>
      <c r="Y299" s="23">
        <f>(V299/W299)*100</f>
        <v>0</v>
      </c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54</v>
      </c>
      <c r="K300" s="53"/>
      <c r="L300" s="70">
        <v>1731.2</v>
      </c>
      <c r="M300" s="23"/>
      <c r="N300" s="70"/>
      <c r="O300" s="70"/>
      <c r="P300" s="23"/>
      <c r="Q300" s="23">
        <f>SUM(L300:P300)</f>
        <v>1731.2</v>
      </c>
      <c r="R300" s="23"/>
      <c r="S300" s="70"/>
      <c r="T300" s="70"/>
      <c r="U300" s="70"/>
      <c r="V300" s="23">
        <f>(R300+S300)</f>
        <v>0</v>
      </c>
      <c r="W300" s="23">
        <f>(V300+Q300)</f>
        <v>1731.2</v>
      </c>
      <c r="X300" s="23">
        <f>(Q300/W300)*100</f>
        <v>100</v>
      </c>
      <c r="Y300" s="23">
        <f>(V300/W300)*100</f>
        <v>0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55</v>
      </c>
      <c r="K301" s="53"/>
      <c r="L301" s="70">
        <f>(L300/L298)*100</f>
        <v>102.59570937537039</v>
      </c>
      <c r="M301" s="23"/>
      <c r="N301" s="70"/>
      <c r="O301" s="70"/>
      <c r="P301" s="23"/>
      <c r="Q301" s="23">
        <f>(Q300/Q298)*100</f>
        <v>102.59570937537039</v>
      </c>
      <c r="R301" s="23"/>
      <c r="S301" s="70"/>
      <c r="T301" s="70"/>
      <c r="U301" s="70"/>
      <c r="V301" s="23"/>
      <c r="W301" s="23">
        <f>(W300/W298)*100</f>
        <v>102.59570937537039</v>
      </c>
      <c r="X301" s="23"/>
      <c r="Y301" s="23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56</v>
      </c>
      <c r="K302" s="53"/>
      <c r="L302" s="21">
        <f>(L300/L299)*100</f>
        <v>94.12788168769029</v>
      </c>
      <c r="M302" s="21"/>
      <c r="N302" s="21"/>
      <c r="O302" s="21"/>
      <c r="P302" s="21"/>
      <c r="Q302" s="21">
        <f>(Q300/Q299)*100</f>
        <v>94.12788168769029</v>
      </c>
      <c r="R302" s="21"/>
      <c r="S302" s="21"/>
      <c r="T302" s="21"/>
      <c r="U302" s="21"/>
      <c r="V302" s="21"/>
      <c r="W302" s="21">
        <f>(W300/W299)*100</f>
        <v>94.12788168769029</v>
      </c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/>
      <c r="K303" s="53"/>
      <c r="L303" s="70"/>
      <c r="M303" s="23"/>
      <c r="N303" s="70"/>
      <c r="O303" s="70"/>
      <c r="P303" s="23"/>
      <c r="Q303" s="23"/>
      <c r="R303" s="23"/>
      <c r="S303" s="70"/>
      <c r="T303" s="70"/>
      <c r="U303" s="70"/>
      <c r="V303" s="23"/>
      <c r="W303" s="23"/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 t="s">
        <v>113</v>
      </c>
      <c r="I304" s="61"/>
      <c r="J304" s="52" t="s">
        <v>114</v>
      </c>
      <c r="K304" s="53"/>
      <c r="L304" s="70"/>
      <c r="M304" s="23"/>
      <c r="N304" s="70"/>
      <c r="O304" s="70"/>
      <c r="P304" s="23"/>
      <c r="Q304" s="23"/>
      <c r="R304" s="23"/>
      <c r="S304" s="70"/>
      <c r="T304" s="70"/>
      <c r="U304" s="70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115</v>
      </c>
      <c r="K305" s="53"/>
      <c r="L305" s="70"/>
      <c r="M305" s="23"/>
      <c r="N305" s="70"/>
      <c r="O305" s="70"/>
      <c r="P305" s="23"/>
      <c r="Q305" s="23"/>
      <c r="R305" s="23"/>
      <c r="S305" s="70"/>
      <c r="T305" s="70"/>
      <c r="U305" s="70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52</v>
      </c>
      <c r="K306" s="53"/>
      <c r="L306" s="70">
        <v>1809</v>
      </c>
      <c r="M306" s="23"/>
      <c r="N306" s="70"/>
      <c r="O306" s="70"/>
      <c r="P306" s="23"/>
      <c r="Q306" s="23">
        <f>SUM(L306:P306)</f>
        <v>1809</v>
      </c>
      <c r="R306" s="23"/>
      <c r="S306" s="70"/>
      <c r="T306" s="70"/>
      <c r="U306" s="70"/>
      <c r="V306" s="23"/>
      <c r="W306" s="23">
        <f>(V306+Q306)</f>
        <v>1809</v>
      </c>
      <c r="X306" s="23">
        <f>(Q306/W306)*100</f>
        <v>100</v>
      </c>
      <c r="Y306" s="23">
        <f>(V306/W306)*100</f>
        <v>0</v>
      </c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53</v>
      </c>
      <c r="K307" s="53"/>
      <c r="L307" s="70">
        <v>1947.3</v>
      </c>
      <c r="M307" s="23"/>
      <c r="N307" s="70"/>
      <c r="O307" s="70"/>
      <c r="P307" s="23"/>
      <c r="Q307" s="23">
        <f>SUM(L307:P307)</f>
        <v>1947.3</v>
      </c>
      <c r="R307" s="23"/>
      <c r="S307" s="70"/>
      <c r="T307" s="70"/>
      <c r="U307" s="70"/>
      <c r="V307" s="23">
        <f>(R307+S307)</f>
        <v>0</v>
      </c>
      <c r="W307" s="23">
        <f>(V307+Q307)</f>
        <v>1947.3</v>
      </c>
      <c r="X307" s="23">
        <f>(Q307/W307)*100</f>
        <v>100</v>
      </c>
      <c r="Y307" s="23">
        <f>(V307/W307)*100</f>
        <v>0</v>
      </c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54</v>
      </c>
      <c r="K308" s="53"/>
      <c r="L308" s="21">
        <v>1826.6</v>
      </c>
      <c r="M308" s="21"/>
      <c r="N308" s="21"/>
      <c r="O308" s="21"/>
      <c r="P308" s="21"/>
      <c r="Q308" s="21">
        <f>SUM(L308:P308)</f>
        <v>1826.6</v>
      </c>
      <c r="R308" s="21"/>
      <c r="S308" s="21"/>
      <c r="T308" s="21"/>
      <c r="U308" s="21"/>
      <c r="V308" s="21">
        <f>(R308+S308)</f>
        <v>0</v>
      </c>
      <c r="W308" s="21">
        <f>(V308+Q308)</f>
        <v>1826.6</v>
      </c>
      <c r="X308" s="21">
        <f>(Q308/W308)*100</f>
        <v>100</v>
      </c>
      <c r="Y308" s="21">
        <f>(V308/W308)*100</f>
        <v>0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55</v>
      </c>
      <c r="K309" s="53"/>
      <c r="L309" s="70">
        <f>(L308/L306)*100</f>
        <v>100.97291321171917</v>
      </c>
      <c r="M309" s="23"/>
      <c r="N309" s="70"/>
      <c r="O309" s="70"/>
      <c r="P309" s="23"/>
      <c r="Q309" s="23">
        <f>(Q308/Q306)*100</f>
        <v>100.97291321171917</v>
      </c>
      <c r="R309" s="23"/>
      <c r="S309" s="70"/>
      <c r="T309" s="70"/>
      <c r="U309" s="70"/>
      <c r="V309" s="23"/>
      <c r="W309" s="23">
        <f>(W308/W306)*100</f>
        <v>100.97291321171917</v>
      </c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56</v>
      </c>
      <c r="K310" s="53"/>
      <c r="L310" s="70">
        <f>(L308/L307)*100</f>
        <v>93.80167411287424</v>
      </c>
      <c r="M310" s="23"/>
      <c r="N310" s="70"/>
      <c r="O310" s="70"/>
      <c r="P310" s="23"/>
      <c r="Q310" s="23">
        <f>(Q308/Q307)*100</f>
        <v>93.80167411287424</v>
      </c>
      <c r="R310" s="23"/>
      <c r="S310" s="70"/>
      <c r="T310" s="70"/>
      <c r="U310" s="70"/>
      <c r="V310" s="23"/>
      <c r="W310" s="23">
        <f>(W308/W307)*100</f>
        <v>93.80167411287424</v>
      </c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/>
      <c r="K311" s="53"/>
      <c r="L311" s="70"/>
      <c r="M311" s="23"/>
      <c r="N311" s="70"/>
      <c r="O311" s="70"/>
      <c r="P311" s="23"/>
      <c r="Q311" s="23"/>
      <c r="R311" s="23"/>
      <c r="S311" s="70"/>
      <c r="T311" s="70"/>
      <c r="U311" s="70"/>
      <c r="V311" s="23"/>
      <c r="W311" s="23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 t="s">
        <v>116</v>
      </c>
      <c r="I312" s="61"/>
      <c r="J312" s="52" t="s">
        <v>117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52</v>
      </c>
      <c r="K313" s="53"/>
      <c r="L313" s="70">
        <v>755.3</v>
      </c>
      <c r="M313" s="23"/>
      <c r="N313" s="70"/>
      <c r="O313" s="70"/>
      <c r="P313" s="23"/>
      <c r="Q313" s="23">
        <f>SUM(L313:P313)</f>
        <v>755.3</v>
      </c>
      <c r="R313" s="23"/>
      <c r="S313" s="70"/>
      <c r="T313" s="70"/>
      <c r="U313" s="70"/>
      <c r="V313" s="23"/>
      <c r="W313" s="23">
        <f>(V313+Q313)</f>
        <v>755.3</v>
      </c>
      <c r="X313" s="23">
        <f>(Q313/W313)*100</f>
        <v>100</v>
      </c>
      <c r="Y313" s="23">
        <f>(V313/W313)*100</f>
        <v>0</v>
      </c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53</v>
      </c>
      <c r="K314" s="53"/>
      <c r="L314" s="70">
        <v>869.5</v>
      </c>
      <c r="M314" s="23"/>
      <c r="N314" s="70"/>
      <c r="O314" s="70"/>
      <c r="P314" s="23"/>
      <c r="Q314" s="23">
        <f>SUM(L314:P314)</f>
        <v>869.5</v>
      </c>
      <c r="R314" s="23"/>
      <c r="S314" s="70"/>
      <c r="T314" s="70"/>
      <c r="U314" s="70"/>
      <c r="V314" s="23">
        <f>(R314+S314)</f>
        <v>0</v>
      </c>
      <c r="W314" s="23">
        <f>(V314+Q314)</f>
        <v>869.5</v>
      </c>
      <c r="X314" s="23">
        <f>(Q314/W314)*100</f>
        <v>100</v>
      </c>
      <c r="Y314" s="23">
        <f>(V314/W314)*100</f>
        <v>0</v>
      </c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168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68</v>
      </c>
      <c r="C324" s="51" t="s">
        <v>70</v>
      </c>
      <c r="D324" s="51" t="s">
        <v>58</v>
      </c>
      <c r="E324" s="51" t="s">
        <v>60</v>
      </c>
      <c r="F324" s="51" t="s">
        <v>72</v>
      </c>
      <c r="G324" s="51" t="s">
        <v>64</v>
      </c>
      <c r="H324" s="56" t="s">
        <v>116</v>
      </c>
      <c r="I324" s="61"/>
      <c r="J324" s="54" t="s">
        <v>54</v>
      </c>
      <c r="K324" s="55"/>
      <c r="L324" s="70">
        <v>843.1</v>
      </c>
      <c r="M324" s="70"/>
      <c r="N324" s="70"/>
      <c r="O324" s="70"/>
      <c r="P324" s="70"/>
      <c r="Q324" s="70">
        <f>SUM(L324:P324)</f>
        <v>843.1</v>
      </c>
      <c r="R324" s="70"/>
      <c r="S324" s="70"/>
      <c r="T324" s="70"/>
      <c r="U324" s="74"/>
      <c r="V324" s="23">
        <f>(R324+S324)</f>
        <v>0</v>
      </c>
      <c r="W324" s="23">
        <f>(V324+Q324)</f>
        <v>843.1</v>
      </c>
      <c r="X324" s="23">
        <f>(Q324/W324)*100</f>
        <v>100</v>
      </c>
      <c r="Y324" s="23">
        <f>(V324/W324)*100</f>
        <v>0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55</v>
      </c>
      <c r="K325" s="55"/>
      <c r="L325" s="70">
        <f>(L324/L313)*100</f>
        <v>111.624520058255</v>
      </c>
      <c r="M325" s="70"/>
      <c r="N325" s="70"/>
      <c r="O325" s="70"/>
      <c r="P325" s="70"/>
      <c r="Q325" s="70">
        <f>(Q324/Q313)*100</f>
        <v>111.624520058255</v>
      </c>
      <c r="R325" s="70"/>
      <c r="S325" s="70"/>
      <c r="T325" s="70"/>
      <c r="U325" s="70"/>
      <c r="V325" s="23"/>
      <c r="W325" s="23">
        <f>(W324/W313)*100</f>
        <v>111.624520058255</v>
      </c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56</v>
      </c>
      <c r="K326" s="53"/>
      <c r="L326" s="70">
        <f>(L324/L314)*100</f>
        <v>96.96377228292123</v>
      </c>
      <c r="M326" s="70"/>
      <c r="N326" s="70"/>
      <c r="O326" s="70"/>
      <c r="P326" s="70"/>
      <c r="Q326" s="23">
        <f>(Q324/Q314)*100</f>
        <v>96.96377228292123</v>
      </c>
      <c r="R326" s="70"/>
      <c r="S326" s="70"/>
      <c r="T326" s="70"/>
      <c r="U326" s="70"/>
      <c r="V326" s="23"/>
      <c r="W326" s="23">
        <f>(W324/W314)*100</f>
        <v>96.96377228292123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/>
      <c r="K327" s="53"/>
      <c r="L327" s="70"/>
      <c r="M327" s="23"/>
      <c r="N327" s="70"/>
      <c r="O327" s="70"/>
      <c r="P327" s="23"/>
      <c r="Q327" s="23"/>
      <c r="R327" s="23"/>
      <c r="S327" s="70"/>
      <c r="T327" s="70"/>
      <c r="U327" s="70"/>
      <c r="V327" s="23"/>
      <c r="W327" s="23"/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 t="s">
        <v>118</v>
      </c>
      <c r="I328" s="61"/>
      <c r="J328" s="52" t="s">
        <v>119</v>
      </c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52</v>
      </c>
      <c r="K329" s="53"/>
      <c r="L329" s="70">
        <v>1107</v>
      </c>
      <c r="M329" s="23"/>
      <c r="N329" s="70"/>
      <c r="O329" s="70"/>
      <c r="P329" s="23"/>
      <c r="Q329" s="23">
        <f>SUM(L329:P329)</f>
        <v>1107</v>
      </c>
      <c r="R329" s="23"/>
      <c r="S329" s="70"/>
      <c r="T329" s="70"/>
      <c r="U329" s="70"/>
      <c r="V329" s="23"/>
      <c r="W329" s="23">
        <f>(V329+Q329)</f>
        <v>1107</v>
      </c>
      <c r="X329" s="23">
        <f>(Q329/W329)*100</f>
        <v>100</v>
      </c>
      <c r="Y329" s="23">
        <f>(V329/W329)*100</f>
        <v>0</v>
      </c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53</v>
      </c>
      <c r="K330" s="53"/>
      <c r="L330" s="70">
        <v>1217.2</v>
      </c>
      <c r="M330" s="23"/>
      <c r="N330" s="70"/>
      <c r="O330" s="70"/>
      <c r="P330" s="23"/>
      <c r="Q330" s="23">
        <f>SUM(L330:P330)</f>
        <v>1217.2</v>
      </c>
      <c r="R330" s="23"/>
      <c r="S330" s="70"/>
      <c r="T330" s="70"/>
      <c r="U330" s="70"/>
      <c r="V330" s="23">
        <f>(R330+S330)</f>
        <v>0</v>
      </c>
      <c r="W330" s="23">
        <f>(V330+Q330)</f>
        <v>1217.2</v>
      </c>
      <c r="X330" s="23">
        <f>(Q330/W330)*100</f>
        <v>100</v>
      </c>
      <c r="Y330" s="23">
        <f>(V330/W330)*100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54</v>
      </c>
      <c r="K331" s="53"/>
      <c r="L331" s="70">
        <v>1074.7</v>
      </c>
      <c r="M331" s="23"/>
      <c r="N331" s="70"/>
      <c r="O331" s="70"/>
      <c r="P331" s="23"/>
      <c r="Q331" s="23">
        <f>SUM(L331:P331)</f>
        <v>1074.7</v>
      </c>
      <c r="R331" s="23"/>
      <c r="S331" s="70"/>
      <c r="T331" s="70"/>
      <c r="U331" s="70"/>
      <c r="V331" s="23">
        <f>(R331+S331)</f>
        <v>0</v>
      </c>
      <c r="W331" s="23">
        <f>(V331+Q331)</f>
        <v>1074.7</v>
      </c>
      <c r="X331" s="23">
        <f>(Q331/W331)*100</f>
        <v>100</v>
      </c>
      <c r="Y331" s="23">
        <f>(V331/W331)*100</f>
        <v>0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55</v>
      </c>
      <c r="K332" s="53"/>
      <c r="L332" s="70">
        <f>(L331/L329)*100</f>
        <v>97.0822041553749</v>
      </c>
      <c r="M332" s="23"/>
      <c r="N332" s="70"/>
      <c r="O332" s="70"/>
      <c r="P332" s="23"/>
      <c r="Q332" s="23">
        <f>(Q331/Q329)*100</f>
        <v>97.0822041553749</v>
      </c>
      <c r="R332" s="23"/>
      <c r="S332" s="70"/>
      <c r="T332" s="70"/>
      <c r="U332" s="70"/>
      <c r="V332" s="23"/>
      <c r="W332" s="23">
        <f>(W331/W329)*100</f>
        <v>97.0822041553749</v>
      </c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56</v>
      </c>
      <c r="K333" s="53"/>
      <c r="L333" s="70">
        <f>(L331/L330)*100</f>
        <v>88.29280315478147</v>
      </c>
      <c r="M333" s="23"/>
      <c r="N333" s="70"/>
      <c r="O333" s="70"/>
      <c r="P333" s="23"/>
      <c r="Q333" s="23">
        <f>(Q331/Q330)*100</f>
        <v>88.29280315478147</v>
      </c>
      <c r="R333" s="23"/>
      <c r="S333" s="70"/>
      <c r="T333" s="70"/>
      <c r="U333" s="70"/>
      <c r="V333" s="23"/>
      <c r="W333" s="23">
        <f>(W331/W330)*100</f>
        <v>88.29280315478147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/>
      <c r="K334" s="53"/>
      <c r="L334" s="70"/>
      <c r="M334" s="23"/>
      <c r="N334" s="70"/>
      <c r="O334" s="70"/>
      <c r="P334" s="23"/>
      <c r="Q334" s="23"/>
      <c r="R334" s="23"/>
      <c r="S334" s="70"/>
      <c r="T334" s="70"/>
      <c r="U334" s="70"/>
      <c r="V334" s="23"/>
      <c r="W334" s="23"/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 t="s">
        <v>120</v>
      </c>
      <c r="I335" s="61"/>
      <c r="J335" s="52" t="s">
        <v>121</v>
      </c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52</v>
      </c>
      <c r="K336" s="53"/>
      <c r="L336" s="70">
        <v>938.7</v>
      </c>
      <c r="M336" s="23"/>
      <c r="N336" s="70"/>
      <c r="O336" s="70"/>
      <c r="P336" s="23"/>
      <c r="Q336" s="23">
        <f>SUM(L336:P336)</f>
        <v>938.7</v>
      </c>
      <c r="R336" s="23"/>
      <c r="S336" s="70"/>
      <c r="T336" s="70"/>
      <c r="U336" s="70"/>
      <c r="V336" s="23"/>
      <c r="W336" s="23">
        <f>(V336+Q336)</f>
        <v>938.7</v>
      </c>
      <c r="X336" s="23">
        <f>(Q336/W336)*100</f>
        <v>100</v>
      </c>
      <c r="Y336" s="23">
        <f>(V336/W336)*100</f>
        <v>0</v>
      </c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53</v>
      </c>
      <c r="K337" s="53"/>
      <c r="L337" s="70">
        <v>983.9</v>
      </c>
      <c r="M337" s="23"/>
      <c r="N337" s="70"/>
      <c r="O337" s="70"/>
      <c r="P337" s="23"/>
      <c r="Q337" s="23">
        <f>SUM(L337:P337)</f>
        <v>983.9</v>
      </c>
      <c r="R337" s="23"/>
      <c r="S337" s="70"/>
      <c r="T337" s="70"/>
      <c r="U337" s="70"/>
      <c r="V337" s="23">
        <f>(R337+S337)</f>
        <v>0</v>
      </c>
      <c r="W337" s="23">
        <f>(V337+Q337)</f>
        <v>983.9</v>
      </c>
      <c r="X337" s="23">
        <f>(Q337/W337)*100</f>
        <v>100</v>
      </c>
      <c r="Y337" s="23">
        <f>(V337/W337)*100</f>
        <v>0</v>
      </c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54</v>
      </c>
      <c r="K338" s="53"/>
      <c r="L338" s="21">
        <v>901</v>
      </c>
      <c r="M338" s="21"/>
      <c r="N338" s="21"/>
      <c r="O338" s="21"/>
      <c r="P338" s="21"/>
      <c r="Q338" s="21">
        <f>SUM(L338:P338)</f>
        <v>901</v>
      </c>
      <c r="R338" s="21"/>
      <c r="S338" s="21"/>
      <c r="T338" s="21"/>
      <c r="U338" s="21"/>
      <c r="V338" s="21">
        <f>(R338+S338)</f>
        <v>0</v>
      </c>
      <c r="W338" s="21">
        <f>(V338+Q338)</f>
        <v>901</v>
      </c>
      <c r="X338" s="21">
        <f>(Q338/W338)*100</f>
        <v>100</v>
      </c>
      <c r="Y338" s="21">
        <f>(V338/W338)*100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55</v>
      </c>
      <c r="K339" s="53"/>
      <c r="L339" s="70">
        <f>(L338/L336)*100</f>
        <v>95.98380739320336</v>
      </c>
      <c r="M339" s="23"/>
      <c r="N339" s="70"/>
      <c r="O339" s="70"/>
      <c r="P339" s="23"/>
      <c r="Q339" s="23">
        <f>(Q338/Q336)*100</f>
        <v>95.98380739320336</v>
      </c>
      <c r="R339" s="23"/>
      <c r="S339" s="70"/>
      <c r="T339" s="70"/>
      <c r="U339" s="70"/>
      <c r="V339" s="23"/>
      <c r="W339" s="23">
        <f>(W338/W336)*100</f>
        <v>95.98380739320336</v>
      </c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56</v>
      </c>
      <c r="K340" s="53"/>
      <c r="L340" s="70">
        <f>(L338/L337)*100</f>
        <v>91.57434698648237</v>
      </c>
      <c r="M340" s="23"/>
      <c r="N340" s="70"/>
      <c r="O340" s="70"/>
      <c r="P340" s="23"/>
      <c r="Q340" s="23">
        <f>(Q338/Q337)*100</f>
        <v>91.57434698648237</v>
      </c>
      <c r="R340" s="23"/>
      <c r="S340" s="70"/>
      <c r="T340" s="70"/>
      <c r="U340" s="70"/>
      <c r="V340" s="23"/>
      <c r="W340" s="23">
        <f>(W338/W337)*100</f>
        <v>91.57434698648237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/>
      <c r="K341" s="53"/>
      <c r="L341" s="70"/>
      <c r="M341" s="23"/>
      <c r="N341" s="70"/>
      <c r="O341" s="70"/>
      <c r="P341" s="23"/>
      <c r="Q341" s="23"/>
      <c r="R341" s="23"/>
      <c r="S341" s="70"/>
      <c r="T341" s="70"/>
      <c r="U341" s="70"/>
      <c r="V341" s="23">
        <f>(R341+S341)</f>
        <v>0</v>
      </c>
      <c r="W341" s="23">
        <f>(V341+Q341)</f>
        <v>0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 t="s">
        <v>122</v>
      </c>
      <c r="I342" s="61"/>
      <c r="J342" s="52" t="s">
        <v>123</v>
      </c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52</v>
      </c>
      <c r="K343" s="53"/>
      <c r="L343" s="70">
        <v>706.7</v>
      </c>
      <c r="M343" s="23"/>
      <c r="N343" s="70"/>
      <c r="O343" s="70"/>
      <c r="P343" s="23"/>
      <c r="Q343" s="23">
        <f>SUM(L343:P343)</f>
        <v>706.7</v>
      </c>
      <c r="R343" s="23"/>
      <c r="S343" s="70"/>
      <c r="T343" s="70"/>
      <c r="U343" s="70"/>
      <c r="V343" s="23"/>
      <c r="W343" s="23">
        <f>(V343+Q343)</f>
        <v>706.7</v>
      </c>
      <c r="X343" s="23">
        <f>(Q343/W343)*100</f>
        <v>100</v>
      </c>
      <c r="Y343" s="23">
        <f>(V343/W343)*100</f>
        <v>0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53</v>
      </c>
      <c r="K344" s="53"/>
      <c r="L344" s="70">
        <v>790.5</v>
      </c>
      <c r="M344" s="23"/>
      <c r="N344" s="70"/>
      <c r="O344" s="70"/>
      <c r="P344" s="23"/>
      <c r="Q344" s="23">
        <f>SUM(L344:P344)</f>
        <v>790.5</v>
      </c>
      <c r="R344" s="23"/>
      <c r="S344" s="70"/>
      <c r="T344" s="70"/>
      <c r="U344" s="70"/>
      <c r="V344" s="23">
        <f>(R344+S344)</f>
        <v>0</v>
      </c>
      <c r="W344" s="23">
        <f>(V344+Q344)</f>
        <v>790.5</v>
      </c>
      <c r="X344" s="23">
        <f>(Q344/W344)*100</f>
        <v>100</v>
      </c>
      <c r="Y344" s="23">
        <f>(V344/W344)*100</f>
        <v>0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54</v>
      </c>
      <c r="K345" s="53"/>
      <c r="L345" s="70">
        <v>766.9</v>
      </c>
      <c r="M345" s="23"/>
      <c r="N345" s="70"/>
      <c r="O345" s="70"/>
      <c r="P345" s="23"/>
      <c r="Q345" s="23">
        <f>SUM(L345:P345)</f>
        <v>766.9</v>
      </c>
      <c r="R345" s="23"/>
      <c r="S345" s="70"/>
      <c r="T345" s="70"/>
      <c r="U345" s="70"/>
      <c r="V345" s="23">
        <f>(R345+S345)</f>
        <v>0</v>
      </c>
      <c r="W345" s="23">
        <f>(V345+Q345)</f>
        <v>766.9</v>
      </c>
      <c r="X345" s="23">
        <f>(Q345/W345)*100</f>
        <v>100</v>
      </c>
      <c r="Y345" s="23">
        <f>(V345/W345)*100</f>
        <v>0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55</v>
      </c>
      <c r="K346" s="53"/>
      <c r="L346" s="70">
        <f>(L345/L343)*100</f>
        <v>108.51846611008912</v>
      </c>
      <c r="M346" s="23"/>
      <c r="N346" s="70"/>
      <c r="O346" s="70"/>
      <c r="P346" s="23"/>
      <c r="Q346" s="23">
        <f>(Q345/Q343)*100</f>
        <v>108.51846611008912</v>
      </c>
      <c r="R346" s="23"/>
      <c r="S346" s="70"/>
      <c r="T346" s="70"/>
      <c r="U346" s="70"/>
      <c r="V346" s="23"/>
      <c r="W346" s="23">
        <f>(W345/W343)*100</f>
        <v>108.51846611008912</v>
      </c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56</v>
      </c>
      <c r="K347" s="53"/>
      <c r="L347" s="21">
        <f>(L345/L344)*100</f>
        <v>97.0145477545857</v>
      </c>
      <c r="M347" s="21"/>
      <c r="N347" s="21"/>
      <c r="O347" s="21"/>
      <c r="P347" s="21"/>
      <c r="Q347" s="21">
        <f>(Q345/Q344)*100</f>
        <v>97.0145477545857</v>
      </c>
      <c r="R347" s="21"/>
      <c r="S347" s="21"/>
      <c r="T347" s="21"/>
      <c r="U347" s="21"/>
      <c r="V347" s="21"/>
      <c r="W347" s="21">
        <f>(W345/W344)*100</f>
        <v>97.0145477545857</v>
      </c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/>
      <c r="K348" s="53"/>
      <c r="L348" s="70"/>
      <c r="M348" s="23"/>
      <c r="N348" s="70"/>
      <c r="O348" s="70"/>
      <c r="P348" s="23"/>
      <c r="Q348" s="23"/>
      <c r="R348" s="23"/>
      <c r="S348" s="70"/>
      <c r="T348" s="70"/>
      <c r="U348" s="70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 t="s">
        <v>124</v>
      </c>
      <c r="I349" s="61"/>
      <c r="J349" s="52" t="s">
        <v>188</v>
      </c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4">
      <c r="A350" s="4"/>
      <c r="B350" s="51"/>
      <c r="C350" s="51"/>
      <c r="D350" s="51"/>
      <c r="E350" s="51"/>
      <c r="F350" s="51"/>
      <c r="G350" s="51"/>
      <c r="H350" s="51"/>
      <c r="I350" s="61"/>
      <c r="J350" s="85" t="s">
        <v>189</v>
      </c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52</v>
      </c>
      <c r="K351" s="53"/>
      <c r="L351" s="70">
        <v>541.4</v>
      </c>
      <c r="M351" s="23"/>
      <c r="N351" s="70"/>
      <c r="O351" s="70"/>
      <c r="P351" s="23"/>
      <c r="Q351" s="23">
        <f>SUM(L351:P351)</f>
        <v>541.4</v>
      </c>
      <c r="R351" s="23"/>
      <c r="S351" s="70"/>
      <c r="T351" s="70"/>
      <c r="U351" s="70"/>
      <c r="V351" s="23"/>
      <c r="W351" s="23">
        <f>(V351+Q351)</f>
        <v>541.4</v>
      </c>
      <c r="X351" s="23">
        <f>(Q351/W351)*100</f>
        <v>100</v>
      </c>
      <c r="Y351" s="23">
        <f>(V351/W351)*100</f>
        <v>0</v>
      </c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1"/>
      <c r="I352" s="61"/>
      <c r="J352" s="52" t="s">
        <v>53</v>
      </c>
      <c r="K352" s="53"/>
      <c r="L352" s="70">
        <v>502.8</v>
      </c>
      <c r="M352" s="23"/>
      <c r="N352" s="70"/>
      <c r="O352" s="70"/>
      <c r="P352" s="23"/>
      <c r="Q352" s="23">
        <f>SUM(L352:P352)</f>
        <v>502.8</v>
      </c>
      <c r="R352" s="23"/>
      <c r="S352" s="70"/>
      <c r="T352" s="70"/>
      <c r="U352" s="70"/>
      <c r="V352" s="23">
        <f>(R352+S352)</f>
        <v>0</v>
      </c>
      <c r="W352" s="23">
        <f>(V352+Q352)</f>
        <v>502.8</v>
      </c>
      <c r="X352" s="23">
        <f>(Q352/W352)*100</f>
        <v>100</v>
      </c>
      <c r="Y352" s="23">
        <f>(V352/W352)*100</f>
        <v>0</v>
      </c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6"/>
      <c r="I353" s="61"/>
      <c r="J353" s="52" t="s">
        <v>54</v>
      </c>
      <c r="K353" s="53"/>
      <c r="L353" s="70">
        <v>477.4</v>
      </c>
      <c r="M353" s="23"/>
      <c r="N353" s="70"/>
      <c r="O353" s="70"/>
      <c r="P353" s="23"/>
      <c r="Q353" s="23">
        <f>SUM(L353:P353)</f>
        <v>477.4</v>
      </c>
      <c r="R353" s="23"/>
      <c r="S353" s="70"/>
      <c r="T353" s="70"/>
      <c r="U353" s="70"/>
      <c r="V353" s="23"/>
      <c r="W353" s="23">
        <f>(V353+Q353)</f>
        <v>477.4</v>
      </c>
      <c r="X353" s="23">
        <f>(Q353/W353)*100</f>
        <v>100</v>
      </c>
      <c r="Y353" s="23">
        <f>(V353/W353)*100</f>
        <v>0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7"/>
      <c r="I354" s="52"/>
      <c r="J354" s="52" t="s">
        <v>55</v>
      </c>
      <c r="K354" s="53"/>
      <c r="L354" s="21">
        <f>(L353/L351)*100</f>
        <v>88.17879571481345</v>
      </c>
      <c r="M354" s="21"/>
      <c r="N354" s="21"/>
      <c r="O354" s="21"/>
      <c r="P354" s="21"/>
      <c r="Q354" s="21">
        <f>(Q353/Q351)*100</f>
        <v>88.17879571481345</v>
      </c>
      <c r="R354" s="21"/>
      <c r="S354" s="21"/>
      <c r="T354" s="21"/>
      <c r="U354" s="21"/>
      <c r="V354" s="21"/>
      <c r="W354" s="21">
        <f>(W353/W351)*100</f>
        <v>88.17879571481345</v>
      </c>
      <c r="X354" s="21"/>
      <c r="Y354" s="21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56</v>
      </c>
      <c r="K355" s="53"/>
      <c r="L355" s="70">
        <f>(L353/L352)*100</f>
        <v>94.94828957836117</v>
      </c>
      <c r="M355" s="23"/>
      <c r="N355" s="70"/>
      <c r="O355" s="70"/>
      <c r="P355" s="23"/>
      <c r="Q355" s="23">
        <f>(Q353/Q352)*100</f>
        <v>94.94828957836117</v>
      </c>
      <c r="R355" s="23"/>
      <c r="S355" s="70"/>
      <c r="T355" s="70"/>
      <c r="U355" s="70"/>
      <c r="V355" s="23"/>
      <c r="W355" s="23">
        <f>(W353/W352)*100</f>
        <v>94.94828957836117</v>
      </c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/>
      <c r="K356" s="53"/>
      <c r="L356" s="70"/>
      <c r="M356" s="23"/>
      <c r="N356" s="70"/>
      <c r="O356" s="70"/>
      <c r="P356" s="23"/>
      <c r="Q356" s="23"/>
      <c r="R356" s="23"/>
      <c r="S356" s="70"/>
      <c r="T356" s="70"/>
      <c r="U356" s="70"/>
      <c r="V356" s="23"/>
      <c r="W356" s="23"/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 t="s">
        <v>125</v>
      </c>
      <c r="I357" s="61"/>
      <c r="J357" s="52" t="s">
        <v>126</v>
      </c>
      <c r="K357" s="53"/>
      <c r="L357" s="70"/>
      <c r="M357" s="23"/>
      <c r="N357" s="70"/>
      <c r="O357" s="70"/>
      <c r="P357" s="23"/>
      <c r="Q357" s="23"/>
      <c r="R357" s="23"/>
      <c r="S357" s="70"/>
      <c r="T357" s="70"/>
      <c r="U357" s="70"/>
      <c r="V357" s="23"/>
      <c r="W357" s="23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52</v>
      </c>
      <c r="K358" s="53"/>
      <c r="L358" s="70">
        <v>1266.8</v>
      </c>
      <c r="M358" s="23"/>
      <c r="N358" s="70"/>
      <c r="O358" s="70"/>
      <c r="P358" s="23"/>
      <c r="Q358" s="23">
        <f>SUM(L358:P358)</f>
        <v>1266.8</v>
      </c>
      <c r="R358" s="23"/>
      <c r="S358" s="70"/>
      <c r="T358" s="70"/>
      <c r="U358" s="70"/>
      <c r="V358" s="23"/>
      <c r="W358" s="23">
        <f>(V358+Q358)</f>
        <v>1266.8</v>
      </c>
      <c r="X358" s="23">
        <f>(Q358/W358)*100</f>
        <v>100</v>
      </c>
      <c r="Y358" s="23">
        <f>(V358/W358)*100</f>
        <v>0</v>
      </c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53</v>
      </c>
      <c r="K359" s="53"/>
      <c r="L359" s="70">
        <v>1181.8</v>
      </c>
      <c r="M359" s="23"/>
      <c r="N359" s="70"/>
      <c r="O359" s="70"/>
      <c r="P359" s="23"/>
      <c r="Q359" s="23">
        <f>SUM(L359:P359)</f>
        <v>1181.8</v>
      </c>
      <c r="R359" s="23"/>
      <c r="S359" s="70"/>
      <c r="T359" s="70"/>
      <c r="U359" s="70"/>
      <c r="V359" s="23">
        <f>(R359+S359)</f>
        <v>0</v>
      </c>
      <c r="W359" s="23">
        <f>(V359+Q359)</f>
        <v>1181.8</v>
      </c>
      <c r="X359" s="23">
        <f>(Q359/W359)*100</f>
        <v>100</v>
      </c>
      <c r="Y359" s="23">
        <f>(V359/W359)*100</f>
        <v>0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79"/>
      <c r="I360" s="80"/>
      <c r="J360" s="81" t="s">
        <v>54</v>
      </c>
      <c r="K360" s="82"/>
      <c r="L360" s="83">
        <v>1084.7</v>
      </c>
      <c r="M360" s="84"/>
      <c r="N360" s="83"/>
      <c r="O360" s="83"/>
      <c r="P360" s="84"/>
      <c r="Q360" s="84">
        <f>SUM(L360:P360)</f>
        <v>1084.7</v>
      </c>
      <c r="R360" s="84"/>
      <c r="S360" s="83"/>
      <c r="T360" s="83"/>
      <c r="U360" s="83"/>
      <c r="V360" s="84">
        <f>(R360+S360)</f>
        <v>0</v>
      </c>
      <c r="W360" s="84">
        <f>(V360+Q360)</f>
        <v>1084.7</v>
      </c>
      <c r="X360" s="84">
        <f>(Q360/W360)*100</f>
        <v>100</v>
      </c>
      <c r="Y360" s="84">
        <f>(V360/W360)*100</f>
        <v>0</v>
      </c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169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68</v>
      </c>
      <c r="C369" s="51" t="s">
        <v>70</v>
      </c>
      <c r="D369" s="51" t="s">
        <v>58</v>
      </c>
      <c r="E369" s="51" t="s">
        <v>60</v>
      </c>
      <c r="F369" s="51" t="s">
        <v>72</v>
      </c>
      <c r="G369" s="51" t="s">
        <v>64</v>
      </c>
      <c r="H369" s="56" t="s">
        <v>125</v>
      </c>
      <c r="I369" s="61"/>
      <c r="J369" s="54" t="s">
        <v>55</v>
      </c>
      <c r="K369" s="55"/>
      <c r="L369" s="70">
        <f>(L360/L358)*100</f>
        <v>85.62519734764761</v>
      </c>
      <c r="M369" s="70"/>
      <c r="N369" s="70"/>
      <c r="O369" s="70"/>
      <c r="P369" s="70"/>
      <c r="Q369" s="70">
        <f>(Q360/Q358)*100</f>
        <v>85.62519734764761</v>
      </c>
      <c r="R369" s="70"/>
      <c r="S369" s="70"/>
      <c r="T369" s="70"/>
      <c r="U369" s="74"/>
      <c r="V369" s="23"/>
      <c r="W369" s="23">
        <f>(W360/W358)*100</f>
        <v>85.62519734764761</v>
      </c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56</v>
      </c>
      <c r="K370" s="55"/>
      <c r="L370" s="70">
        <f>(L360/L359)*100</f>
        <v>91.78371974953463</v>
      </c>
      <c r="M370" s="70"/>
      <c r="N370" s="70"/>
      <c r="O370" s="70"/>
      <c r="P370" s="70"/>
      <c r="Q370" s="70">
        <f>(Q360/Q359)*100</f>
        <v>91.78371974953463</v>
      </c>
      <c r="R370" s="70"/>
      <c r="S370" s="70"/>
      <c r="T370" s="70"/>
      <c r="U370" s="70"/>
      <c r="V370" s="23"/>
      <c r="W370" s="23">
        <f>(W360/W359)*100</f>
        <v>91.78371974953463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/>
      <c r="K371" s="53"/>
      <c r="L371" s="70"/>
      <c r="M371" s="70"/>
      <c r="N371" s="70"/>
      <c r="O371" s="70"/>
      <c r="P371" s="70"/>
      <c r="Q371" s="23"/>
      <c r="R371" s="70"/>
      <c r="S371" s="70"/>
      <c r="T371" s="70"/>
      <c r="U371" s="70"/>
      <c r="V371" s="23"/>
      <c r="W371" s="23"/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 t="s">
        <v>127</v>
      </c>
      <c r="I372" s="61"/>
      <c r="J372" s="52" t="s">
        <v>128</v>
      </c>
      <c r="K372" s="53"/>
      <c r="L372" s="70"/>
      <c r="M372" s="23"/>
      <c r="N372" s="70"/>
      <c r="O372" s="70"/>
      <c r="P372" s="23"/>
      <c r="Q372" s="23"/>
      <c r="R372" s="23"/>
      <c r="S372" s="70"/>
      <c r="T372" s="70"/>
      <c r="U372" s="70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52</v>
      </c>
      <c r="K373" s="53"/>
      <c r="L373" s="70">
        <v>6268.9</v>
      </c>
      <c r="M373" s="23"/>
      <c r="N373" s="70"/>
      <c r="O373" s="70"/>
      <c r="P373" s="23"/>
      <c r="Q373" s="23">
        <f>SUM(L373:P373)</f>
        <v>6268.9</v>
      </c>
      <c r="R373" s="23"/>
      <c r="S373" s="70"/>
      <c r="T373" s="70"/>
      <c r="U373" s="70"/>
      <c r="V373" s="23"/>
      <c r="W373" s="23">
        <f>(V373+Q373)</f>
        <v>6268.9</v>
      </c>
      <c r="X373" s="23">
        <f>(Q373/W373)*100</f>
        <v>100</v>
      </c>
      <c r="Y373" s="23">
        <f>(V373/W373)*100</f>
        <v>0</v>
      </c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53</v>
      </c>
      <c r="K374" s="53"/>
      <c r="L374" s="70">
        <v>7052.1</v>
      </c>
      <c r="M374" s="23"/>
      <c r="N374" s="70"/>
      <c r="O374" s="70"/>
      <c r="P374" s="23"/>
      <c r="Q374" s="23">
        <f>SUM(L374:P374)</f>
        <v>7052.1</v>
      </c>
      <c r="R374" s="23"/>
      <c r="S374" s="70"/>
      <c r="T374" s="70"/>
      <c r="U374" s="70"/>
      <c r="V374" s="23">
        <f>(R374+S374)</f>
        <v>0</v>
      </c>
      <c r="W374" s="23">
        <f>(V374+Q374)</f>
        <v>7052.1</v>
      </c>
      <c r="X374" s="23">
        <f>(Q374/W374)*100</f>
        <v>100</v>
      </c>
      <c r="Y374" s="23">
        <f>(V374/W374)*100</f>
        <v>0</v>
      </c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54</v>
      </c>
      <c r="K375" s="53"/>
      <c r="L375" s="70">
        <v>6445.8</v>
      </c>
      <c r="M375" s="23"/>
      <c r="N375" s="70"/>
      <c r="O375" s="70"/>
      <c r="P375" s="23"/>
      <c r="Q375" s="23">
        <f>SUM(L375:P375)</f>
        <v>6445.8</v>
      </c>
      <c r="R375" s="23"/>
      <c r="S375" s="70"/>
      <c r="T375" s="70"/>
      <c r="U375" s="70"/>
      <c r="V375" s="23">
        <f>(R375+S375)</f>
        <v>0</v>
      </c>
      <c r="W375" s="23">
        <f>(V375+Q375)</f>
        <v>6445.8</v>
      </c>
      <c r="X375" s="23">
        <f>(Q375/W375)*100</f>
        <v>100</v>
      </c>
      <c r="Y375" s="23">
        <f>(V375/W375)*100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55</v>
      </c>
      <c r="K376" s="53"/>
      <c r="L376" s="70">
        <f>(L375/L373)*100</f>
        <v>102.82186667517428</v>
      </c>
      <c r="M376" s="23"/>
      <c r="N376" s="70"/>
      <c r="O376" s="70"/>
      <c r="P376" s="23"/>
      <c r="Q376" s="23">
        <f>(Q375/Q373)*100</f>
        <v>102.82186667517428</v>
      </c>
      <c r="R376" s="23"/>
      <c r="S376" s="70"/>
      <c r="T376" s="70"/>
      <c r="U376" s="70"/>
      <c r="V376" s="23"/>
      <c r="W376" s="23">
        <f>(W375/W373)*100</f>
        <v>102.82186667517428</v>
      </c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56</v>
      </c>
      <c r="K377" s="53"/>
      <c r="L377" s="70">
        <f>(L375/L374)*100</f>
        <v>91.40256093929467</v>
      </c>
      <c r="M377" s="23"/>
      <c r="N377" s="70"/>
      <c r="O377" s="70"/>
      <c r="P377" s="23"/>
      <c r="Q377" s="23">
        <f>(Q375/Q374)*100</f>
        <v>91.40256093929467</v>
      </c>
      <c r="R377" s="23"/>
      <c r="S377" s="70"/>
      <c r="T377" s="70"/>
      <c r="U377" s="70"/>
      <c r="V377" s="23"/>
      <c r="W377" s="23">
        <f>(W375/W374)*100</f>
        <v>91.40256093929467</v>
      </c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/>
      <c r="K378" s="53"/>
      <c r="L378" s="70"/>
      <c r="M378" s="23"/>
      <c r="N378" s="70"/>
      <c r="O378" s="70"/>
      <c r="P378" s="23"/>
      <c r="Q378" s="23"/>
      <c r="R378" s="23"/>
      <c r="S378" s="70"/>
      <c r="T378" s="70"/>
      <c r="U378" s="70"/>
      <c r="V378" s="23"/>
      <c r="W378" s="23"/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 t="s">
        <v>129</v>
      </c>
      <c r="I379" s="61"/>
      <c r="J379" s="52" t="s">
        <v>130</v>
      </c>
      <c r="K379" s="53"/>
      <c r="L379" s="70"/>
      <c r="M379" s="23"/>
      <c r="N379" s="70"/>
      <c r="O379" s="70"/>
      <c r="P379" s="23"/>
      <c r="Q379" s="23"/>
      <c r="R379" s="23"/>
      <c r="S379" s="70"/>
      <c r="T379" s="70"/>
      <c r="U379" s="70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 t="s">
        <v>52</v>
      </c>
      <c r="K380" s="53"/>
      <c r="L380" s="70">
        <v>1082.2</v>
      </c>
      <c r="M380" s="23"/>
      <c r="N380" s="70"/>
      <c r="O380" s="70"/>
      <c r="P380" s="23"/>
      <c r="Q380" s="23">
        <f>SUM(L380:P380)</f>
        <v>1082.2</v>
      </c>
      <c r="R380" s="23"/>
      <c r="S380" s="70"/>
      <c r="T380" s="70"/>
      <c r="U380" s="70"/>
      <c r="V380" s="23"/>
      <c r="W380" s="23">
        <f>(V380+Q380)</f>
        <v>1082.2</v>
      </c>
      <c r="X380" s="23">
        <f>(Q380/W380)*100</f>
        <v>100</v>
      </c>
      <c r="Y380" s="23">
        <f>(V380/W380)*100</f>
        <v>0</v>
      </c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53</v>
      </c>
      <c r="K381" s="53"/>
      <c r="L381" s="70">
        <v>1164.9</v>
      </c>
      <c r="M381" s="23"/>
      <c r="N381" s="70"/>
      <c r="O381" s="70"/>
      <c r="P381" s="23"/>
      <c r="Q381" s="23">
        <f>SUM(L381:P381)</f>
        <v>1164.9</v>
      </c>
      <c r="R381" s="23"/>
      <c r="S381" s="70"/>
      <c r="T381" s="70"/>
      <c r="U381" s="70"/>
      <c r="V381" s="23">
        <f>(R381+S381)</f>
        <v>0</v>
      </c>
      <c r="W381" s="23">
        <f>(V381+Q381)</f>
        <v>1164.9</v>
      </c>
      <c r="X381" s="23">
        <f>(Q381/W381)*100</f>
        <v>100</v>
      </c>
      <c r="Y381" s="23">
        <f>(V381/W381)*100</f>
        <v>0</v>
      </c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54</v>
      </c>
      <c r="K382" s="53"/>
      <c r="L382" s="70">
        <v>1048.6</v>
      </c>
      <c r="M382" s="23"/>
      <c r="N382" s="70"/>
      <c r="O382" s="70"/>
      <c r="P382" s="23"/>
      <c r="Q382" s="23">
        <f>SUM(L382:P382)</f>
        <v>1048.6</v>
      </c>
      <c r="R382" s="23"/>
      <c r="S382" s="70"/>
      <c r="T382" s="70"/>
      <c r="U382" s="70"/>
      <c r="V382" s="23"/>
      <c r="W382" s="23">
        <f>(V382+Q382)</f>
        <v>1048.6</v>
      </c>
      <c r="X382" s="23">
        <f>(Q382/W382)*100</f>
        <v>100</v>
      </c>
      <c r="Y382" s="23">
        <f>(V382/W382)*100</f>
        <v>0</v>
      </c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55</v>
      </c>
      <c r="K383" s="53"/>
      <c r="L383" s="21">
        <f>(L382/L380)*100</f>
        <v>96.89521345407502</v>
      </c>
      <c r="M383" s="21"/>
      <c r="N383" s="21"/>
      <c r="O383" s="21"/>
      <c r="P383" s="21"/>
      <c r="Q383" s="21">
        <f>(Q382/Q380)*100</f>
        <v>96.89521345407502</v>
      </c>
      <c r="R383" s="21"/>
      <c r="S383" s="21"/>
      <c r="T383" s="21"/>
      <c r="U383" s="21"/>
      <c r="V383" s="21"/>
      <c r="W383" s="21">
        <f>(W382/W380)*100</f>
        <v>96.89521345407502</v>
      </c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56</v>
      </c>
      <c r="K384" s="53"/>
      <c r="L384" s="70">
        <f>(L382/L381)*100</f>
        <v>90.01631041291095</v>
      </c>
      <c r="M384" s="23"/>
      <c r="N384" s="70"/>
      <c r="O384" s="70"/>
      <c r="P384" s="23"/>
      <c r="Q384" s="23">
        <f>(Q382/Q381)*100</f>
        <v>90.01631041291095</v>
      </c>
      <c r="R384" s="23"/>
      <c r="S384" s="70"/>
      <c r="T384" s="70"/>
      <c r="U384" s="70"/>
      <c r="V384" s="23"/>
      <c r="W384" s="23">
        <f>(W382/W381)*100</f>
        <v>90.01631041291095</v>
      </c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/>
      <c r="K385" s="53"/>
      <c r="L385" s="70"/>
      <c r="M385" s="23"/>
      <c r="N385" s="70"/>
      <c r="O385" s="70"/>
      <c r="P385" s="23"/>
      <c r="Q385" s="23"/>
      <c r="R385" s="23"/>
      <c r="S385" s="70"/>
      <c r="T385" s="70"/>
      <c r="U385" s="70"/>
      <c r="V385" s="23"/>
      <c r="W385" s="23"/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 t="s">
        <v>187</v>
      </c>
      <c r="I386" s="61"/>
      <c r="J386" s="52" t="s">
        <v>131</v>
      </c>
      <c r="K386" s="53"/>
      <c r="L386" s="70"/>
      <c r="M386" s="23"/>
      <c r="N386" s="70"/>
      <c r="O386" s="70"/>
      <c r="P386" s="23"/>
      <c r="Q386" s="23"/>
      <c r="R386" s="23"/>
      <c r="S386" s="70"/>
      <c r="T386" s="70"/>
      <c r="U386" s="70"/>
      <c r="V386" s="23"/>
      <c r="W386" s="23"/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52</v>
      </c>
      <c r="K387" s="53"/>
      <c r="L387" s="70"/>
      <c r="M387" s="23"/>
      <c r="N387" s="70"/>
      <c r="O387" s="70">
        <v>26192.5</v>
      </c>
      <c r="P387" s="23"/>
      <c r="Q387" s="23">
        <f>SUM(L387:P387)</f>
        <v>26192.5</v>
      </c>
      <c r="R387" s="23"/>
      <c r="S387" s="70"/>
      <c r="T387" s="70"/>
      <c r="U387" s="70"/>
      <c r="V387" s="23"/>
      <c r="W387" s="23">
        <f>(V387+Q387)</f>
        <v>26192.5</v>
      </c>
      <c r="X387" s="23">
        <f>(Q387/W387)*100</f>
        <v>100</v>
      </c>
      <c r="Y387" s="23">
        <f>(V387/W387)*100</f>
        <v>0</v>
      </c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53</v>
      </c>
      <c r="K388" s="53"/>
      <c r="L388" s="70"/>
      <c r="M388" s="23"/>
      <c r="N388" s="70"/>
      <c r="O388" s="70">
        <v>28783.9</v>
      </c>
      <c r="P388" s="23"/>
      <c r="Q388" s="23">
        <f>SUM(L388:P388)</f>
        <v>28783.9</v>
      </c>
      <c r="R388" s="23"/>
      <c r="S388" s="70"/>
      <c r="T388" s="70"/>
      <c r="U388" s="70"/>
      <c r="V388" s="23">
        <f>(R388+S388)</f>
        <v>0</v>
      </c>
      <c r="W388" s="23">
        <f>(V388+Q388)</f>
        <v>28783.9</v>
      </c>
      <c r="X388" s="23">
        <f>(Q388/W388)*100</f>
        <v>100</v>
      </c>
      <c r="Y388" s="23">
        <f>(V388/W388)*100</f>
        <v>0</v>
      </c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54</v>
      </c>
      <c r="K389" s="53"/>
      <c r="L389" s="70"/>
      <c r="M389" s="23"/>
      <c r="N389" s="70"/>
      <c r="O389" s="70">
        <v>27321.3</v>
      </c>
      <c r="P389" s="23"/>
      <c r="Q389" s="23">
        <f>SUM(L389:P389)</f>
        <v>27321.3</v>
      </c>
      <c r="R389" s="23"/>
      <c r="S389" s="70"/>
      <c r="T389" s="70"/>
      <c r="U389" s="70"/>
      <c r="V389" s="23"/>
      <c r="W389" s="23">
        <f>(V389+Q389)</f>
        <v>27321.3</v>
      </c>
      <c r="X389" s="23">
        <f>(Q389/W389)*100</f>
        <v>100</v>
      </c>
      <c r="Y389" s="23">
        <f>(V389/W389)*100</f>
        <v>0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55</v>
      </c>
      <c r="K390" s="53"/>
      <c r="L390" s="70"/>
      <c r="M390" s="23"/>
      <c r="N390" s="70"/>
      <c r="O390" s="70">
        <f>(O389/O387)*100</f>
        <v>104.30963061945214</v>
      </c>
      <c r="P390" s="23"/>
      <c r="Q390" s="23">
        <f>(Q389/Q387)*100</f>
        <v>104.30963061945214</v>
      </c>
      <c r="R390" s="23"/>
      <c r="S390" s="70"/>
      <c r="T390" s="70"/>
      <c r="U390" s="70"/>
      <c r="V390" s="23"/>
      <c r="W390" s="23">
        <f>(W389/W387)*100</f>
        <v>104.30963061945214</v>
      </c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56</v>
      </c>
      <c r="K391" s="53"/>
      <c r="L391" s="70"/>
      <c r="M391" s="23"/>
      <c r="N391" s="70"/>
      <c r="O391" s="70">
        <f>(O389/O388)*100</f>
        <v>94.91868718276535</v>
      </c>
      <c r="P391" s="23"/>
      <c r="Q391" s="23">
        <f>(Q389/Q388)*100</f>
        <v>94.91868718276535</v>
      </c>
      <c r="R391" s="23"/>
      <c r="S391" s="70"/>
      <c r="T391" s="70"/>
      <c r="U391" s="70"/>
      <c r="V391" s="23"/>
      <c r="W391" s="23">
        <f>(W389/W388)*100</f>
        <v>94.91868718276535</v>
      </c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/>
      <c r="K392" s="53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51"/>
      <c r="C393" s="51"/>
      <c r="D393" s="51"/>
      <c r="E393" s="51" t="s">
        <v>132</v>
      </c>
      <c r="F393" s="51"/>
      <c r="G393" s="51"/>
      <c r="H393" s="51"/>
      <c r="I393" s="61"/>
      <c r="J393" s="52" t="s">
        <v>191</v>
      </c>
      <c r="K393" s="53"/>
      <c r="L393" s="70"/>
      <c r="M393" s="23"/>
      <c r="N393" s="70"/>
      <c r="O393" s="70"/>
      <c r="P393" s="23"/>
      <c r="Q393" s="23"/>
      <c r="R393" s="23"/>
      <c r="S393" s="70"/>
      <c r="T393" s="70"/>
      <c r="U393" s="70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190</v>
      </c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52</v>
      </c>
      <c r="K395" s="53"/>
      <c r="L395" s="70"/>
      <c r="M395" s="23">
        <f aca="true" t="shared" si="26" ref="M395:O397">(M402)</f>
        <v>0</v>
      </c>
      <c r="N395" s="70">
        <f t="shared" si="26"/>
        <v>0</v>
      </c>
      <c r="O395" s="70">
        <f t="shared" si="26"/>
        <v>6172.9</v>
      </c>
      <c r="P395" s="23"/>
      <c r="Q395" s="23">
        <f>SUM(L395:P395)</f>
        <v>6172.9</v>
      </c>
      <c r="R395" s="23">
        <f aca="true" t="shared" si="27" ref="R395:U397">(R402)</f>
        <v>0</v>
      </c>
      <c r="S395" s="70">
        <f t="shared" si="27"/>
        <v>0</v>
      </c>
      <c r="T395" s="70">
        <f t="shared" si="27"/>
        <v>0</v>
      </c>
      <c r="U395" s="70">
        <f t="shared" si="27"/>
        <v>0</v>
      </c>
      <c r="V395" s="23"/>
      <c r="W395" s="23">
        <f>(V395+Q395)</f>
        <v>6172.9</v>
      </c>
      <c r="X395" s="23">
        <f>(Q395/W395)*100</f>
        <v>100</v>
      </c>
      <c r="Y395" s="23">
        <f>(V395/W395)*100</f>
        <v>0</v>
      </c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53</v>
      </c>
      <c r="K396" s="53"/>
      <c r="L396" s="70"/>
      <c r="M396" s="23">
        <f t="shared" si="26"/>
        <v>0</v>
      </c>
      <c r="N396" s="70">
        <f t="shared" si="26"/>
        <v>0</v>
      </c>
      <c r="O396" s="70">
        <f t="shared" si="26"/>
        <v>3440.2</v>
      </c>
      <c r="P396" s="23"/>
      <c r="Q396" s="23">
        <f>SUM(L396:P396)</f>
        <v>3440.2</v>
      </c>
      <c r="R396" s="23">
        <f t="shared" si="27"/>
        <v>0</v>
      </c>
      <c r="S396" s="70">
        <f t="shared" si="27"/>
        <v>0</v>
      </c>
      <c r="T396" s="70">
        <f t="shared" si="27"/>
        <v>0</v>
      </c>
      <c r="U396" s="70">
        <f t="shared" si="27"/>
        <v>0</v>
      </c>
      <c r="V396" s="23">
        <f>(R396+S396)</f>
        <v>0</v>
      </c>
      <c r="W396" s="23">
        <f>(V396+Q396)</f>
        <v>3440.2</v>
      </c>
      <c r="X396" s="23">
        <f>(Q396/W396)*100</f>
        <v>100</v>
      </c>
      <c r="Y396" s="23">
        <f>(V396/W396)*100</f>
        <v>0</v>
      </c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54</v>
      </c>
      <c r="K397" s="53"/>
      <c r="L397" s="70"/>
      <c r="M397" s="23">
        <f t="shared" si="26"/>
        <v>0</v>
      </c>
      <c r="N397" s="70">
        <f t="shared" si="26"/>
        <v>0</v>
      </c>
      <c r="O397" s="70">
        <f t="shared" si="26"/>
        <v>3385.5</v>
      </c>
      <c r="P397" s="23"/>
      <c r="Q397" s="23">
        <f>SUM(L397:P397)</f>
        <v>3385.5</v>
      </c>
      <c r="R397" s="23">
        <f t="shared" si="27"/>
        <v>0</v>
      </c>
      <c r="S397" s="70">
        <f t="shared" si="27"/>
        <v>0</v>
      </c>
      <c r="T397" s="70">
        <f t="shared" si="27"/>
        <v>0</v>
      </c>
      <c r="U397" s="70">
        <f t="shared" si="27"/>
        <v>0</v>
      </c>
      <c r="V397" s="23">
        <f>(R397+S397)</f>
        <v>0</v>
      </c>
      <c r="W397" s="23">
        <f>(V397+Q397)</f>
        <v>3385.5</v>
      </c>
      <c r="X397" s="23">
        <f>(Q397/W397)*100</f>
        <v>100</v>
      </c>
      <c r="Y397" s="23">
        <f>(V397/W397)*100</f>
        <v>0</v>
      </c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55</v>
      </c>
      <c r="K398" s="53"/>
      <c r="L398" s="21"/>
      <c r="M398" s="21"/>
      <c r="N398" s="21"/>
      <c r="O398" s="21">
        <f>(O397/O395)*100</f>
        <v>54.84456252328728</v>
      </c>
      <c r="P398" s="21"/>
      <c r="Q398" s="21">
        <f>(Q397/Q395)*100</f>
        <v>54.84456252328728</v>
      </c>
      <c r="R398" s="21"/>
      <c r="S398" s="21"/>
      <c r="T398" s="21"/>
      <c r="U398" s="21"/>
      <c r="V398" s="21"/>
      <c r="W398" s="21">
        <f>(W397/W395)*100</f>
        <v>54.84456252328728</v>
      </c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56</v>
      </c>
      <c r="K399" s="53"/>
      <c r="L399" s="70"/>
      <c r="M399" s="23"/>
      <c r="N399" s="70"/>
      <c r="O399" s="70">
        <f>(O397/O396)*100</f>
        <v>98.4099761641765</v>
      </c>
      <c r="P399" s="23"/>
      <c r="Q399" s="23">
        <f>(Q397/Q396)*100</f>
        <v>98.4099761641765</v>
      </c>
      <c r="R399" s="23"/>
      <c r="S399" s="70"/>
      <c r="T399" s="70"/>
      <c r="U399" s="70"/>
      <c r="V399" s="23"/>
      <c r="W399" s="23">
        <f>(W397/W396)*100</f>
        <v>98.4099761641765</v>
      </c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/>
      <c r="K400" s="53"/>
      <c r="L400" s="70"/>
      <c r="M400" s="23"/>
      <c r="N400" s="70"/>
      <c r="O400" s="70"/>
      <c r="P400" s="23"/>
      <c r="Q400" s="23"/>
      <c r="R400" s="23"/>
      <c r="S400" s="70"/>
      <c r="T400" s="70"/>
      <c r="U400" s="70"/>
      <c r="V400" s="23"/>
      <c r="W400" s="23"/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 t="s">
        <v>72</v>
      </c>
      <c r="G401" s="56"/>
      <c r="H401" s="56"/>
      <c r="I401" s="61"/>
      <c r="J401" s="52" t="s">
        <v>73</v>
      </c>
      <c r="K401" s="53"/>
      <c r="L401" s="70"/>
      <c r="M401" s="23"/>
      <c r="N401" s="70"/>
      <c r="O401" s="70"/>
      <c r="P401" s="23"/>
      <c r="Q401" s="23"/>
      <c r="R401" s="23"/>
      <c r="S401" s="70"/>
      <c r="T401" s="70"/>
      <c r="U401" s="70"/>
      <c r="V401" s="23"/>
      <c r="W401" s="23"/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52</v>
      </c>
      <c r="K402" s="53"/>
      <c r="L402" s="70"/>
      <c r="M402" s="23">
        <f aca="true" t="shared" si="28" ref="M402:O404">(M418)</f>
        <v>0</v>
      </c>
      <c r="N402" s="70">
        <f t="shared" si="28"/>
        <v>0</v>
      </c>
      <c r="O402" s="70">
        <f t="shared" si="28"/>
        <v>6172.9</v>
      </c>
      <c r="P402" s="23"/>
      <c r="Q402" s="23">
        <f>SUM(L402:P402)</f>
        <v>6172.9</v>
      </c>
      <c r="R402" s="23">
        <f aca="true" t="shared" si="29" ref="R402:U404">(R418)</f>
        <v>0</v>
      </c>
      <c r="S402" s="70">
        <f t="shared" si="29"/>
        <v>0</v>
      </c>
      <c r="T402" s="70">
        <f t="shared" si="29"/>
        <v>0</v>
      </c>
      <c r="U402" s="70">
        <f t="shared" si="29"/>
        <v>0</v>
      </c>
      <c r="V402" s="23"/>
      <c r="W402" s="23">
        <f>(V402+Q402)</f>
        <v>6172.9</v>
      </c>
      <c r="X402" s="23">
        <f>(Q402/W402)*100</f>
        <v>100</v>
      </c>
      <c r="Y402" s="23">
        <f>(V402/W402)*100</f>
        <v>0</v>
      </c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53</v>
      </c>
      <c r="K403" s="53"/>
      <c r="L403" s="70"/>
      <c r="M403" s="23">
        <f t="shared" si="28"/>
        <v>0</v>
      </c>
      <c r="N403" s="70">
        <f t="shared" si="28"/>
        <v>0</v>
      </c>
      <c r="O403" s="70">
        <f t="shared" si="28"/>
        <v>3440.2</v>
      </c>
      <c r="P403" s="23"/>
      <c r="Q403" s="23">
        <f>SUM(L403:P403)</f>
        <v>3440.2</v>
      </c>
      <c r="R403" s="23">
        <f t="shared" si="29"/>
        <v>0</v>
      </c>
      <c r="S403" s="70">
        <f t="shared" si="29"/>
        <v>0</v>
      </c>
      <c r="T403" s="70">
        <f t="shared" si="29"/>
        <v>0</v>
      </c>
      <c r="U403" s="70">
        <f t="shared" si="29"/>
        <v>0</v>
      </c>
      <c r="V403" s="23">
        <f>(R403+S403)</f>
        <v>0</v>
      </c>
      <c r="W403" s="23">
        <f>(V403+Q403)</f>
        <v>3440.2</v>
      </c>
      <c r="X403" s="23">
        <f>(Q403/W403)*100</f>
        <v>100</v>
      </c>
      <c r="Y403" s="23">
        <f>(V403/W403)*100</f>
        <v>0</v>
      </c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 t="s">
        <v>54</v>
      </c>
      <c r="K404" s="53"/>
      <c r="L404" s="70"/>
      <c r="M404" s="23">
        <f t="shared" si="28"/>
        <v>0</v>
      </c>
      <c r="N404" s="70">
        <f t="shared" si="28"/>
        <v>0</v>
      </c>
      <c r="O404" s="70">
        <f t="shared" si="28"/>
        <v>3385.5</v>
      </c>
      <c r="P404" s="23"/>
      <c r="Q404" s="23">
        <f>SUM(L404:P404)</f>
        <v>3385.5</v>
      </c>
      <c r="R404" s="23">
        <f t="shared" si="29"/>
        <v>0</v>
      </c>
      <c r="S404" s="70">
        <f t="shared" si="29"/>
        <v>0</v>
      </c>
      <c r="T404" s="70">
        <f t="shared" si="29"/>
        <v>0</v>
      </c>
      <c r="U404" s="70">
        <f t="shared" si="29"/>
        <v>0</v>
      </c>
      <c r="V404" s="23">
        <f>(R404+S404)</f>
        <v>0</v>
      </c>
      <c r="W404" s="23">
        <f>(V404+Q404)</f>
        <v>3385.5</v>
      </c>
      <c r="X404" s="23">
        <f>(Q404/W404)*100</f>
        <v>100</v>
      </c>
      <c r="Y404" s="23">
        <f>(V404/W404)*100</f>
        <v>0</v>
      </c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170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41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68</v>
      </c>
      <c r="C414" s="51" t="s">
        <v>70</v>
      </c>
      <c r="D414" s="51" t="s">
        <v>58</v>
      </c>
      <c r="E414" s="51" t="s">
        <v>132</v>
      </c>
      <c r="F414" s="51" t="s">
        <v>72</v>
      </c>
      <c r="G414" s="51"/>
      <c r="H414" s="51"/>
      <c r="I414" s="61"/>
      <c r="J414" s="54" t="s">
        <v>55</v>
      </c>
      <c r="K414" s="55"/>
      <c r="L414" s="70"/>
      <c r="M414" s="70"/>
      <c r="N414" s="70"/>
      <c r="O414" s="70">
        <f>(O404/O402)*100</f>
        <v>54.84456252328728</v>
      </c>
      <c r="P414" s="70"/>
      <c r="Q414" s="70">
        <f>(Q404/Q402)*100</f>
        <v>54.84456252328728</v>
      </c>
      <c r="R414" s="70"/>
      <c r="S414" s="70"/>
      <c r="T414" s="70"/>
      <c r="U414" s="74"/>
      <c r="V414" s="23"/>
      <c r="W414" s="23">
        <f>(W404/W402)*100</f>
        <v>54.84456252328728</v>
      </c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56</v>
      </c>
      <c r="K415" s="55"/>
      <c r="L415" s="70"/>
      <c r="M415" s="70"/>
      <c r="N415" s="70"/>
      <c r="O415" s="70">
        <f>(O404/O403)*100</f>
        <v>98.4099761641765</v>
      </c>
      <c r="P415" s="70"/>
      <c r="Q415" s="70">
        <f>(Q404/Q403)*100</f>
        <v>98.4099761641765</v>
      </c>
      <c r="R415" s="70"/>
      <c r="S415" s="70"/>
      <c r="T415" s="70"/>
      <c r="U415" s="70"/>
      <c r="V415" s="23"/>
      <c r="W415" s="23">
        <f>(W404/W403)*100</f>
        <v>98.4099761641765</v>
      </c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/>
      <c r="K416" s="53"/>
      <c r="L416" s="70"/>
      <c r="M416" s="70"/>
      <c r="N416" s="70"/>
      <c r="O416" s="70"/>
      <c r="P416" s="70"/>
      <c r="Q416" s="23"/>
      <c r="R416" s="70"/>
      <c r="S416" s="70"/>
      <c r="T416" s="70"/>
      <c r="U416" s="70"/>
      <c r="V416" s="23"/>
      <c r="W416" s="23"/>
      <c r="X416" s="23"/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 t="s">
        <v>64</v>
      </c>
      <c r="H417" s="51"/>
      <c r="I417" s="61"/>
      <c r="J417" s="52" t="s">
        <v>65</v>
      </c>
      <c r="K417" s="53"/>
      <c r="L417" s="70"/>
      <c r="M417" s="23"/>
      <c r="N417" s="70"/>
      <c r="O417" s="70"/>
      <c r="P417" s="23"/>
      <c r="Q417" s="23"/>
      <c r="R417" s="23"/>
      <c r="S417" s="70"/>
      <c r="T417" s="70"/>
      <c r="U417" s="70"/>
      <c r="V417" s="23"/>
      <c r="W417" s="23"/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52</v>
      </c>
      <c r="K418" s="53"/>
      <c r="L418" s="70"/>
      <c r="M418" s="23">
        <f aca="true" t="shared" si="30" ref="M418:O420">(M425)</f>
        <v>0</v>
      </c>
      <c r="N418" s="70">
        <f t="shared" si="30"/>
        <v>0</v>
      </c>
      <c r="O418" s="70">
        <f t="shared" si="30"/>
        <v>6172.9</v>
      </c>
      <c r="P418" s="23"/>
      <c r="Q418" s="23">
        <f>SUM(L418:P418)</f>
        <v>6172.9</v>
      </c>
      <c r="R418" s="23">
        <f aca="true" t="shared" si="31" ref="R418:U420">(R425)</f>
        <v>0</v>
      </c>
      <c r="S418" s="70">
        <f t="shared" si="31"/>
        <v>0</v>
      </c>
      <c r="T418" s="70">
        <f t="shared" si="31"/>
        <v>0</v>
      </c>
      <c r="U418" s="70">
        <f t="shared" si="31"/>
        <v>0</v>
      </c>
      <c r="V418" s="23"/>
      <c r="W418" s="23">
        <f>(V418+Q418)</f>
        <v>6172.9</v>
      </c>
      <c r="X418" s="23">
        <f>(Q418/W418)*100</f>
        <v>100</v>
      </c>
      <c r="Y418" s="23">
        <f>(V418/W418)*100</f>
        <v>0</v>
      </c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53</v>
      </c>
      <c r="K419" s="53"/>
      <c r="L419" s="70"/>
      <c r="M419" s="23">
        <f t="shared" si="30"/>
        <v>0</v>
      </c>
      <c r="N419" s="70">
        <f t="shared" si="30"/>
        <v>0</v>
      </c>
      <c r="O419" s="70">
        <f t="shared" si="30"/>
        <v>3440.2</v>
      </c>
      <c r="P419" s="23"/>
      <c r="Q419" s="23">
        <f>SUM(L419:P419)</f>
        <v>3440.2</v>
      </c>
      <c r="R419" s="23">
        <f t="shared" si="31"/>
        <v>0</v>
      </c>
      <c r="S419" s="70">
        <f t="shared" si="31"/>
        <v>0</v>
      </c>
      <c r="T419" s="70">
        <f t="shared" si="31"/>
        <v>0</v>
      </c>
      <c r="U419" s="70">
        <f t="shared" si="31"/>
        <v>0</v>
      </c>
      <c r="V419" s="23">
        <f>(R419+S419)</f>
        <v>0</v>
      </c>
      <c r="W419" s="23">
        <f>(V419+Q419)</f>
        <v>3440.2</v>
      </c>
      <c r="X419" s="23">
        <f>(Q419/W419)*100</f>
        <v>100</v>
      </c>
      <c r="Y419" s="23">
        <f>(V419/W419)*100</f>
        <v>0</v>
      </c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 t="s">
        <v>54</v>
      </c>
      <c r="K420" s="53"/>
      <c r="L420" s="70"/>
      <c r="M420" s="23">
        <f t="shared" si="30"/>
        <v>0</v>
      </c>
      <c r="N420" s="70">
        <f t="shared" si="30"/>
        <v>0</v>
      </c>
      <c r="O420" s="70">
        <f t="shared" si="30"/>
        <v>3385.5</v>
      </c>
      <c r="P420" s="23"/>
      <c r="Q420" s="23">
        <f>SUM(L420:P420)</f>
        <v>3385.5</v>
      </c>
      <c r="R420" s="23">
        <f t="shared" si="31"/>
        <v>0</v>
      </c>
      <c r="S420" s="70">
        <f t="shared" si="31"/>
        <v>0</v>
      </c>
      <c r="T420" s="70">
        <f t="shared" si="31"/>
        <v>0</v>
      </c>
      <c r="U420" s="70">
        <f t="shared" si="31"/>
        <v>0</v>
      </c>
      <c r="V420" s="23"/>
      <c r="W420" s="23">
        <f>(V420+Q420)</f>
        <v>3385.5</v>
      </c>
      <c r="X420" s="23">
        <f>(Q420/W420)*100</f>
        <v>100</v>
      </c>
      <c r="Y420" s="23">
        <f>(V420/W420)*100</f>
        <v>0</v>
      </c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 t="s">
        <v>55</v>
      </c>
      <c r="K421" s="53"/>
      <c r="L421" s="70"/>
      <c r="M421" s="23"/>
      <c r="N421" s="70"/>
      <c r="O421" s="70">
        <f>(O420/O418)*100</f>
        <v>54.84456252328728</v>
      </c>
      <c r="P421" s="23"/>
      <c r="Q421" s="23">
        <f>(Q420/Q418)*100</f>
        <v>54.84456252328728</v>
      </c>
      <c r="R421" s="23"/>
      <c r="S421" s="70"/>
      <c r="T421" s="70"/>
      <c r="U421" s="70"/>
      <c r="V421" s="23"/>
      <c r="W421" s="23">
        <f>(W420/W418)*100</f>
        <v>54.84456252328728</v>
      </c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56</v>
      </c>
      <c r="K422" s="53"/>
      <c r="L422" s="70"/>
      <c r="M422" s="23"/>
      <c r="N422" s="70"/>
      <c r="O422" s="70">
        <f>(O420/O419)*100</f>
        <v>98.4099761641765</v>
      </c>
      <c r="P422" s="23"/>
      <c r="Q422" s="23">
        <f>(Q420/Q419)*100</f>
        <v>98.4099761641765</v>
      </c>
      <c r="R422" s="23"/>
      <c r="S422" s="70"/>
      <c r="T422" s="70"/>
      <c r="U422" s="70"/>
      <c r="V422" s="23"/>
      <c r="W422" s="23">
        <f>(W420/W419)*100</f>
        <v>98.4099761641765</v>
      </c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/>
      <c r="K423" s="53"/>
      <c r="L423" s="70"/>
      <c r="M423" s="23"/>
      <c r="N423" s="70"/>
      <c r="O423" s="70"/>
      <c r="P423" s="23"/>
      <c r="Q423" s="23"/>
      <c r="R423" s="23"/>
      <c r="S423" s="70"/>
      <c r="T423" s="70"/>
      <c r="U423" s="70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 t="s">
        <v>187</v>
      </c>
      <c r="I424" s="61"/>
      <c r="J424" s="52" t="s">
        <v>131</v>
      </c>
      <c r="K424" s="53"/>
      <c r="L424" s="70"/>
      <c r="M424" s="23"/>
      <c r="N424" s="70"/>
      <c r="O424" s="70"/>
      <c r="P424" s="23"/>
      <c r="Q424" s="23"/>
      <c r="R424" s="23"/>
      <c r="S424" s="70"/>
      <c r="T424" s="70"/>
      <c r="U424" s="70"/>
      <c r="V424" s="23"/>
      <c r="W424" s="23"/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52</v>
      </c>
      <c r="K425" s="53"/>
      <c r="L425" s="70"/>
      <c r="M425" s="23"/>
      <c r="N425" s="70"/>
      <c r="O425" s="70">
        <v>6172.9</v>
      </c>
      <c r="P425" s="23"/>
      <c r="Q425" s="23">
        <f>SUM(L425:P425)</f>
        <v>6172.9</v>
      </c>
      <c r="R425" s="23"/>
      <c r="S425" s="70"/>
      <c r="T425" s="70"/>
      <c r="U425" s="70"/>
      <c r="V425" s="23"/>
      <c r="W425" s="23">
        <f>(V425+Q425)</f>
        <v>6172.9</v>
      </c>
      <c r="X425" s="23">
        <f>(Q425/W425)*100</f>
        <v>100</v>
      </c>
      <c r="Y425" s="23">
        <f>(V425/W425)*100</f>
        <v>0</v>
      </c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53</v>
      </c>
      <c r="K426" s="53"/>
      <c r="L426" s="70"/>
      <c r="M426" s="23"/>
      <c r="N426" s="70"/>
      <c r="O426" s="70">
        <v>3440.2</v>
      </c>
      <c r="P426" s="23"/>
      <c r="Q426" s="23">
        <f>SUM(L426:P426)</f>
        <v>3440.2</v>
      </c>
      <c r="R426" s="23"/>
      <c r="S426" s="70"/>
      <c r="T426" s="70"/>
      <c r="U426" s="70"/>
      <c r="V426" s="23">
        <f>(R426+S426)</f>
        <v>0</v>
      </c>
      <c r="W426" s="23">
        <f>(V426+Q426)</f>
        <v>3440.2</v>
      </c>
      <c r="X426" s="23">
        <f>(Q426/W426)*100</f>
        <v>100</v>
      </c>
      <c r="Y426" s="23">
        <f>(V426/W426)*100</f>
        <v>0</v>
      </c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 t="s">
        <v>54</v>
      </c>
      <c r="K427" s="53"/>
      <c r="L427" s="70"/>
      <c r="M427" s="23"/>
      <c r="N427" s="70"/>
      <c r="O427" s="70">
        <v>3385.5</v>
      </c>
      <c r="P427" s="23"/>
      <c r="Q427" s="23">
        <f>SUM(L427:P427)</f>
        <v>3385.5</v>
      </c>
      <c r="R427" s="23"/>
      <c r="S427" s="70"/>
      <c r="T427" s="70"/>
      <c r="U427" s="70"/>
      <c r="V427" s="23">
        <f>(R427+S427)</f>
        <v>0</v>
      </c>
      <c r="W427" s="23">
        <f>(V427+Q427)</f>
        <v>3385.5</v>
      </c>
      <c r="X427" s="23">
        <f>(Q427/W427)*100</f>
        <v>100</v>
      </c>
      <c r="Y427" s="23">
        <f>(V427/W427)*100</f>
        <v>0</v>
      </c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 t="s">
        <v>55</v>
      </c>
      <c r="K428" s="53"/>
      <c r="L428" s="21"/>
      <c r="M428" s="21"/>
      <c r="N428" s="21"/>
      <c r="O428" s="21">
        <f>(O427/O425)*100</f>
        <v>54.84456252328728</v>
      </c>
      <c r="P428" s="21"/>
      <c r="Q428" s="21">
        <f>(Q427/Q425)*100</f>
        <v>54.84456252328728</v>
      </c>
      <c r="R428" s="21"/>
      <c r="S428" s="21"/>
      <c r="T428" s="21"/>
      <c r="U428" s="21"/>
      <c r="V428" s="21"/>
      <c r="W428" s="21">
        <f>(W427/W425)*100</f>
        <v>54.84456252328728</v>
      </c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56</v>
      </c>
      <c r="K429" s="53"/>
      <c r="L429" s="70"/>
      <c r="M429" s="23"/>
      <c r="N429" s="70"/>
      <c r="O429" s="70">
        <f>(O427/O426)*100</f>
        <v>98.4099761641765</v>
      </c>
      <c r="P429" s="23"/>
      <c r="Q429" s="23">
        <f>(Q427/Q426)*100</f>
        <v>98.4099761641765</v>
      </c>
      <c r="R429" s="23"/>
      <c r="S429" s="70"/>
      <c r="T429" s="70"/>
      <c r="U429" s="70"/>
      <c r="V429" s="23"/>
      <c r="W429" s="23">
        <f>(W427/W426)*100</f>
        <v>98.4099761641765</v>
      </c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/>
      <c r="K430" s="53"/>
      <c r="L430" s="70"/>
      <c r="M430" s="23"/>
      <c r="N430" s="70"/>
      <c r="O430" s="70"/>
      <c r="P430" s="23"/>
      <c r="Q430" s="23"/>
      <c r="R430" s="23"/>
      <c r="S430" s="70"/>
      <c r="T430" s="70"/>
      <c r="U430" s="70"/>
      <c r="V430" s="23"/>
      <c r="W430" s="23"/>
      <c r="X430" s="23"/>
      <c r="Y430" s="23"/>
      <c r="Z430" s="4"/>
    </row>
    <row r="431" spans="1:26" ht="23.25">
      <c r="A431" s="4"/>
      <c r="B431" s="51" t="s">
        <v>133</v>
      </c>
      <c r="C431" s="51"/>
      <c r="D431" s="51"/>
      <c r="E431" s="51"/>
      <c r="F431" s="51"/>
      <c r="G431" s="51"/>
      <c r="H431" s="51"/>
      <c r="I431" s="61"/>
      <c r="J431" s="52" t="s">
        <v>134</v>
      </c>
      <c r="K431" s="53"/>
      <c r="L431" s="70"/>
      <c r="M431" s="23"/>
      <c r="N431" s="70"/>
      <c r="O431" s="70"/>
      <c r="P431" s="23"/>
      <c r="Q431" s="23"/>
      <c r="R431" s="23"/>
      <c r="S431" s="70"/>
      <c r="T431" s="70"/>
      <c r="U431" s="70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52</v>
      </c>
      <c r="K432" s="53"/>
      <c r="L432" s="70">
        <f aca="true" t="shared" si="32" ref="L432:O434">(L439)</f>
        <v>291465.30000000005</v>
      </c>
      <c r="M432" s="23">
        <f t="shared" si="32"/>
        <v>28802.7</v>
      </c>
      <c r="N432" s="70">
        <f t="shared" si="32"/>
        <v>80259.6</v>
      </c>
      <c r="O432" s="70">
        <f t="shared" si="32"/>
        <v>1066829.2000000002</v>
      </c>
      <c r="P432" s="23"/>
      <c r="Q432" s="23">
        <f aca="true" t="shared" si="33" ref="Q432:S434">(Q439)</f>
        <v>1467356.8</v>
      </c>
      <c r="R432" s="23">
        <f t="shared" si="33"/>
        <v>16700</v>
      </c>
      <c r="S432" s="70">
        <f t="shared" si="33"/>
        <v>7843</v>
      </c>
      <c r="T432" s="70"/>
      <c r="U432" s="70"/>
      <c r="V432" s="23">
        <f>(V439)</f>
        <v>24543</v>
      </c>
      <c r="W432" s="23">
        <f>(V432+Q432)</f>
        <v>1491899.8</v>
      </c>
      <c r="X432" s="23">
        <f>(Q432/W432)*100</f>
        <v>98.3549163288312</v>
      </c>
      <c r="Y432" s="23">
        <f>(V432/W432)*100</f>
        <v>1.645083671168801</v>
      </c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53</v>
      </c>
      <c r="K433" s="53"/>
      <c r="L433" s="70">
        <f t="shared" si="32"/>
        <v>302789.9</v>
      </c>
      <c r="M433" s="23">
        <f t="shared" si="32"/>
        <v>25066.5</v>
      </c>
      <c r="N433" s="70">
        <f t="shared" si="32"/>
        <v>77367.49999999999</v>
      </c>
      <c r="O433" s="70">
        <f t="shared" si="32"/>
        <v>1139829.7</v>
      </c>
      <c r="P433" s="23"/>
      <c r="Q433" s="23">
        <f t="shared" si="33"/>
        <v>1545053.5999999999</v>
      </c>
      <c r="R433" s="23">
        <f t="shared" si="33"/>
        <v>17576.200000000004</v>
      </c>
      <c r="S433" s="70">
        <f t="shared" si="33"/>
        <v>7243</v>
      </c>
      <c r="T433" s="70"/>
      <c r="U433" s="70"/>
      <c r="V433" s="23">
        <f>(V440)</f>
        <v>24819.2</v>
      </c>
      <c r="W433" s="23">
        <f>(V433+Q433)</f>
        <v>1569872.7999999998</v>
      </c>
      <c r="X433" s="23">
        <f>(Q433/W433)*100</f>
        <v>98.4190311469821</v>
      </c>
      <c r="Y433" s="23">
        <f>(V433/W433)*100</f>
        <v>1.5809688530179007</v>
      </c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 t="s">
        <v>54</v>
      </c>
      <c r="K434" s="53"/>
      <c r="L434" s="70">
        <f t="shared" si="32"/>
        <v>299602.80000000005</v>
      </c>
      <c r="M434" s="23">
        <f t="shared" si="32"/>
        <v>22851.3</v>
      </c>
      <c r="N434" s="70">
        <f t="shared" si="32"/>
        <v>72707</v>
      </c>
      <c r="O434" s="70">
        <f t="shared" si="32"/>
        <v>1137828.5</v>
      </c>
      <c r="P434" s="23"/>
      <c r="Q434" s="23">
        <f t="shared" si="33"/>
        <v>1532989.6</v>
      </c>
      <c r="R434" s="23">
        <f t="shared" si="33"/>
        <v>16853</v>
      </c>
      <c r="S434" s="70">
        <f t="shared" si="33"/>
        <v>7243</v>
      </c>
      <c r="T434" s="70"/>
      <c r="U434" s="70"/>
      <c r="V434" s="23">
        <f>(V441)</f>
        <v>24096</v>
      </c>
      <c r="W434" s="23">
        <f>(V434+Q434)</f>
        <v>1557085.6</v>
      </c>
      <c r="X434" s="23">
        <f>(Q434/W434)*100</f>
        <v>98.45249355590984</v>
      </c>
      <c r="Y434" s="23">
        <f>(V434/W434)*100</f>
        <v>1.5475064440901642</v>
      </c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 t="s">
        <v>55</v>
      </c>
      <c r="K435" s="53"/>
      <c r="L435" s="70">
        <f>(L434/L432)*100</f>
        <v>102.79192754677831</v>
      </c>
      <c r="M435" s="23">
        <f>(M434/M432)*100</f>
        <v>79.33735378974887</v>
      </c>
      <c r="N435" s="70">
        <f>(N434/N432)*100</f>
        <v>90.58978614396284</v>
      </c>
      <c r="O435" s="70">
        <f>(O434/O432)*100</f>
        <v>106.65517029342652</v>
      </c>
      <c r="P435" s="23"/>
      <c r="Q435" s="23">
        <f>(Q434/Q432)*100</f>
        <v>104.47285895291452</v>
      </c>
      <c r="R435" s="23">
        <f>(R434/R432)*100</f>
        <v>100.91616766467067</v>
      </c>
      <c r="S435" s="70">
        <f>(S434/S432)*100</f>
        <v>92.34986612265715</v>
      </c>
      <c r="T435" s="70"/>
      <c r="U435" s="70"/>
      <c r="V435" s="23">
        <f>(V434/V432)*100</f>
        <v>98.17870675956485</v>
      </c>
      <c r="W435" s="23">
        <f>(W434/W432)*100</f>
        <v>104.36931488294321</v>
      </c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 t="s">
        <v>56</v>
      </c>
      <c r="K436" s="53"/>
      <c r="L436" s="70">
        <f>(L434/L433)*100</f>
        <v>98.94742195826215</v>
      </c>
      <c r="M436" s="23">
        <f>(M434/M433)*100</f>
        <v>91.16270719885105</v>
      </c>
      <c r="N436" s="70">
        <f>(N434/N433)*100</f>
        <v>93.976152777329</v>
      </c>
      <c r="O436" s="70">
        <f>(O434/O433)*100</f>
        <v>99.82442991264398</v>
      </c>
      <c r="P436" s="23"/>
      <c r="Q436" s="23">
        <f>(Q434/Q433)*100</f>
        <v>99.21918566449736</v>
      </c>
      <c r="R436" s="23">
        <f>(R434/R433)*100</f>
        <v>95.88534495510973</v>
      </c>
      <c r="S436" s="70">
        <f>(S434/S433)*100</f>
        <v>100</v>
      </c>
      <c r="T436" s="70"/>
      <c r="U436" s="70"/>
      <c r="V436" s="23">
        <f>(V434/V433)*100</f>
        <v>97.08612686952037</v>
      </c>
      <c r="W436" s="23">
        <f>(W434/W433)*100</f>
        <v>99.1854626693322</v>
      </c>
      <c r="X436" s="23"/>
      <c r="Y436" s="23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/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 t="s">
        <v>50</v>
      </c>
      <c r="D438" s="51"/>
      <c r="E438" s="51"/>
      <c r="F438" s="51"/>
      <c r="G438" s="51"/>
      <c r="H438" s="51"/>
      <c r="I438" s="61"/>
      <c r="J438" s="52" t="s">
        <v>135</v>
      </c>
      <c r="K438" s="53"/>
      <c r="L438" s="70"/>
      <c r="M438" s="23"/>
      <c r="N438" s="70"/>
      <c r="O438" s="70"/>
      <c r="P438" s="23"/>
      <c r="Q438" s="23"/>
      <c r="R438" s="23"/>
      <c r="S438" s="70"/>
      <c r="T438" s="70"/>
      <c r="U438" s="70"/>
      <c r="V438" s="23"/>
      <c r="W438" s="23"/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52</v>
      </c>
      <c r="K439" s="53"/>
      <c r="L439" s="70">
        <f aca="true" t="shared" si="34" ref="L439:O441">(L446)</f>
        <v>291465.30000000005</v>
      </c>
      <c r="M439" s="23">
        <f t="shared" si="34"/>
        <v>28802.7</v>
      </c>
      <c r="N439" s="70">
        <f t="shared" si="34"/>
        <v>80259.6</v>
      </c>
      <c r="O439" s="70">
        <f t="shared" si="34"/>
        <v>1066829.2000000002</v>
      </c>
      <c r="P439" s="23"/>
      <c r="Q439" s="23">
        <f aca="true" t="shared" si="35" ref="Q439:S441">(Q446)</f>
        <v>1467356.8</v>
      </c>
      <c r="R439" s="23">
        <f t="shared" si="35"/>
        <v>16700</v>
      </c>
      <c r="S439" s="70">
        <f t="shared" si="35"/>
        <v>7843</v>
      </c>
      <c r="T439" s="70"/>
      <c r="U439" s="70"/>
      <c r="V439" s="23">
        <f>(V446)</f>
        <v>24543</v>
      </c>
      <c r="W439" s="23">
        <f>(V439+Q439)</f>
        <v>1491899.8</v>
      </c>
      <c r="X439" s="23">
        <f>(Q439/W439)*100</f>
        <v>98.3549163288312</v>
      </c>
      <c r="Y439" s="23">
        <f>(V439/W439)*100</f>
        <v>1.645083671168801</v>
      </c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53</v>
      </c>
      <c r="K440" s="53"/>
      <c r="L440" s="70">
        <f t="shared" si="34"/>
        <v>302789.9</v>
      </c>
      <c r="M440" s="23">
        <f t="shared" si="34"/>
        <v>25066.5</v>
      </c>
      <c r="N440" s="70">
        <f t="shared" si="34"/>
        <v>77367.49999999999</v>
      </c>
      <c r="O440" s="70">
        <f t="shared" si="34"/>
        <v>1139829.7</v>
      </c>
      <c r="P440" s="23"/>
      <c r="Q440" s="23">
        <f t="shared" si="35"/>
        <v>1545053.5999999999</v>
      </c>
      <c r="R440" s="23">
        <f t="shared" si="35"/>
        <v>17576.200000000004</v>
      </c>
      <c r="S440" s="70">
        <f t="shared" si="35"/>
        <v>7243</v>
      </c>
      <c r="T440" s="70"/>
      <c r="U440" s="70"/>
      <c r="V440" s="23">
        <f>(V447)</f>
        <v>24819.2</v>
      </c>
      <c r="W440" s="23">
        <f>(V440+Q440)</f>
        <v>1569872.7999999998</v>
      </c>
      <c r="X440" s="23">
        <f>(Q440/W440)*100</f>
        <v>98.4190311469821</v>
      </c>
      <c r="Y440" s="23">
        <f>(V440/W440)*100</f>
        <v>1.5809688530179007</v>
      </c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 t="s">
        <v>54</v>
      </c>
      <c r="K441" s="53"/>
      <c r="L441" s="70">
        <f t="shared" si="34"/>
        <v>299602.80000000005</v>
      </c>
      <c r="M441" s="23">
        <f t="shared" si="34"/>
        <v>22851.3</v>
      </c>
      <c r="N441" s="70">
        <f t="shared" si="34"/>
        <v>72707</v>
      </c>
      <c r="O441" s="70">
        <f t="shared" si="34"/>
        <v>1137828.5</v>
      </c>
      <c r="P441" s="23"/>
      <c r="Q441" s="23">
        <f t="shared" si="35"/>
        <v>1532989.6</v>
      </c>
      <c r="R441" s="23">
        <f t="shared" si="35"/>
        <v>16853</v>
      </c>
      <c r="S441" s="70">
        <f t="shared" si="35"/>
        <v>7243</v>
      </c>
      <c r="T441" s="70"/>
      <c r="U441" s="70"/>
      <c r="V441" s="23">
        <f>(V448)</f>
        <v>24096</v>
      </c>
      <c r="W441" s="23">
        <f>(V441+Q441)</f>
        <v>1557085.6</v>
      </c>
      <c r="X441" s="23">
        <f>(Q441/W441)*100</f>
        <v>98.45249355590984</v>
      </c>
      <c r="Y441" s="23">
        <f>(V441/W441)*100</f>
        <v>1.5475064440901642</v>
      </c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 t="s">
        <v>55</v>
      </c>
      <c r="K442" s="53"/>
      <c r="L442" s="70">
        <f>(L441/L439)*100</f>
        <v>102.79192754677831</v>
      </c>
      <c r="M442" s="23">
        <f>(M441/M439)*100</f>
        <v>79.33735378974887</v>
      </c>
      <c r="N442" s="70">
        <f>(N441/N439)*100</f>
        <v>90.58978614396284</v>
      </c>
      <c r="O442" s="70">
        <f>(O441/O439)*100</f>
        <v>106.65517029342652</v>
      </c>
      <c r="P442" s="23"/>
      <c r="Q442" s="23">
        <f>(Q441/Q439)*100</f>
        <v>104.47285895291452</v>
      </c>
      <c r="R442" s="23">
        <f>(R441/R439)*100</f>
        <v>100.91616766467067</v>
      </c>
      <c r="S442" s="70">
        <f>(S441/S439)*100</f>
        <v>92.34986612265715</v>
      </c>
      <c r="T442" s="70"/>
      <c r="U442" s="70"/>
      <c r="V442" s="23">
        <f>(V441/V439)*100</f>
        <v>98.17870675956485</v>
      </c>
      <c r="W442" s="23">
        <f>(W441/W439)*100</f>
        <v>104.36931488294321</v>
      </c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56</v>
      </c>
      <c r="K443" s="53"/>
      <c r="L443" s="21">
        <f>(L441/L440)*100</f>
        <v>98.94742195826215</v>
      </c>
      <c r="M443" s="21">
        <f>(M441/M440)*100</f>
        <v>91.16270719885105</v>
      </c>
      <c r="N443" s="21">
        <f>(N441/N440)*100</f>
        <v>93.976152777329</v>
      </c>
      <c r="O443" s="21">
        <f>(O441/O440)*100</f>
        <v>99.82442991264398</v>
      </c>
      <c r="P443" s="21"/>
      <c r="Q443" s="21">
        <f>(Q441/Q440)*100</f>
        <v>99.21918566449736</v>
      </c>
      <c r="R443" s="21">
        <f>(R441/R440)*100</f>
        <v>95.88534495510973</v>
      </c>
      <c r="S443" s="21">
        <f>(S441/S440)*100</f>
        <v>100</v>
      </c>
      <c r="T443" s="21"/>
      <c r="U443" s="21"/>
      <c r="V443" s="21">
        <f>(V441/V440)*100</f>
        <v>97.08612686952037</v>
      </c>
      <c r="W443" s="21">
        <f>(W441/W440)*100</f>
        <v>99.1854626693322</v>
      </c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/>
      <c r="K444" s="53"/>
      <c r="L444" s="70"/>
      <c r="M444" s="23"/>
      <c r="N444" s="70"/>
      <c r="O444" s="70"/>
      <c r="P444" s="23"/>
      <c r="Q444" s="23"/>
      <c r="R444" s="23"/>
      <c r="S444" s="70"/>
      <c r="T444" s="70"/>
      <c r="U444" s="70"/>
      <c r="V444" s="23"/>
      <c r="W444" s="23"/>
      <c r="X444" s="23"/>
      <c r="Y444" s="23"/>
      <c r="Z444" s="4"/>
    </row>
    <row r="445" spans="1:26" ht="23.25">
      <c r="A445" s="4"/>
      <c r="B445" s="56"/>
      <c r="C445" s="56"/>
      <c r="D445" s="56" t="s">
        <v>58</v>
      </c>
      <c r="E445" s="56"/>
      <c r="F445" s="56"/>
      <c r="G445" s="56"/>
      <c r="H445" s="56"/>
      <c r="I445" s="61"/>
      <c r="J445" s="52" t="s">
        <v>59</v>
      </c>
      <c r="K445" s="53"/>
      <c r="L445" s="70"/>
      <c r="M445" s="23"/>
      <c r="N445" s="70"/>
      <c r="O445" s="70"/>
      <c r="P445" s="23"/>
      <c r="Q445" s="23"/>
      <c r="R445" s="23"/>
      <c r="S445" s="70"/>
      <c r="T445" s="70"/>
      <c r="U445" s="70"/>
      <c r="V445" s="23"/>
      <c r="W445" s="23"/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52</v>
      </c>
      <c r="K446" s="53"/>
      <c r="L446" s="70">
        <f aca="true" t="shared" si="36" ref="L446:O448">(L463+L1115)</f>
        <v>291465.30000000005</v>
      </c>
      <c r="M446" s="23">
        <f t="shared" si="36"/>
        <v>28802.7</v>
      </c>
      <c r="N446" s="70">
        <f t="shared" si="36"/>
        <v>80259.6</v>
      </c>
      <c r="O446" s="70">
        <f t="shared" si="36"/>
        <v>1066829.2000000002</v>
      </c>
      <c r="P446" s="23"/>
      <c r="Q446" s="23">
        <f aca="true" t="shared" si="37" ref="Q446:S448">(Q463+Q1115)</f>
        <v>1467356.8</v>
      </c>
      <c r="R446" s="23">
        <f t="shared" si="37"/>
        <v>16700</v>
      </c>
      <c r="S446" s="70">
        <f t="shared" si="37"/>
        <v>7843</v>
      </c>
      <c r="T446" s="70"/>
      <c r="U446" s="70"/>
      <c r="V446" s="23">
        <f>(V463+V1115)</f>
        <v>24543</v>
      </c>
      <c r="W446" s="23">
        <f>(V446+Q446)</f>
        <v>1491899.8</v>
      </c>
      <c r="X446" s="23">
        <f>(Q446/W446)*100</f>
        <v>98.3549163288312</v>
      </c>
      <c r="Y446" s="23">
        <f>(V446/W446)*100</f>
        <v>1.645083671168801</v>
      </c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53</v>
      </c>
      <c r="K447" s="53"/>
      <c r="L447" s="70">
        <f t="shared" si="36"/>
        <v>302789.9</v>
      </c>
      <c r="M447" s="23">
        <f t="shared" si="36"/>
        <v>25066.5</v>
      </c>
      <c r="N447" s="70">
        <f t="shared" si="36"/>
        <v>77367.49999999999</v>
      </c>
      <c r="O447" s="70">
        <f t="shared" si="36"/>
        <v>1139829.7</v>
      </c>
      <c r="P447" s="23"/>
      <c r="Q447" s="23">
        <f t="shared" si="37"/>
        <v>1545053.5999999999</v>
      </c>
      <c r="R447" s="23">
        <f t="shared" si="37"/>
        <v>17576.200000000004</v>
      </c>
      <c r="S447" s="70">
        <f t="shared" si="37"/>
        <v>7243</v>
      </c>
      <c r="T447" s="70"/>
      <c r="U447" s="70"/>
      <c r="V447" s="23">
        <f>(V464+V1116)</f>
        <v>24819.2</v>
      </c>
      <c r="W447" s="23">
        <f>(V447+Q447)</f>
        <v>1569872.7999999998</v>
      </c>
      <c r="X447" s="23">
        <f>(Q447/W447)*100</f>
        <v>98.4190311469821</v>
      </c>
      <c r="Y447" s="23">
        <f>(V447/W447)*100</f>
        <v>1.5809688530179007</v>
      </c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 t="s">
        <v>54</v>
      </c>
      <c r="K448" s="53"/>
      <c r="L448" s="70">
        <f t="shared" si="36"/>
        <v>299602.80000000005</v>
      </c>
      <c r="M448" s="23">
        <f t="shared" si="36"/>
        <v>22851.3</v>
      </c>
      <c r="N448" s="70">
        <f t="shared" si="36"/>
        <v>72707</v>
      </c>
      <c r="O448" s="70">
        <f t="shared" si="36"/>
        <v>1137828.5</v>
      </c>
      <c r="P448" s="23"/>
      <c r="Q448" s="23">
        <f t="shared" si="37"/>
        <v>1532989.6</v>
      </c>
      <c r="R448" s="23">
        <f t="shared" si="37"/>
        <v>16853</v>
      </c>
      <c r="S448" s="70">
        <f t="shared" si="37"/>
        <v>7243</v>
      </c>
      <c r="T448" s="70"/>
      <c r="U448" s="70"/>
      <c r="V448" s="23">
        <f>(V465+V1117)</f>
        <v>24096</v>
      </c>
      <c r="W448" s="23">
        <f>(V448+Q448)</f>
        <v>1557085.6</v>
      </c>
      <c r="X448" s="23">
        <f>(Q448/W448)*100</f>
        <v>98.45249355590984</v>
      </c>
      <c r="Y448" s="23">
        <f>(V448/W448)*100</f>
        <v>1.5475064440901642</v>
      </c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/>
      <c r="K449" s="53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171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41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133</v>
      </c>
      <c r="C459" s="51" t="s">
        <v>50</v>
      </c>
      <c r="D459" s="51" t="s">
        <v>58</v>
      </c>
      <c r="E459" s="51"/>
      <c r="F459" s="51"/>
      <c r="G459" s="51"/>
      <c r="H459" s="51"/>
      <c r="I459" s="61"/>
      <c r="J459" s="54" t="s">
        <v>55</v>
      </c>
      <c r="K459" s="55"/>
      <c r="L459" s="70">
        <f>(L448/L446)*100</f>
        <v>102.79192754677831</v>
      </c>
      <c r="M459" s="70">
        <f>(M448/M446)*100</f>
        <v>79.33735378974887</v>
      </c>
      <c r="N459" s="70">
        <f>(N448/N446)*100</f>
        <v>90.58978614396284</v>
      </c>
      <c r="O459" s="70">
        <f>(O448/O446)*100</f>
        <v>106.65517029342652</v>
      </c>
      <c r="P459" s="70"/>
      <c r="Q459" s="70">
        <f>(Q448/Q446)*100</f>
        <v>104.47285895291452</v>
      </c>
      <c r="R459" s="70">
        <f>(R448/R446)*100</f>
        <v>100.91616766467067</v>
      </c>
      <c r="S459" s="70">
        <f>(S448/S446)*100</f>
        <v>92.34986612265715</v>
      </c>
      <c r="T459" s="70"/>
      <c r="U459" s="74"/>
      <c r="V459" s="23">
        <f>(V448/V446)*100</f>
        <v>98.17870675956485</v>
      </c>
      <c r="W459" s="23">
        <f>(W448/W446)*100</f>
        <v>104.36931488294321</v>
      </c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56</v>
      </c>
      <c r="K460" s="55"/>
      <c r="L460" s="70">
        <f>(L448/L447)*100</f>
        <v>98.94742195826215</v>
      </c>
      <c r="M460" s="70">
        <f>(M448/M447)*100</f>
        <v>91.16270719885105</v>
      </c>
      <c r="N460" s="70">
        <f>(N448/N447)*100</f>
        <v>93.976152777329</v>
      </c>
      <c r="O460" s="70">
        <f>(O448/O447)*100</f>
        <v>99.82442991264398</v>
      </c>
      <c r="P460" s="70"/>
      <c r="Q460" s="70">
        <f>(Q448/Q447)*100</f>
        <v>99.21918566449736</v>
      </c>
      <c r="R460" s="70">
        <f>(R448/R447)*100</f>
        <v>95.88534495510973</v>
      </c>
      <c r="S460" s="70">
        <f>(S448/S447)*100</f>
        <v>100</v>
      </c>
      <c r="T460" s="70"/>
      <c r="U460" s="70"/>
      <c r="V460" s="23">
        <f>(V448/V447)*100</f>
        <v>97.08612686952037</v>
      </c>
      <c r="W460" s="23">
        <f>(W448/W447)*100</f>
        <v>99.1854626693322</v>
      </c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/>
      <c r="K461" s="53"/>
      <c r="L461" s="70"/>
      <c r="M461" s="70"/>
      <c r="N461" s="70"/>
      <c r="O461" s="70"/>
      <c r="P461" s="70"/>
      <c r="Q461" s="23"/>
      <c r="R461" s="70"/>
      <c r="S461" s="70"/>
      <c r="T461" s="70"/>
      <c r="U461" s="70"/>
      <c r="V461" s="23"/>
      <c r="W461" s="23"/>
      <c r="X461" s="23"/>
      <c r="Y461" s="23"/>
      <c r="Z461" s="4"/>
    </row>
    <row r="462" spans="1:26" ht="23.25">
      <c r="A462" s="4"/>
      <c r="B462" s="51"/>
      <c r="C462" s="51"/>
      <c r="D462" s="51"/>
      <c r="E462" s="51" t="s">
        <v>60</v>
      </c>
      <c r="F462" s="51"/>
      <c r="G462" s="51"/>
      <c r="H462" s="51"/>
      <c r="I462" s="61"/>
      <c r="J462" s="52" t="s">
        <v>61</v>
      </c>
      <c r="K462" s="53"/>
      <c r="L462" s="70"/>
      <c r="M462" s="23"/>
      <c r="N462" s="70"/>
      <c r="O462" s="70"/>
      <c r="P462" s="23"/>
      <c r="Q462" s="23"/>
      <c r="R462" s="23"/>
      <c r="S462" s="70"/>
      <c r="T462" s="70"/>
      <c r="U462" s="70"/>
      <c r="V462" s="23"/>
      <c r="W462" s="23"/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52</v>
      </c>
      <c r="K463" s="53"/>
      <c r="L463" s="70">
        <f aca="true" t="shared" si="38" ref="L463:N464">(L1070+L1048+L1010+L959+L927+L897+L875+L844+L806+L469+L583+L538+L471)</f>
        <v>291465.30000000005</v>
      </c>
      <c r="M463" s="23">
        <f t="shared" si="38"/>
        <v>28802.7</v>
      </c>
      <c r="N463" s="70">
        <f t="shared" si="38"/>
        <v>80259.6</v>
      </c>
      <c r="O463" s="70">
        <f>(O1070+O1048+O1010+O959+O927+O897+O875+O844+O806+O785+O583+O538+O471)</f>
        <v>854096.0000000001</v>
      </c>
      <c r="P463" s="23"/>
      <c r="Q463" s="23">
        <f>SUM(L463:P463)</f>
        <v>1254623.6</v>
      </c>
      <c r="R463" s="23">
        <f>(R1070+R1048+R1010+R959+R927+R897+R875+R844+R806+R785+R583+R538+R471)</f>
        <v>8106.2</v>
      </c>
      <c r="S463" s="70">
        <f>(S1070+S1048+S1010+S959+S927+S897+S875+S844+S806+S785+S583+S538+S471)</f>
        <v>7843</v>
      </c>
      <c r="T463" s="70"/>
      <c r="U463" s="70"/>
      <c r="V463" s="23">
        <f>SUM(R463:U463)</f>
        <v>15949.2</v>
      </c>
      <c r="W463" s="23">
        <f>(V463+Q463)</f>
        <v>1270572.8</v>
      </c>
      <c r="X463" s="23">
        <f>(Q463/W463)*100</f>
        <v>98.74472363960571</v>
      </c>
      <c r="Y463" s="23">
        <f>(V463/W463)*100</f>
        <v>1.255276360394304</v>
      </c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53</v>
      </c>
      <c r="K464" s="53"/>
      <c r="L464" s="70">
        <f t="shared" si="38"/>
        <v>302789.9</v>
      </c>
      <c r="M464" s="23">
        <f t="shared" si="38"/>
        <v>25066.5</v>
      </c>
      <c r="N464" s="70">
        <f t="shared" si="38"/>
        <v>77367.49999999999</v>
      </c>
      <c r="O464" s="70">
        <f>(O1071+O1049+O1011+O960+O928+O898+O876+O845+O807+O786+O584+O539+O472)</f>
        <v>949600.2999999999</v>
      </c>
      <c r="P464" s="23"/>
      <c r="Q464" s="23">
        <f>SUM(L464:P464)</f>
        <v>1354824.2</v>
      </c>
      <c r="R464" s="23">
        <f>(R1071+R1049+R1011+R960+R928+R898+R876+R845+R807+R786+R584+R539+R472)</f>
        <v>9332.500000000002</v>
      </c>
      <c r="S464" s="70">
        <f>(S1071+S1049+S1011+S960+S928+S898+S876+S845+S807+S786+S584+S539+S472)</f>
        <v>7243</v>
      </c>
      <c r="T464" s="70"/>
      <c r="U464" s="70"/>
      <c r="V464" s="23">
        <f>SUM(R464:U464)</f>
        <v>16575.5</v>
      </c>
      <c r="W464" s="23">
        <f>(V464+Q464)</f>
        <v>1371399.7</v>
      </c>
      <c r="X464" s="23">
        <f>(Q464/W464)*100</f>
        <v>98.79134434694714</v>
      </c>
      <c r="Y464" s="23">
        <f>(V464/W464)*100</f>
        <v>1.2086556530528627</v>
      </c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54</v>
      </c>
      <c r="K465" s="53"/>
      <c r="L465" s="70">
        <f>(L1072+L1050+L1012+L961+L929+L899+L877+L846+L808+L787+L585+L549+L473)</f>
        <v>299602.80000000005</v>
      </c>
      <c r="M465" s="23">
        <f>(M1072+M1050+M1012+M961+M929+M899+M877+M846+M808+M787+M585+M549+M473)</f>
        <v>22851.3</v>
      </c>
      <c r="N465" s="70">
        <f>(N1072+N1050+N1012+N961+N929+N899+N877+N846+N808+N787+N585+N549+N473)</f>
        <v>72707</v>
      </c>
      <c r="O465" s="70">
        <f>(O1072+O1050+O1012+O961+O929+O899+O877+O846+O808+O787+O585+O549+O473)</f>
        <v>947900.7</v>
      </c>
      <c r="P465" s="23"/>
      <c r="Q465" s="23">
        <f>SUM(L465:P465)</f>
        <v>1343061.8</v>
      </c>
      <c r="R465" s="23">
        <f>(R1072+R1050+R1012+R961+R929+R899+R877+R846+R808+R787+R585+R549+R473)</f>
        <v>8921.8</v>
      </c>
      <c r="S465" s="70">
        <f>(S1072+S1050+S1012+S961+S929+S899+S877+S846+S808+S787+S585+S549+S473)</f>
        <v>7243</v>
      </c>
      <c r="T465" s="70"/>
      <c r="U465" s="70"/>
      <c r="V465" s="23">
        <f>SUM(R465:U465)</f>
        <v>16164.8</v>
      </c>
      <c r="W465" s="23">
        <f>(V465+Q465)</f>
        <v>1359226.6</v>
      </c>
      <c r="X465" s="23">
        <f>(Q465/W465)*100</f>
        <v>98.81073545794351</v>
      </c>
      <c r="Y465" s="23">
        <f>(V465/W465)*100</f>
        <v>1.18926454205649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 t="s">
        <v>55</v>
      </c>
      <c r="K466" s="53"/>
      <c r="L466" s="70">
        <f>(L465/L463)*100</f>
        <v>102.79192754677831</v>
      </c>
      <c r="M466" s="23">
        <f>(M465/M463)*100</f>
        <v>79.33735378974887</v>
      </c>
      <c r="N466" s="70">
        <f>(N465/N463)*100</f>
        <v>90.58978614396284</v>
      </c>
      <c r="O466" s="70">
        <f>(O465/O463)*100</f>
        <v>110.98292229444931</v>
      </c>
      <c r="P466" s="23"/>
      <c r="Q466" s="23">
        <f>(Q465/Q463)*100</f>
        <v>107.04898265902219</v>
      </c>
      <c r="R466" s="23">
        <f>(R465/R463)*100</f>
        <v>110.06143445757569</v>
      </c>
      <c r="S466" s="70">
        <f>(S465/S463)*100</f>
        <v>92.34986612265715</v>
      </c>
      <c r="T466" s="70"/>
      <c r="U466" s="70"/>
      <c r="V466" s="23">
        <f>(V465/V463)*100</f>
        <v>101.35179193940762</v>
      </c>
      <c r="W466" s="23">
        <f>(W465/W463)*100</f>
        <v>106.9774671707123</v>
      </c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56</v>
      </c>
      <c r="K467" s="53"/>
      <c r="L467" s="70">
        <f>(L465/L464)*100</f>
        <v>98.94742195826215</v>
      </c>
      <c r="M467" s="23">
        <f>(M465/M464)*100</f>
        <v>91.16270719885105</v>
      </c>
      <c r="N467" s="70">
        <f>(N465/N464)*100</f>
        <v>93.976152777329</v>
      </c>
      <c r="O467" s="70">
        <f>(O465/O464)*100</f>
        <v>99.82101943312361</v>
      </c>
      <c r="P467" s="23"/>
      <c r="Q467" s="23">
        <f>(Q465/Q464)*100</f>
        <v>99.13181355927951</v>
      </c>
      <c r="R467" s="23">
        <f>(R465/R464)*100</f>
        <v>95.59924993302971</v>
      </c>
      <c r="S467" s="70">
        <f>(S465/S464)*100</f>
        <v>100</v>
      </c>
      <c r="T467" s="70"/>
      <c r="U467" s="70"/>
      <c r="V467" s="23">
        <f>(V465/V464)*100</f>
        <v>97.52224668939097</v>
      </c>
      <c r="W467" s="23">
        <f>(W465/W464)*100</f>
        <v>99.11235943831693</v>
      </c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/>
      <c r="K468" s="53"/>
      <c r="L468" s="70"/>
      <c r="M468" s="23"/>
      <c r="N468" s="70"/>
      <c r="O468" s="70"/>
      <c r="P468" s="23"/>
      <c r="Q468" s="23"/>
      <c r="R468" s="23"/>
      <c r="S468" s="70"/>
      <c r="T468" s="70"/>
      <c r="U468" s="70"/>
      <c r="V468" s="23"/>
      <c r="W468" s="23"/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 t="s">
        <v>136</v>
      </c>
      <c r="G469" s="51"/>
      <c r="H469" s="51"/>
      <c r="I469" s="61"/>
      <c r="J469" s="52" t="s">
        <v>193</v>
      </c>
      <c r="K469" s="53"/>
      <c r="L469" s="70"/>
      <c r="M469" s="23"/>
      <c r="N469" s="70"/>
      <c r="O469" s="70"/>
      <c r="P469" s="23"/>
      <c r="Q469" s="23"/>
      <c r="R469" s="23"/>
      <c r="S469" s="70"/>
      <c r="T469" s="70"/>
      <c r="U469" s="70"/>
      <c r="V469" s="23"/>
      <c r="W469" s="23"/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192</v>
      </c>
      <c r="K470" s="53"/>
      <c r="L470" s="70"/>
      <c r="M470" s="23"/>
      <c r="N470" s="70"/>
      <c r="O470" s="70"/>
      <c r="P470" s="23"/>
      <c r="Q470" s="23"/>
      <c r="R470" s="23"/>
      <c r="S470" s="70"/>
      <c r="T470" s="70"/>
      <c r="U470" s="70"/>
      <c r="V470" s="23"/>
      <c r="W470" s="23"/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52</v>
      </c>
      <c r="K471" s="53"/>
      <c r="L471" s="70">
        <f aca="true" t="shared" si="39" ref="L471:O473">(L478)</f>
        <v>48215.100000000006</v>
      </c>
      <c r="M471" s="23">
        <f t="shared" si="39"/>
        <v>5074.8</v>
      </c>
      <c r="N471" s="70">
        <f t="shared" si="39"/>
        <v>16323.8</v>
      </c>
      <c r="O471" s="70">
        <f t="shared" si="39"/>
        <v>17537</v>
      </c>
      <c r="P471" s="23"/>
      <c r="Q471" s="23">
        <f>SUM(L471:P471)</f>
        <v>87150.70000000001</v>
      </c>
      <c r="R471" s="23">
        <f aca="true" t="shared" si="40" ref="R471:U473">(R478)</f>
        <v>0</v>
      </c>
      <c r="S471" s="70">
        <f t="shared" si="40"/>
        <v>1180</v>
      </c>
      <c r="T471" s="70">
        <f t="shared" si="40"/>
        <v>0</v>
      </c>
      <c r="U471" s="70">
        <f t="shared" si="40"/>
        <v>0</v>
      </c>
      <c r="V471" s="23">
        <f>(R471+S471)</f>
        <v>1180</v>
      </c>
      <c r="W471" s="23">
        <f>(V471+Q471)</f>
        <v>88330.70000000001</v>
      </c>
      <c r="X471" s="23">
        <f>(Q471/W471)*100</f>
        <v>98.66411111878429</v>
      </c>
      <c r="Y471" s="23">
        <f>(V471/W471)*100</f>
        <v>1.3358888812157041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53</v>
      </c>
      <c r="K472" s="53"/>
      <c r="L472" s="70">
        <f t="shared" si="39"/>
        <v>65069.600000000006</v>
      </c>
      <c r="M472" s="23">
        <f t="shared" si="39"/>
        <v>5716.699999999999</v>
      </c>
      <c r="N472" s="70">
        <f t="shared" si="39"/>
        <v>17479.7</v>
      </c>
      <c r="O472" s="70">
        <f t="shared" si="39"/>
        <v>20429.9</v>
      </c>
      <c r="P472" s="23"/>
      <c r="Q472" s="23">
        <f>SUM(L472:P472)</f>
        <v>108695.9</v>
      </c>
      <c r="R472" s="23">
        <f t="shared" si="40"/>
        <v>130.2</v>
      </c>
      <c r="S472" s="70">
        <f t="shared" si="40"/>
        <v>290</v>
      </c>
      <c r="T472" s="70">
        <f t="shared" si="40"/>
        <v>0</v>
      </c>
      <c r="U472" s="70">
        <f t="shared" si="40"/>
        <v>0</v>
      </c>
      <c r="V472" s="23">
        <f>(R472+S472)</f>
        <v>420.2</v>
      </c>
      <c r="W472" s="23">
        <f>(V472+Q472)</f>
        <v>109116.09999999999</v>
      </c>
      <c r="X472" s="23">
        <f>(Q472/W472)*100</f>
        <v>99.61490559138386</v>
      </c>
      <c r="Y472" s="23">
        <f>(V472/W472)*100</f>
        <v>0.38509440861614375</v>
      </c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 t="s">
        <v>54</v>
      </c>
      <c r="K473" s="53"/>
      <c r="L473" s="21">
        <f t="shared" si="39"/>
        <v>64482.100000000006</v>
      </c>
      <c r="M473" s="21">
        <f t="shared" si="39"/>
        <v>5361.799999999999</v>
      </c>
      <c r="N473" s="21">
        <f t="shared" si="39"/>
        <v>16388.8</v>
      </c>
      <c r="O473" s="21">
        <f t="shared" si="39"/>
        <v>19974.3</v>
      </c>
      <c r="P473" s="21"/>
      <c r="Q473" s="21">
        <f>SUM(L473:P473)</f>
        <v>106207.00000000001</v>
      </c>
      <c r="R473" s="21">
        <f t="shared" si="40"/>
        <v>109.8</v>
      </c>
      <c r="S473" s="21">
        <f t="shared" si="40"/>
        <v>290</v>
      </c>
      <c r="T473" s="21">
        <f t="shared" si="40"/>
        <v>0</v>
      </c>
      <c r="U473" s="21">
        <f t="shared" si="40"/>
        <v>0</v>
      </c>
      <c r="V473" s="21">
        <f>(R473+S473)</f>
        <v>399.8</v>
      </c>
      <c r="W473" s="21">
        <f>(V473+Q473)</f>
        <v>106606.80000000002</v>
      </c>
      <c r="X473" s="21">
        <f>(Q473/W473)*100</f>
        <v>99.62497701835154</v>
      </c>
      <c r="Y473" s="21">
        <f>(V473/W473)*100</f>
        <v>0.37502298164845016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55</v>
      </c>
      <c r="K474" s="53"/>
      <c r="L474" s="70">
        <f>(L473/L471)*100</f>
        <v>133.73839315898962</v>
      </c>
      <c r="M474" s="23">
        <f>(M473/M471)*100</f>
        <v>105.65539528651374</v>
      </c>
      <c r="N474" s="70">
        <f>(N473/N471)*100</f>
        <v>100.39819159754468</v>
      </c>
      <c r="O474" s="70">
        <f>(O473/O471)*100</f>
        <v>113.89804413525688</v>
      </c>
      <c r="P474" s="23"/>
      <c r="Q474" s="23">
        <f>(Q473/Q471)*100</f>
        <v>121.86591731334345</v>
      </c>
      <c r="R474" s="23"/>
      <c r="S474" s="70">
        <f>(S473/S471)*100</f>
        <v>24.576271186440678</v>
      </c>
      <c r="T474" s="70"/>
      <c r="U474" s="70"/>
      <c r="V474" s="23">
        <f>(V473/V471)*100</f>
        <v>33.88135593220339</v>
      </c>
      <c r="W474" s="23">
        <f>(W473/W471)*100</f>
        <v>120.69054134066639</v>
      </c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56</v>
      </c>
      <c r="K475" s="53"/>
      <c r="L475" s="70">
        <f>(L473/L472)*100</f>
        <v>99.09712062161132</v>
      </c>
      <c r="M475" s="23">
        <f>(M473/M472)*100</f>
        <v>93.79187293368553</v>
      </c>
      <c r="N475" s="70">
        <f>(N473/N472)*100</f>
        <v>93.75904620788685</v>
      </c>
      <c r="O475" s="70">
        <f>(O473/O472)*100</f>
        <v>97.76993524197376</v>
      </c>
      <c r="P475" s="23"/>
      <c r="Q475" s="23">
        <f>(Q473/Q472)*100</f>
        <v>97.71021722070475</v>
      </c>
      <c r="R475" s="23">
        <f>(R473/R472)*100</f>
        <v>84.33179723502305</v>
      </c>
      <c r="S475" s="70">
        <f>(S473/S472)*100</f>
        <v>100</v>
      </c>
      <c r="T475" s="70"/>
      <c r="U475" s="70"/>
      <c r="V475" s="23">
        <f>(V473/V472)*100</f>
        <v>95.1451689671585</v>
      </c>
      <c r="W475" s="23">
        <f>(W473/W472)*100</f>
        <v>97.70033936330205</v>
      </c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/>
      <c r="K476" s="53"/>
      <c r="L476" s="70"/>
      <c r="M476" s="23"/>
      <c r="N476" s="70"/>
      <c r="O476" s="70"/>
      <c r="P476" s="23"/>
      <c r="Q476" s="23"/>
      <c r="R476" s="23"/>
      <c r="S476" s="70"/>
      <c r="T476" s="70"/>
      <c r="U476" s="70"/>
      <c r="V476" s="23"/>
      <c r="W476" s="23"/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 t="s">
        <v>64</v>
      </c>
      <c r="H477" s="51"/>
      <c r="I477" s="61"/>
      <c r="J477" s="52" t="s">
        <v>65</v>
      </c>
      <c r="K477" s="53"/>
      <c r="L477" s="70"/>
      <c r="M477" s="23"/>
      <c r="N477" s="70"/>
      <c r="O477" s="70"/>
      <c r="P477" s="23"/>
      <c r="Q477" s="23"/>
      <c r="R477" s="23"/>
      <c r="S477" s="70"/>
      <c r="T477" s="70"/>
      <c r="U477" s="70"/>
      <c r="V477" s="23"/>
      <c r="W477" s="23"/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52</v>
      </c>
      <c r="K478" s="53"/>
      <c r="L478" s="70">
        <f aca="true" t="shared" si="41" ref="L478:O479">(L530+L523+L516+L508+L492+L485)</f>
        <v>48215.100000000006</v>
      </c>
      <c r="M478" s="23">
        <f t="shared" si="41"/>
        <v>5074.8</v>
      </c>
      <c r="N478" s="70">
        <f t="shared" si="41"/>
        <v>16323.8</v>
      </c>
      <c r="O478" s="70">
        <f t="shared" si="41"/>
        <v>17537</v>
      </c>
      <c r="P478" s="23"/>
      <c r="Q478" s="23">
        <f>SUM(L478:P478)</f>
        <v>87150.70000000001</v>
      </c>
      <c r="R478" s="23">
        <f aca="true" t="shared" si="42" ref="R478:U480">(R530+R523+R516+R508+R492+R485)</f>
        <v>0</v>
      </c>
      <c r="S478" s="70">
        <f t="shared" si="42"/>
        <v>1180</v>
      </c>
      <c r="T478" s="70">
        <f t="shared" si="42"/>
        <v>0</v>
      </c>
      <c r="U478" s="70">
        <f t="shared" si="42"/>
        <v>0</v>
      </c>
      <c r="V478" s="23">
        <f>(R478+S478)</f>
        <v>1180</v>
      </c>
      <c r="W478" s="23">
        <f>(V478+Q478)</f>
        <v>88330.70000000001</v>
      </c>
      <c r="X478" s="23">
        <f>(Q478/W478)*100</f>
        <v>98.66411111878429</v>
      </c>
      <c r="Y478" s="23">
        <f>(V478/W478)*100</f>
        <v>1.3358888812157041</v>
      </c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53</v>
      </c>
      <c r="K479" s="53"/>
      <c r="L479" s="70">
        <f t="shared" si="41"/>
        <v>65069.600000000006</v>
      </c>
      <c r="M479" s="23">
        <f t="shared" si="41"/>
        <v>5716.699999999999</v>
      </c>
      <c r="N479" s="70">
        <f t="shared" si="41"/>
        <v>17479.7</v>
      </c>
      <c r="O479" s="70">
        <f t="shared" si="41"/>
        <v>20429.9</v>
      </c>
      <c r="P479" s="23"/>
      <c r="Q479" s="23">
        <f>SUM(L479:P479)</f>
        <v>108695.9</v>
      </c>
      <c r="R479" s="23">
        <f t="shared" si="42"/>
        <v>130.2</v>
      </c>
      <c r="S479" s="70">
        <f t="shared" si="42"/>
        <v>290</v>
      </c>
      <c r="T479" s="70">
        <f t="shared" si="42"/>
        <v>0</v>
      </c>
      <c r="U479" s="70">
        <f t="shared" si="42"/>
        <v>0</v>
      </c>
      <c r="V479" s="23">
        <f>(R479+S479)</f>
        <v>420.2</v>
      </c>
      <c r="W479" s="23">
        <f>(V479+Q479)</f>
        <v>109116.09999999999</v>
      </c>
      <c r="X479" s="23">
        <f>(Q479/W479)*100</f>
        <v>99.61490559138386</v>
      </c>
      <c r="Y479" s="23">
        <f>(V479/W479)*100</f>
        <v>0.38509440861614375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 t="s">
        <v>54</v>
      </c>
      <c r="K480" s="53"/>
      <c r="L480" s="70">
        <f>(L525+L518+L510+L494+L487)</f>
        <v>64482.100000000006</v>
      </c>
      <c r="M480" s="23">
        <f>(M532+M525+M518+M510+M494+M487)</f>
        <v>5361.799999999999</v>
      </c>
      <c r="N480" s="70">
        <f>(N525+N518+N510+N494+N487)</f>
        <v>16388.8</v>
      </c>
      <c r="O480" s="70">
        <f>(O532+O525+O518+O510+O494+O487)</f>
        <v>19974.3</v>
      </c>
      <c r="P480" s="23"/>
      <c r="Q480" s="23">
        <f>SUM(L480:P480)</f>
        <v>106207.00000000001</v>
      </c>
      <c r="R480" s="23">
        <f t="shared" si="42"/>
        <v>109.8</v>
      </c>
      <c r="S480" s="70">
        <f t="shared" si="42"/>
        <v>290</v>
      </c>
      <c r="T480" s="70">
        <f t="shared" si="42"/>
        <v>0</v>
      </c>
      <c r="U480" s="70">
        <f t="shared" si="42"/>
        <v>0</v>
      </c>
      <c r="V480" s="23">
        <f>(R480+S480)</f>
        <v>399.8</v>
      </c>
      <c r="W480" s="23">
        <f>(V480+Q480)</f>
        <v>106606.80000000002</v>
      </c>
      <c r="X480" s="23">
        <f>(Q480/W480)*100</f>
        <v>99.62497701835154</v>
      </c>
      <c r="Y480" s="23">
        <f>(V480/W480)*100</f>
        <v>0.37502298164845016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55</v>
      </c>
      <c r="K481" s="53"/>
      <c r="L481" s="70">
        <f>(L480/L478)*100</f>
        <v>133.73839315898962</v>
      </c>
      <c r="M481" s="23">
        <f>(M480/M478)*100</f>
        <v>105.65539528651374</v>
      </c>
      <c r="N481" s="70">
        <f>(N480/N478)*100</f>
        <v>100.39819159754468</v>
      </c>
      <c r="O481" s="70">
        <f>(O480/O478)*100</f>
        <v>113.89804413525688</v>
      </c>
      <c r="P481" s="23"/>
      <c r="Q481" s="23">
        <f>(Q480/Q478)*100</f>
        <v>121.86591731334345</v>
      </c>
      <c r="R481" s="23"/>
      <c r="S481" s="70">
        <f>(S480/S478)*100</f>
        <v>24.576271186440678</v>
      </c>
      <c r="T481" s="70"/>
      <c r="U481" s="70"/>
      <c r="V481" s="23">
        <f>(V480/V478)*100</f>
        <v>33.88135593220339</v>
      </c>
      <c r="W481" s="23">
        <f>(W480/W478)*100</f>
        <v>120.69054134066639</v>
      </c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56</v>
      </c>
      <c r="K482" s="53"/>
      <c r="L482" s="21">
        <f>(L480/L479)*100</f>
        <v>99.09712062161132</v>
      </c>
      <c r="M482" s="21">
        <f>(M480/M479)*100</f>
        <v>93.79187293368553</v>
      </c>
      <c r="N482" s="21">
        <f>(N480/N479)*100</f>
        <v>93.75904620788685</v>
      </c>
      <c r="O482" s="21">
        <f>(O480/O479)*100</f>
        <v>97.76993524197376</v>
      </c>
      <c r="P482" s="21"/>
      <c r="Q482" s="21">
        <f>(Q480/Q479)*100</f>
        <v>97.71021722070475</v>
      </c>
      <c r="R482" s="21">
        <f>(R480/R479)*100</f>
        <v>84.33179723502305</v>
      </c>
      <c r="S482" s="21">
        <f>(S480/S479)*100</f>
        <v>100</v>
      </c>
      <c r="T482" s="21"/>
      <c r="U482" s="21"/>
      <c r="V482" s="21">
        <f>(V480/V479)*100</f>
        <v>95.1451689671585</v>
      </c>
      <c r="W482" s="21">
        <f>(W480/W479)*100</f>
        <v>97.70033936330205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/>
      <c r="K483" s="53"/>
      <c r="L483" s="70"/>
      <c r="M483" s="23"/>
      <c r="N483" s="70"/>
      <c r="O483" s="70"/>
      <c r="P483" s="23"/>
      <c r="Q483" s="23"/>
      <c r="R483" s="23"/>
      <c r="S483" s="70"/>
      <c r="T483" s="70"/>
      <c r="U483" s="70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 t="s">
        <v>74</v>
      </c>
      <c r="I484" s="61"/>
      <c r="J484" s="52" t="s">
        <v>75</v>
      </c>
      <c r="K484" s="53"/>
      <c r="L484" s="70"/>
      <c r="M484" s="23"/>
      <c r="N484" s="70"/>
      <c r="O484" s="70"/>
      <c r="P484" s="23"/>
      <c r="Q484" s="23"/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52</v>
      </c>
      <c r="K485" s="53"/>
      <c r="L485" s="70">
        <v>15906</v>
      </c>
      <c r="M485" s="23">
        <v>1740.2</v>
      </c>
      <c r="N485" s="70">
        <v>5508.8</v>
      </c>
      <c r="O485" s="70"/>
      <c r="P485" s="23"/>
      <c r="Q485" s="23">
        <f>SUM(L485:P485)</f>
        <v>23155</v>
      </c>
      <c r="R485" s="23"/>
      <c r="S485" s="70">
        <v>260</v>
      </c>
      <c r="T485" s="70"/>
      <c r="U485" s="70"/>
      <c r="V485" s="23">
        <f>(R485+S485)</f>
        <v>260</v>
      </c>
      <c r="W485" s="23">
        <f>(V485+Q485)</f>
        <v>23415</v>
      </c>
      <c r="X485" s="23">
        <f>(Q485/W485)*100</f>
        <v>98.88960068332266</v>
      </c>
      <c r="Y485" s="23">
        <f>(V485/W485)*100</f>
        <v>1.1103993166773436</v>
      </c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53</v>
      </c>
      <c r="K486" s="53"/>
      <c r="L486" s="70">
        <v>21680.2</v>
      </c>
      <c r="M486" s="23">
        <v>2514.6</v>
      </c>
      <c r="N486" s="70">
        <v>5229</v>
      </c>
      <c r="O486" s="70"/>
      <c r="P486" s="23"/>
      <c r="Q486" s="23">
        <f>SUM(L486:P486)</f>
        <v>29423.8</v>
      </c>
      <c r="R486" s="23"/>
      <c r="S486" s="70">
        <v>130</v>
      </c>
      <c r="T486" s="70"/>
      <c r="U486" s="70"/>
      <c r="V486" s="23">
        <f>(R486+S486)</f>
        <v>130</v>
      </c>
      <c r="W486" s="23">
        <f>(V486+Q486)</f>
        <v>29553.8</v>
      </c>
      <c r="X486" s="23">
        <f>(Q486/W486)*100</f>
        <v>99.56012424798165</v>
      </c>
      <c r="Y486" s="23">
        <f>(V486/W486)*100</f>
        <v>0.43987575201835294</v>
      </c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54</v>
      </c>
      <c r="K487" s="53"/>
      <c r="L487" s="70">
        <v>21523.2</v>
      </c>
      <c r="M487" s="23">
        <v>2474.1</v>
      </c>
      <c r="N487" s="70">
        <v>5127.3</v>
      </c>
      <c r="O487" s="70"/>
      <c r="P487" s="23"/>
      <c r="Q487" s="23">
        <f>SUM(L487:P487)</f>
        <v>29124.6</v>
      </c>
      <c r="R487" s="23"/>
      <c r="S487" s="70">
        <v>130</v>
      </c>
      <c r="T487" s="70"/>
      <c r="U487" s="70"/>
      <c r="V487" s="23">
        <f>(R487+S487)</f>
        <v>130</v>
      </c>
      <c r="W487" s="23">
        <f>(V487+Q487)</f>
        <v>29254.6</v>
      </c>
      <c r="X487" s="23">
        <f>(Q487/W487)*100</f>
        <v>99.55562544010172</v>
      </c>
      <c r="Y487" s="23">
        <f>(V487/W487)*100</f>
        <v>0.44437455989827246</v>
      </c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55</v>
      </c>
      <c r="K488" s="53"/>
      <c r="L488" s="21">
        <f>(L487/L485)*100</f>
        <v>135.3149754809506</v>
      </c>
      <c r="M488" s="21">
        <f>(M487/M485)*100</f>
        <v>142.17331341225145</v>
      </c>
      <c r="N488" s="21">
        <f>(N487/N485)*100</f>
        <v>93.07471681672959</v>
      </c>
      <c r="O488" s="21"/>
      <c r="P488" s="21"/>
      <c r="Q488" s="21">
        <f>(Q487/Q485)*100</f>
        <v>125.78104081191968</v>
      </c>
      <c r="R488" s="21"/>
      <c r="S488" s="21">
        <f>(S487/S485)*100</f>
        <v>50</v>
      </c>
      <c r="T488" s="21"/>
      <c r="U488" s="21"/>
      <c r="V488" s="21">
        <f>(V487/V485)*100</f>
        <v>50</v>
      </c>
      <c r="W488" s="21">
        <f>(W487/W485)*100</f>
        <v>124.93956865257314</v>
      </c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56</v>
      </c>
      <c r="K489" s="53"/>
      <c r="L489" s="70">
        <f>(L487/L486)*100</f>
        <v>99.27583693877364</v>
      </c>
      <c r="M489" s="23">
        <f>(M487/M486)*100</f>
        <v>98.38940586972083</v>
      </c>
      <c r="N489" s="70">
        <f>(N487/N486)*100</f>
        <v>98.05507745266782</v>
      </c>
      <c r="O489" s="70"/>
      <c r="P489" s="23"/>
      <c r="Q489" s="23">
        <f>(Q487/Q486)*100</f>
        <v>98.9831361007076</v>
      </c>
      <c r="R489" s="23"/>
      <c r="S489" s="70">
        <f>(S487/S486)*100</f>
        <v>100</v>
      </c>
      <c r="T489" s="70"/>
      <c r="U489" s="70"/>
      <c r="V489" s="23">
        <f>(V487/V486)*100</f>
        <v>100</v>
      </c>
      <c r="W489" s="23">
        <f>(W487/W486)*100</f>
        <v>98.9876090384316</v>
      </c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/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 t="s">
        <v>78</v>
      </c>
      <c r="I491" s="61"/>
      <c r="J491" s="52" t="s">
        <v>137</v>
      </c>
      <c r="K491" s="53"/>
      <c r="L491" s="70"/>
      <c r="M491" s="23"/>
      <c r="N491" s="70"/>
      <c r="O491" s="70"/>
      <c r="P491" s="23"/>
      <c r="Q491" s="23"/>
      <c r="R491" s="23"/>
      <c r="S491" s="70"/>
      <c r="T491" s="70"/>
      <c r="U491" s="70"/>
      <c r="V491" s="23"/>
      <c r="W491" s="23"/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52</v>
      </c>
      <c r="K492" s="53"/>
      <c r="L492" s="70">
        <v>4197.5</v>
      </c>
      <c r="M492" s="23">
        <v>638.5</v>
      </c>
      <c r="N492" s="70">
        <v>4923.8</v>
      </c>
      <c r="O492" s="70"/>
      <c r="P492" s="23"/>
      <c r="Q492" s="23">
        <f>SUM(L492:P492)</f>
        <v>9759.8</v>
      </c>
      <c r="R492" s="23"/>
      <c r="S492" s="70">
        <v>200</v>
      </c>
      <c r="T492" s="70"/>
      <c r="U492" s="70"/>
      <c r="V492" s="23">
        <f>(R492+S492)</f>
        <v>200</v>
      </c>
      <c r="W492" s="23">
        <f>(V492+Q492)</f>
        <v>9959.8</v>
      </c>
      <c r="X492" s="23">
        <f>(Q492/W492)*100</f>
        <v>97.99192754874596</v>
      </c>
      <c r="Y492" s="23">
        <f>(V492/W492)*100</f>
        <v>2.0080724512540415</v>
      </c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53</v>
      </c>
      <c r="K493" s="53"/>
      <c r="L493" s="70">
        <v>6162.5</v>
      </c>
      <c r="M493" s="23">
        <v>783.2</v>
      </c>
      <c r="N493" s="70">
        <v>6239.7</v>
      </c>
      <c r="O493" s="70"/>
      <c r="P493" s="23"/>
      <c r="Q493" s="23">
        <f>SUM(L493:P493)</f>
        <v>13185.4</v>
      </c>
      <c r="R493" s="23"/>
      <c r="S493" s="70">
        <v>35</v>
      </c>
      <c r="T493" s="70"/>
      <c r="U493" s="70"/>
      <c r="V493" s="23">
        <f>(R493+S493)</f>
        <v>35</v>
      </c>
      <c r="W493" s="23">
        <f>(V493+Q493)</f>
        <v>13220.4</v>
      </c>
      <c r="X493" s="23">
        <f>(Q493/W493)*100</f>
        <v>99.73525763214425</v>
      </c>
      <c r="Y493" s="23">
        <f>(V493/W493)*100</f>
        <v>0.2647423678557381</v>
      </c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54</v>
      </c>
      <c r="K494" s="53"/>
      <c r="L494" s="70">
        <v>6146.3</v>
      </c>
      <c r="M494" s="23">
        <v>727.7</v>
      </c>
      <c r="N494" s="70">
        <v>5564.7</v>
      </c>
      <c r="O494" s="70"/>
      <c r="P494" s="23"/>
      <c r="Q494" s="23">
        <f>SUM(L494:P494)</f>
        <v>12438.7</v>
      </c>
      <c r="R494" s="23"/>
      <c r="S494" s="70">
        <v>35</v>
      </c>
      <c r="T494" s="70"/>
      <c r="U494" s="70"/>
      <c r="V494" s="23">
        <f>(R494+S494)</f>
        <v>35</v>
      </c>
      <c r="W494" s="23">
        <f>(V494+Q494)</f>
        <v>12473.7</v>
      </c>
      <c r="X494" s="23">
        <f>(Q494/W494)*100</f>
        <v>99.7194096378781</v>
      </c>
      <c r="Y494" s="23">
        <f>(V494/W494)*100</f>
        <v>0.28059036212190447</v>
      </c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172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41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133</v>
      </c>
      <c r="C504" s="51" t="s">
        <v>50</v>
      </c>
      <c r="D504" s="51" t="s">
        <v>58</v>
      </c>
      <c r="E504" s="51" t="s">
        <v>60</v>
      </c>
      <c r="F504" s="51" t="s">
        <v>136</v>
      </c>
      <c r="G504" s="51" t="s">
        <v>64</v>
      </c>
      <c r="H504" s="56" t="s">
        <v>78</v>
      </c>
      <c r="I504" s="61"/>
      <c r="J504" s="54" t="s">
        <v>55</v>
      </c>
      <c r="K504" s="55"/>
      <c r="L504" s="70">
        <f>(L494/L492)*100</f>
        <v>146.42763549731984</v>
      </c>
      <c r="M504" s="70">
        <f>(M494/M492)*100</f>
        <v>113.97024275646046</v>
      </c>
      <c r="N504" s="70">
        <f>(N494/N492)*100</f>
        <v>113.01636947073396</v>
      </c>
      <c r="O504" s="70"/>
      <c r="P504" s="70"/>
      <c r="Q504" s="70">
        <f>(Q494/Q492)*100</f>
        <v>127.44830836697476</v>
      </c>
      <c r="R504" s="70"/>
      <c r="S504" s="70">
        <f>(S494/S492)*100</f>
        <v>17.5</v>
      </c>
      <c r="T504" s="70"/>
      <c r="U504" s="74"/>
      <c r="V504" s="23">
        <f>(V494/V492)*100</f>
        <v>17.5</v>
      </c>
      <c r="W504" s="23">
        <f>(W494/W492)*100</f>
        <v>125.2404666760377</v>
      </c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56</v>
      </c>
      <c r="K505" s="55"/>
      <c r="L505" s="70">
        <f>(L494/L493)*100</f>
        <v>99.73711967545638</v>
      </c>
      <c r="M505" s="70">
        <f>(M494/M493)*100</f>
        <v>92.91368743615934</v>
      </c>
      <c r="N505" s="70">
        <f>(N494/N493)*100</f>
        <v>89.18217221981826</v>
      </c>
      <c r="O505" s="70"/>
      <c r="P505" s="70"/>
      <c r="Q505" s="70">
        <f>(Q494/Q493)*100</f>
        <v>94.33691810639041</v>
      </c>
      <c r="R505" s="70"/>
      <c r="S505" s="70">
        <f>(S494/S493)*100</f>
        <v>100</v>
      </c>
      <c r="T505" s="70"/>
      <c r="U505" s="70"/>
      <c r="V505" s="23">
        <f>(V494/V493)*100</f>
        <v>100</v>
      </c>
      <c r="W505" s="23">
        <f>(W494/W493)*100</f>
        <v>94.35191068348917</v>
      </c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/>
      <c r="K506" s="53"/>
      <c r="L506" s="70"/>
      <c r="M506" s="70"/>
      <c r="N506" s="70"/>
      <c r="O506" s="70"/>
      <c r="P506" s="70"/>
      <c r="Q506" s="23"/>
      <c r="R506" s="70"/>
      <c r="S506" s="70"/>
      <c r="T506" s="70"/>
      <c r="U506" s="70"/>
      <c r="V506" s="23"/>
      <c r="W506" s="23"/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 t="s">
        <v>80</v>
      </c>
      <c r="I507" s="61"/>
      <c r="J507" s="52" t="s">
        <v>81</v>
      </c>
      <c r="K507" s="53"/>
      <c r="L507" s="70"/>
      <c r="M507" s="23"/>
      <c r="N507" s="70"/>
      <c r="O507" s="70"/>
      <c r="P507" s="23"/>
      <c r="Q507" s="23"/>
      <c r="R507" s="23"/>
      <c r="S507" s="70"/>
      <c r="T507" s="70"/>
      <c r="U507" s="70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52</v>
      </c>
      <c r="K508" s="53"/>
      <c r="L508" s="70">
        <v>9757.2</v>
      </c>
      <c r="M508" s="23">
        <v>501.2</v>
      </c>
      <c r="N508" s="70">
        <v>2090.7</v>
      </c>
      <c r="O508" s="70"/>
      <c r="P508" s="23"/>
      <c r="Q508" s="23">
        <f>SUM(L508:P508)</f>
        <v>12349.100000000002</v>
      </c>
      <c r="R508" s="23"/>
      <c r="S508" s="70">
        <v>200</v>
      </c>
      <c r="T508" s="70"/>
      <c r="U508" s="70"/>
      <c r="V508" s="23">
        <f>(R508+S508)</f>
        <v>200</v>
      </c>
      <c r="W508" s="23">
        <f>(V508+Q508)</f>
        <v>12549.100000000002</v>
      </c>
      <c r="X508" s="23">
        <f>(Q508/W508)*100</f>
        <v>98.40626020989554</v>
      </c>
      <c r="Y508" s="23">
        <f>(V508/W508)*100</f>
        <v>1.5937397901044692</v>
      </c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53</v>
      </c>
      <c r="K509" s="53"/>
      <c r="L509" s="70">
        <v>13827.7</v>
      </c>
      <c r="M509" s="23">
        <v>344.7</v>
      </c>
      <c r="N509" s="70">
        <v>2448.5</v>
      </c>
      <c r="O509" s="70"/>
      <c r="P509" s="23"/>
      <c r="Q509" s="23">
        <f>SUM(L509:P509)</f>
        <v>16620.9</v>
      </c>
      <c r="R509" s="23"/>
      <c r="S509" s="70">
        <v>55</v>
      </c>
      <c r="T509" s="70"/>
      <c r="U509" s="70"/>
      <c r="V509" s="23">
        <f>(R509+S509)</f>
        <v>55</v>
      </c>
      <c r="W509" s="23">
        <f>(V509+Q509)</f>
        <v>16675.9</v>
      </c>
      <c r="X509" s="23">
        <f>(Q509/W509)*100</f>
        <v>99.6701827187738</v>
      </c>
      <c r="Y509" s="23">
        <f>(V509/W509)*100</f>
        <v>0.3298172812262007</v>
      </c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 t="s">
        <v>54</v>
      </c>
      <c r="K510" s="53"/>
      <c r="L510" s="70">
        <v>13734.7</v>
      </c>
      <c r="M510" s="23">
        <v>298.6</v>
      </c>
      <c r="N510" s="70">
        <v>2339.5</v>
      </c>
      <c r="O510" s="70"/>
      <c r="P510" s="23"/>
      <c r="Q510" s="23">
        <f>SUM(L510:P510)</f>
        <v>16372.800000000001</v>
      </c>
      <c r="R510" s="23"/>
      <c r="S510" s="70">
        <v>55</v>
      </c>
      <c r="T510" s="70"/>
      <c r="U510" s="70"/>
      <c r="V510" s="23">
        <f>(R510+S510)</f>
        <v>55</v>
      </c>
      <c r="W510" s="23">
        <f>(V510+Q510)</f>
        <v>16427.800000000003</v>
      </c>
      <c r="X510" s="23">
        <f>(Q510/W510)*100</f>
        <v>99.66520167033929</v>
      </c>
      <c r="Y510" s="23">
        <f>(V510/W510)*100</f>
        <v>0.33479832966069706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55</v>
      </c>
      <c r="K511" s="53"/>
      <c r="L511" s="70">
        <f>(L510/L508)*100</f>
        <v>140.76476858115032</v>
      </c>
      <c r="M511" s="23">
        <f>(M510/M508)*100</f>
        <v>59.57701516360735</v>
      </c>
      <c r="N511" s="70">
        <f>(N510/N508)*100</f>
        <v>111.9003204668293</v>
      </c>
      <c r="O511" s="70"/>
      <c r="P511" s="23"/>
      <c r="Q511" s="23">
        <f>(Q510/Q508)*100</f>
        <v>132.5829412669749</v>
      </c>
      <c r="R511" s="23"/>
      <c r="S511" s="70">
        <f>(S510/S508)*100</f>
        <v>27.500000000000004</v>
      </c>
      <c r="T511" s="70"/>
      <c r="U511" s="70"/>
      <c r="V511" s="23">
        <f>(V510/V508)*100</f>
        <v>27.500000000000004</v>
      </c>
      <c r="W511" s="23">
        <f>(W510/W508)*100</f>
        <v>130.90819261939103</v>
      </c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56</v>
      </c>
      <c r="K512" s="53"/>
      <c r="L512" s="70">
        <f>(L510/L509)*100</f>
        <v>99.32743695625447</v>
      </c>
      <c r="M512" s="23">
        <f>(M510/M509)*100</f>
        <v>86.62605163910648</v>
      </c>
      <c r="N512" s="70">
        <f>(N510/N509)*100</f>
        <v>95.5482948744129</v>
      </c>
      <c r="O512" s="70"/>
      <c r="P512" s="23"/>
      <c r="Q512" s="23">
        <f>(Q510/Q509)*100</f>
        <v>98.50730104867968</v>
      </c>
      <c r="R512" s="23"/>
      <c r="S512" s="70">
        <f>(S510/S509)*100</f>
        <v>100</v>
      </c>
      <c r="T512" s="70"/>
      <c r="U512" s="70"/>
      <c r="V512" s="23">
        <f>(V510/V509)*100</f>
        <v>100</v>
      </c>
      <c r="W512" s="23">
        <f>(W510/W509)*100</f>
        <v>98.51222422777782</v>
      </c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/>
      <c r="K513" s="53"/>
      <c r="L513" s="70"/>
      <c r="M513" s="23"/>
      <c r="N513" s="70"/>
      <c r="O513" s="70"/>
      <c r="P513" s="23"/>
      <c r="Q513" s="23"/>
      <c r="R513" s="23"/>
      <c r="S513" s="70"/>
      <c r="T513" s="70"/>
      <c r="U513" s="70"/>
      <c r="V513" s="23"/>
      <c r="W513" s="23"/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 t="s">
        <v>110</v>
      </c>
      <c r="I514" s="61"/>
      <c r="J514" s="52" t="s">
        <v>111</v>
      </c>
      <c r="K514" s="53"/>
      <c r="L514" s="70"/>
      <c r="M514" s="23"/>
      <c r="N514" s="70"/>
      <c r="O514" s="70"/>
      <c r="P514" s="23"/>
      <c r="Q514" s="23"/>
      <c r="R514" s="23"/>
      <c r="S514" s="70"/>
      <c r="T514" s="70"/>
      <c r="U514" s="70"/>
      <c r="V514" s="23"/>
      <c r="W514" s="23"/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112</v>
      </c>
      <c r="K515" s="53"/>
      <c r="L515" s="70"/>
      <c r="M515" s="23"/>
      <c r="N515" s="70"/>
      <c r="O515" s="70"/>
      <c r="P515" s="23"/>
      <c r="Q515" s="23"/>
      <c r="R515" s="23"/>
      <c r="S515" s="70"/>
      <c r="T515" s="70"/>
      <c r="U515" s="70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52</v>
      </c>
      <c r="K516" s="53"/>
      <c r="L516" s="70">
        <v>11662.4</v>
      </c>
      <c r="M516" s="23">
        <v>1418.7</v>
      </c>
      <c r="N516" s="70">
        <v>2028.6</v>
      </c>
      <c r="O516" s="70"/>
      <c r="P516" s="23"/>
      <c r="Q516" s="23">
        <f>SUM(L516:P516)</f>
        <v>15109.7</v>
      </c>
      <c r="R516" s="23"/>
      <c r="S516" s="70">
        <v>260</v>
      </c>
      <c r="T516" s="70"/>
      <c r="U516" s="70"/>
      <c r="V516" s="23">
        <f>(R516+S516)</f>
        <v>260</v>
      </c>
      <c r="W516" s="23">
        <f>(V516+Q516)</f>
        <v>15369.7</v>
      </c>
      <c r="X516" s="23">
        <f>(Q516/W516)*100</f>
        <v>98.30835995497635</v>
      </c>
      <c r="Y516" s="23">
        <f>(V516/W516)*100</f>
        <v>1.6916400450236502</v>
      </c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53</v>
      </c>
      <c r="K517" s="53"/>
      <c r="L517" s="70">
        <v>14869</v>
      </c>
      <c r="M517" s="23">
        <v>1359.5</v>
      </c>
      <c r="N517" s="70">
        <v>2088.5</v>
      </c>
      <c r="O517" s="70"/>
      <c r="P517" s="23"/>
      <c r="Q517" s="23">
        <f>SUM(L517:P517)</f>
        <v>18317</v>
      </c>
      <c r="R517" s="23"/>
      <c r="S517" s="70">
        <v>35</v>
      </c>
      <c r="T517" s="70"/>
      <c r="U517" s="70"/>
      <c r="V517" s="23">
        <f>(R517+S517)</f>
        <v>35</v>
      </c>
      <c r="W517" s="23">
        <f>(V517+Q517)</f>
        <v>18352</v>
      </c>
      <c r="X517" s="23">
        <f>(Q517/W517)*100</f>
        <v>99.80928509154316</v>
      </c>
      <c r="Y517" s="23">
        <f>(V517/W517)*100</f>
        <v>0.19071490845684394</v>
      </c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54</v>
      </c>
      <c r="K518" s="53"/>
      <c r="L518" s="21">
        <v>14649.9</v>
      </c>
      <c r="M518" s="21">
        <v>1277.2</v>
      </c>
      <c r="N518" s="21">
        <v>2015.1</v>
      </c>
      <c r="O518" s="21"/>
      <c r="P518" s="21"/>
      <c r="Q518" s="21">
        <f>SUM(L518:P518)</f>
        <v>17942.2</v>
      </c>
      <c r="R518" s="21"/>
      <c r="S518" s="21">
        <v>35</v>
      </c>
      <c r="T518" s="21"/>
      <c r="U518" s="21"/>
      <c r="V518" s="21">
        <f>(R518+S518)</f>
        <v>35</v>
      </c>
      <c r="W518" s="21">
        <f>(V518+Q518)</f>
        <v>17977.2</v>
      </c>
      <c r="X518" s="21">
        <f>(Q518/W518)*100</f>
        <v>99.80530894688829</v>
      </c>
      <c r="Y518" s="21">
        <f>(V518/W518)*100</f>
        <v>0.19469105311171928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55</v>
      </c>
      <c r="K519" s="53"/>
      <c r="L519" s="70">
        <f>(L518/L516)*100</f>
        <v>125.616511181232</v>
      </c>
      <c r="M519" s="23">
        <f>(M518/M516)*100</f>
        <v>90.02608021428068</v>
      </c>
      <c r="N519" s="70">
        <f>(N518/N516)*100</f>
        <v>99.33451641526176</v>
      </c>
      <c r="O519" s="70"/>
      <c r="P519" s="23"/>
      <c r="Q519" s="23">
        <f>(Q518/Q516)*100</f>
        <v>118.74623586173121</v>
      </c>
      <c r="R519" s="23"/>
      <c r="S519" s="70">
        <f>(S518/S516)*100</f>
        <v>13.461538461538462</v>
      </c>
      <c r="T519" s="70"/>
      <c r="U519" s="70"/>
      <c r="V519" s="23">
        <f>(V518/V516)*100</f>
        <v>13.461538461538462</v>
      </c>
      <c r="W519" s="23">
        <f>(W518/W516)*100</f>
        <v>116.96519775922758</v>
      </c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56</v>
      </c>
      <c r="K520" s="53"/>
      <c r="L520" s="70">
        <f>(L518/L517)*100</f>
        <v>98.52646445625126</v>
      </c>
      <c r="M520" s="23">
        <f>(M518/M517)*100</f>
        <v>93.94630378815741</v>
      </c>
      <c r="N520" s="70">
        <f>(N518/N517)*100</f>
        <v>96.48551592051712</v>
      </c>
      <c r="O520" s="70"/>
      <c r="P520" s="23"/>
      <c r="Q520" s="23">
        <f>(Q518/Q517)*100</f>
        <v>97.9538133973904</v>
      </c>
      <c r="R520" s="23"/>
      <c r="S520" s="70">
        <f>(S518/S517)*100</f>
        <v>100</v>
      </c>
      <c r="T520" s="70"/>
      <c r="U520" s="70"/>
      <c r="V520" s="23">
        <f>(V518/V517)*100</f>
        <v>100</v>
      </c>
      <c r="W520" s="23">
        <f>(W518/W517)*100</f>
        <v>97.95771578029643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/>
      <c r="K521" s="53"/>
      <c r="L521" s="70"/>
      <c r="M521" s="23"/>
      <c r="N521" s="70"/>
      <c r="O521" s="70"/>
      <c r="P521" s="23"/>
      <c r="Q521" s="23"/>
      <c r="R521" s="23"/>
      <c r="S521" s="70"/>
      <c r="T521" s="70"/>
      <c r="U521" s="70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 t="s">
        <v>120</v>
      </c>
      <c r="I522" s="61"/>
      <c r="J522" s="52" t="s">
        <v>121</v>
      </c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52</v>
      </c>
      <c r="K523" s="53"/>
      <c r="L523" s="70">
        <v>6692</v>
      </c>
      <c r="M523" s="23">
        <v>776.2</v>
      </c>
      <c r="N523" s="70">
        <v>1771.9</v>
      </c>
      <c r="O523" s="70"/>
      <c r="P523" s="23"/>
      <c r="Q523" s="23">
        <f>SUM(L523:P523)</f>
        <v>9240.1</v>
      </c>
      <c r="R523" s="23"/>
      <c r="S523" s="70">
        <v>260</v>
      </c>
      <c r="T523" s="70"/>
      <c r="U523" s="70"/>
      <c r="V523" s="23">
        <f>(R523+S523)</f>
        <v>260</v>
      </c>
      <c r="W523" s="23">
        <f>(V523+Q523)</f>
        <v>9500.1</v>
      </c>
      <c r="X523" s="23">
        <f>(Q523/W523)*100</f>
        <v>97.26318670329786</v>
      </c>
      <c r="Y523" s="23">
        <f>(V523/W523)*100</f>
        <v>2.73681329670214</v>
      </c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53</v>
      </c>
      <c r="K524" s="53"/>
      <c r="L524" s="70">
        <v>8530.2</v>
      </c>
      <c r="M524" s="23">
        <v>714.7</v>
      </c>
      <c r="N524" s="70">
        <v>1474</v>
      </c>
      <c r="O524" s="70"/>
      <c r="P524" s="23"/>
      <c r="Q524" s="23">
        <f>SUM(L524:P524)</f>
        <v>10718.900000000001</v>
      </c>
      <c r="R524" s="23"/>
      <c r="S524" s="70">
        <v>35</v>
      </c>
      <c r="T524" s="70"/>
      <c r="U524" s="70"/>
      <c r="V524" s="23">
        <f>(R524+S524)</f>
        <v>35</v>
      </c>
      <c r="W524" s="23">
        <f>(V524+Q524)</f>
        <v>10753.900000000001</v>
      </c>
      <c r="X524" s="23">
        <f>(Q524/W524)*100</f>
        <v>99.6745366797162</v>
      </c>
      <c r="Y524" s="23">
        <f>(V524/W524)*100</f>
        <v>0.325463320283804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54</v>
      </c>
      <c r="K525" s="53"/>
      <c r="L525" s="70">
        <v>8428</v>
      </c>
      <c r="M525" s="23">
        <v>584.2</v>
      </c>
      <c r="N525" s="70">
        <v>1342.2</v>
      </c>
      <c r="O525" s="70"/>
      <c r="P525" s="23"/>
      <c r="Q525" s="23">
        <f>SUM(L525:P525)</f>
        <v>10354.400000000001</v>
      </c>
      <c r="R525" s="23"/>
      <c r="S525" s="70">
        <v>35</v>
      </c>
      <c r="T525" s="70"/>
      <c r="U525" s="70"/>
      <c r="V525" s="23">
        <f>(R525+S525)</f>
        <v>35</v>
      </c>
      <c r="W525" s="23">
        <f>(V525+Q525)</f>
        <v>10389.400000000001</v>
      </c>
      <c r="X525" s="23">
        <f>(Q525/W525)*100</f>
        <v>99.66311817814311</v>
      </c>
      <c r="Y525" s="23">
        <f>(V525/W525)*100</f>
        <v>0.3368818218568925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55</v>
      </c>
      <c r="K526" s="53"/>
      <c r="L526" s="70">
        <f>(L525/L523)*100</f>
        <v>125.94142259414225</v>
      </c>
      <c r="M526" s="23">
        <f>(M525/M523)*100</f>
        <v>75.26410718886885</v>
      </c>
      <c r="N526" s="70">
        <f>(N525/N523)*100</f>
        <v>75.74919577854281</v>
      </c>
      <c r="O526" s="70"/>
      <c r="P526" s="23"/>
      <c r="Q526" s="23">
        <f>(Q525/Q523)*100</f>
        <v>112.05939329660937</v>
      </c>
      <c r="R526" s="23"/>
      <c r="S526" s="70">
        <f>(S525/S523)*100</f>
        <v>13.461538461538462</v>
      </c>
      <c r="T526" s="70"/>
      <c r="U526" s="70"/>
      <c r="V526" s="23">
        <f>(V525/V523)*100</f>
        <v>13.461538461538462</v>
      </c>
      <c r="W526" s="23">
        <f>(W525/W523)*100</f>
        <v>109.36095409522007</v>
      </c>
      <c r="X526" s="23"/>
      <c r="Y526" s="23"/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56</v>
      </c>
      <c r="K527" s="53"/>
      <c r="L527" s="21">
        <f>(L525/L524)*100</f>
        <v>98.80190382406039</v>
      </c>
      <c r="M527" s="21">
        <f>(M525/M524)*100</f>
        <v>81.74059045753464</v>
      </c>
      <c r="N527" s="21">
        <f>(N525/N524)*100</f>
        <v>91.0583446404342</v>
      </c>
      <c r="O527" s="21"/>
      <c r="P527" s="21"/>
      <c r="Q527" s="21">
        <f>(Q525/Q524)*100</f>
        <v>96.59946449728983</v>
      </c>
      <c r="R527" s="21"/>
      <c r="S527" s="21">
        <f>(S525/S524)*100</f>
        <v>100</v>
      </c>
      <c r="T527" s="21"/>
      <c r="U527" s="21"/>
      <c r="V527" s="21">
        <f>(V525/V524)*100</f>
        <v>100</v>
      </c>
      <c r="W527" s="21">
        <f>(W525/W524)*100</f>
        <v>96.61053199304438</v>
      </c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/>
      <c r="K528" s="53"/>
      <c r="L528" s="70"/>
      <c r="M528" s="23"/>
      <c r="N528" s="70"/>
      <c r="O528" s="70"/>
      <c r="P528" s="23"/>
      <c r="Q528" s="23"/>
      <c r="R528" s="23"/>
      <c r="S528" s="70"/>
      <c r="T528" s="70"/>
      <c r="U528" s="70"/>
      <c r="V528" s="23"/>
      <c r="W528" s="23"/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 t="s">
        <v>187</v>
      </c>
      <c r="I529" s="61"/>
      <c r="J529" s="52" t="s">
        <v>131</v>
      </c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52</v>
      </c>
      <c r="K530" s="53"/>
      <c r="L530" s="70"/>
      <c r="M530" s="23"/>
      <c r="N530" s="70"/>
      <c r="O530" s="70">
        <v>17537</v>
      </c>
      <c r="P530" s="23"/>
      <c r="Q530" s="23">
        <f>SUM(L530:P530)</f>
        <v>17537</v>
      </c>
      <c r="R530" s="23"/>
      <c r="S530" s="70"/>
      <c r="T530" s="70"/>
      <c r="U530" s="70"/>
      <c r="V530" s="23"/>
      <c r="W530" s="23">
        <f>(V530+Q530)</f>
        <v>17537</v>
      </c>
      <c r="X530" s="23">
        <f>(Q530/W530)*100</f>
        <v>100</v>
      </c>
      <c r="Y530" s="23">
        <f>(V530/W530)*100</f>
        <v>0</v>
      </c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53</v>
      </c>
      <c r="K531" s="53"/>
      <c r="L531" s="70"/>
      <c r="M531" s="23"/>
      <c r="N531" s="70"/>
      <c r="O531" s="70">
        <v>20429.9</v>
      </c>
      <c r="P531" s="23"/>
      <c r="Q531" s="23">
        <f>SUM(L531:P531)</f>
        <v>20429.9</v>
      </c>
      <c r="R531" s="23">
        <v>130.2</v>
      </c>
      <c r="S531" s="70"/>
      <c r="T531" s="70"/>
      <c r="U531" s="70"/>
      <c r="V531" s="23">
        <f>(R531+S531)</f>
        <v>130.2</v>
      </c>
      <c r="W531" s="23">
        <f>(V531+Q531)</f>
        <v>20560.100000000002</v>
      </c>
      <c r="X531" s="23">
        <f>(Q531/W531)*100</f>
        <v>99.36673459759436</v>
      </c>
      <c r="Y531" s="23">
        <f>(V531/W531)*100</f>
        <v>0.6332654024056302</v>
      </c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54</v>
      </c>
      <c r="K532" s="53"/>
      <c r="L532" s="70"/>
      <c r="M532" s="23"/>
      <c r="N532" s="70"/>
      <c r="O532" s="70">
        <v>19974.3</v>
      </c>
      <c r="P532" s="23"/>
      <c r="Q532" s="23">
        <f>SUM(L532:P532)</f>
        <v>19974.3</v>
      </c>
      <c r="R532" s="23">
        <v>109.8</v>
      </c>
      <c r="S532" s="70"/>
      <c r="T532" s="70"/>
      <c r="U532" s="70"/>
      <c r="V532" s="23">
        <f>(R532+S532)</f>
        <v>109.8</v>
      </c>
      <c r="W532" s="23">
        <f>(V532+Q532)</f>
        <v>20084.1</v>
      </c>
      <c r="X532" s="23">
        <f>(Q532/W532)*100</f>
        <v>99.4532988782171</v>
      </c>
      <c r="Y532" s="23">
        <f>(V532/W532)*100</f>
        <v>0.5467011217829029</v>
      </c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55</v>
      </c>
      <c r="K533" s="53"/>
      <c r="L533" s="21"/>
      <c r="M533" s="21"/>
      <c r="N533" s="21"/>
      <c r="O533" s="21">
        <f>(O532/O530)*100</f>
        <v>113.89804413525688</v>
      </c>
      <c r="P533" s="21"/>
      <c r="Q533" s="21">
        <f>(Q532/Q530)*100</f>
        <v>113.89804413525688</v>
      </c>
      <c r="R533" s="21"/>
      <c r="S533" s="21"/>
      <c r="T533" s="21"/>
      <c r="U533" s="21"/>
      <c r="V533" s="21"/>
      <c r="W533" s="21">
        <f>(W532/W530)*100</f>
        <v>114.52414894223641</v>
      </c>
      <c r="X533" s="21"/>
      <c r="Y533" s="21"/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56</v>
      </c>
      <c r="K534" s="53"/>
      <c r="L534" s="70"/>
      <c r="M534" s="23"/>
      <c r="N534" s="70"/>
      <c r="O534" s="70">
        <f>(O532/O531)*100</f>
        <v>97.76993524197376</v>
      </c>
      <c r="P534" s="23"/>
      <c r="Q534" s="23">
        <f>(Q532/Q531)*100</f>
        <v>97.76993524197376</v>
      </c>
      <c r="R534" s="23">
        <f>(R532/R531)*100</f>
        <v>84.33179723502305</v>
      </c>
      <c r="S534" s="70"/>
      <c r="T534" s="70"/>
      <c r="U534" s="70"/>
      <c r="V534" s="23">
        <f>(V532/V531)*100</f>
        <v>84.33179723502305</v>
      </c>
      <c r="W534" s="23">
        <f>(W532/W531)*100</f>
        <v>97.6848361632482</v>
      </c>
      <c r="X534" s="23"/>
      <c r="Y534" s="23"/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/>
      <c r="K535" s="53"/>
      <c r="L535" s="70"/>
      <c r="M535" s="23"/>
      <c r="N535" s="70"/>
      <c r="O535" s="70"/>
      <c r="P535" s="23"/>
      <c r="Q535" s="23"/>
      <c r="R535" s="23"/>
      <c r="S535" s="70"/>
      <c r="T535" s="70"/>
      <c r="U535" s="70"/>
      <c r="V535" s="23"/>
      <c r="W535" s="23"/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 t="s">
        <v>138</v>
      </c>
      <c r="G536" s="56"/>
      <c r="H536" s="56"/>
      <c r="I536" s="61"/>
      <c r="J536" s="52" t="s">
        <v>139</v>
      </c>
      <c r="K536" s="53"/>
      <c r="L536" s="70"/>
      <c r="M536" s="23"/>
      <c r="N536" s="70"/>
      <c r="O536" s="70"/>
      <c r="P536" s="23"/>
      <c r="Q536" s="23"/>
      <c r="R536" s="23"/>
      <c r="S536" s="70"/>
      <c r="T536" s="70"/>
      <c r="U536" s="70"/>
      <c r="V536" s="23"/>
      <c r="W536" s="23"/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140</v>
      </c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 t="s">
        <v>52</v>
      </c>
      <c r="K538" s="53"/>
      <c r="L538" s="70">
        <f aca="true" t="shared" si="43" ref="L538:O539">(L554)</f>
        <v>16209.100000000002</v>
      </c>
      <c r="M538" s="23">
        <f t="shared" si="43"/>
        <v>1558.1999999999998</v>
      </c>
      <c r="N538" s="70">
        <f t="shared" si="43"/>
        <v>8717.099999999999</v>
      </c>
      <c r="O538" s="70">
        <f t="shared" si="43"/>
        <v>0</v>
      </c>
      <c r="P538" s="23"/>
      <c r="Q538" s="23">
        <f>SUM(L538:P538)</f>
        <v>26484.4</v>
      </c>
      <c r="R538" s="23">
        <f aca="true" t="shared" si="44" ref="R538:U539">(R554)</f>
        <v>0</v>
      </c>
      <c r="S538" s="70">
        <f t="shared" si="44"/>
        <v>2483</v>
      </c>
      <c r="T538" s="70">
        <f t="shared" si="44"/>
        <v>0</v>
      </c>
      <c r="U538" s="70">
        <f t="shared" si="44"/>
        <v>0</v>
      </c>
      <c r="V538" s="23">
        <f>(R538+S538)</f>
        <v>2483</v>
      </c>
      <c r="W538" s="23">
        <f>(V538+Q538)</f>
        <v>28967.4</v>
      </c>
      <c r="X538" s="23">
        <f>(Q538/W538)*100</f>
        <v>91.42829525604645</v>
      </c>
      <c r="Y538" s="23">
        <f>(V538/W538)*100</f>
        <v>8.571704743953546</v>
      </c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53</v>
      </c>
      <c r="K539" s="53"/>
      <c r="L539" s="70">
        <f t="shared" si="43"/>
        <v>20071.4</v>
      </c>
      <c r="M539" s="23">
        <f t="shared" si="43"/>
        <v>1795.7</v>
      </c>
      <c r="N539" s="70">
        <f t="shared" si="43"/>
        <v>8419.7</v>
      </c>
      <c r="O539" s="70">
        <f t="shared" si="43"/>
        <v>0</v>
      </c>
      <c r="P539" s="23"/>
      <c r="Q539" s="23">
        <f>SUM(L539:P539)</f>
        <v>30286.800000000003</v>
      </c>
      <c r="R539" s="23">
        <f t="shared" si="44"/>
        <v>0</v>
      </c>
      <c r="S539" s="70">
        <f t="shared" si="44"/>
        <v>1315</v>
      </c>
      <c r="T539" s="70">
        <f t="shared" si="44"/>
        <v>0</v>
      </c>
      <c r="U539" s="70">
        <f t="shared" si="44"/>
        <v>0</v>
      </c>
      <c r="V539" s="23">
        <f>(R539+S539)</f>
        <v>1315</v>
      </c>
      <c r="W539" s="23">
        <f>(V539+Q539)</f>
        <v>31601.800000000003</v>
      </c>
      <c r="X539" s="23">
        <f>(Q539/W539)*100</f>
        <v>95.83884462277466</v>
      </c>
      <c r="Y539" s="23">
        <f>(V539/W539)*100</f>
        <v>4.161155377225347</v>
      </c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173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41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133</v>
      </c>
      <c r="C549" s="51" t="s">
        <v>50</v>
      </c>
      <c r="D549" s="51" t="s">
        <v>58</v>
      </c>
      <c r="E549" s="51" t="s">
        <v>60</v>
      </c>
      <c r="F549" s="51" t="s">
        <v>138</v>
      </c>
      <c r="G549" s="51"/>
      <c r="H549" s="51"/>
      <c r="I549" s="61"/>
      <c r="J549" s="54" t="s">
        <v>54</v>
      </c>
      <c r="K549" s="55"/>
      <c r="L549" s="70">
        <f>(L556)</f>
        <v>19693</v>
      </c>
      <c r="M549" s="70">
        <f>(M556)</f>
        <v>1488.2</v>
      </c>
      <c r="N549" s="70">
        <f>(N556)</f>
        <v>7187.6</v>
      </c>
      <c r="O549" s="70"/>
      <c r="P549" s="70"/>
      <c r="Q549" s="70">
        <f>SUM(L549:P549)</f>
        <v>28368.800000000003</v>
      </c>
      <c r="R549" s="70">
        <f>(R556)</f>
        <v>0</v>
      </c>
      <c r="S549" s="70">
        <f>(S556)</f>
        <v>1315</v>
      </c>
      <c r="T549" s="70">
        <f>(T556)</f>
        <v>0</v>
      </c>
      <c r="U549" s="74">
        <f>(U556)</f>
        <v>0</v>
      </c>
      <c r="V549" s="23">
        <f>(R549+S549)</f>
        <v>1315</v>
      </c>
      <c r="W549" s="23">
        <f>(V549+Q549)</f>
        <v>29683.800000000003</v>
      </c>
      <c r="X549" s="23">
        <f>(Q549/W549)*100</f>
        <v>95.56997419467858</v>
      </c>
      <c r="Y549" s="23">
        <f>(V549/W549)*100</f>
        <v>4.430025805321421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55</v>
      </c>
      <c r="K550" s="55"/>
      <c r="L550" s="70">
        <f>(L549/L538)*100</f>
        <v>121.49348205637571</v>
      </c>
      <c r="M550" s="70">
        <f>(M549/M538)*100</f>
        <v>95.50763701707099</v>
      </c>
      <c r="N550" s="70">
        <f>(N549/N538)*100</f>
        <v>82.45402714205414</v>
      </c>
      <c r="O550" s="70"/>
      <c r="P550" s="70"/>
      <c r="Q550" s="70">
        <f>(Q549/Q538)*100</f>
        <v>107.11513192671913</v>
      </c>
      <c r="R550" s="70"/>
      <c r="S550" s="70">
        <f>(S549/S538)*100</f>
        <v>52.96012887635925</v>
      </c>
      <c r="T550" s="70"/>
      <c r="U550" s="70"/>
      <c r="V550" s="23">
        <f>(V549/V538)*100</f>
        <v>52.96012887635925</v>
      </c>
      <c r="W550" s="23">
        <f>(W549/W538)*100</f>
        <v>102.47312496116325</v>
      </c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56</v>
      </c>
      <c r="K551" s="53"/>
      <c r="L551" s="70">
        <f>(L549/L539)*100</f>
        <v>98.11473041242763</v>
      </c>
      <c r="M551" s="70">
        <f>(M549/M539)*100</f>
        <v>82.87575875703068</v>
      </c>
      <c r="N551" s="70">
        <f>(N549/N539)*100</f>
        <v>85.36646198795681</v>
      </c>
      <c r="O551" s="70"/>
      <c r="P551" s="70"/>
      <c r="Q551" s="23">
        <f>(Q549/Q539)*100</f>
        <v>93.66720815668872</v>
      </c>
      <c r="R551" s="70"/>
      <c r="S551" s="70">
        <f>(S549/S539)*100</f>
        <v>100</v>
      </c>
      <c r="T551" s="70"/>
      <c r="U551" s="70"/>
      <c r="V551" s="23">
        <f>(V549/V539)*100</f>
        <v>100</v>
      </c>
      <c r="W551" s="23">
        <f>(W549/W539)*100</f>
        <v>93.93072546500517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/>
      <c r="K552" s="53"/>
      <c r="L552" s="70"/>
      <c r="M552" s="23"/>
      <c r="N552" s="70"/>
      <c r="O552" s="70"/>
      <c r="P552" s="23"/>
      <c r="Q552" s="23"/>
      <c r="R552" s="23"/>
      <c r="S552" s="70"/>
      <c r="T552" s="70"/>
      <c r="U552" s="70"/>
      <c r="V552" s="23"/>
      <c r="W552" s="23"/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 t="s">
        <v>64</v>
      </c>
      <c r="H553" s="51"/>
      <c r="I553" s="61"/>
      <c r="J553" s="52" t="s">
        <v>65</v>
      </c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52</v>
      </c>
      <c r="K554" s="53"/>
      <c r="L554" s="70">
        <f aca="true" t="shared" si="45" ref="L554:O556">(L561+L569+L576)</f>
        <v>16209.100000000002</v>
      </c>
      <c r="M554" s="23">
        <f t="shared" si="45"/>
        <v>1558.1999999999998</v>
      </c>
      <c r="N554" s="70">
        <f t="shared" si="45"/>
        <v>8717.099999999999</v>
      </c>
      <c r="O554" s="70">
        <f t="shared" si="45"/>
        <v>0</v>
      </c>
      <c r="P554" s="23"/>
      <c r="Q554" s="23">
        <f>SUM(L554:P554)</f>
        <v>26484.4</v>
      </c>
      <c r="R554" s="23">
        <f aca="true" t="shared" si="46" ref="R554:U556">(R561+R569+R576)</f>
        <v>0</v>
      </c>
      <c r="S554" s="70">
        <f t="shared" si="46"/>
        <v>2483</v>
      </c>
      <c r="T554" s="70">
        <f t="shared" si="46"/>
        <v>0</v>
      </c>
      <c r="U554" s="70">
        <f t="shared" si="46"/>
        <v>0</v>
      </c>
      <c r="V554" s="23">
        <f>(R554+S554)</f>
        <v>2483</v>
      </c>
      <c r="W554" s="23">
        <f>(V554+Q554)</f>
        <v>28967.4</v>
      </c>
      <c r="X554" s="23">
        <f>(Q554/W554)*100</f>
        <v>91.42829525604645</v>
      </c>
      <c r="Y554" s="23">
        <f>(V554/W554)*100</f>
        <v>8.571704743953546</v>
      </c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53</v>
      </c>
      <c r="K555" s="53"/>
      <c r="L555" s="70">
        <f t="shared" si="45"/>
        <v>20071.4</v>
      </c>
      <c r="M555" s="23">
        <f t="shared" si="45"/>
        <v>1795.7</v>
      </c>
      <c r="N555" s="70">
        <f t="shared" si="45"/>
        <v>8419.7</v>
      </c>
      <c r="O555" s="70">
        <f t="shared" si="45"/>
        <v>0</v>
      </c>
      <c r="P555" s="23"/>
      <c r="Q555" s="23">
        <f>SUM(L555:P555)</f>
        <v>30286.800000000003</v>
      </c>
      <c r="R555" s="23">
        <f t="shared" si="46"/>
        <v>0</v>
      </c>
      <c r="S555" s="70">
        <f t="shared" si="46"/>
        <v>1315</v>
      </c>
      <c r="T555" s="70">
        <f t="shared" si="46"/>
        <v>0</v>
      </c>
      <c r="U555" s="70">
        <f t="shared" si="46"/>
        <v>0</v>
      </c>
      <c r="V555" s="23">
        <f>(R555+S555)</f>
        <v>1315</v>
      </c>
      <c r="W555" s="23">
        <f>(V555+Q555)</f>
        <v>31601.800000000003</v>
      </c>
      <c r="X555" s="23">
        <f>(Q555/W555)*100</f>
        <v>95.83884462277466</v>
      </c>
      <c r="Y555" s="23">
        <f>(V555/W555)*100</f>
        <v>4.161155377225347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54</v>
      </c>
      <c r="K556" s="53"/>
      <c r="L556" s="70">
        <f t="shared" si="45"/>
        <v>19693</v>
      </c>
      <c r="M556" s="23">
        <f t="shared" si="45"/>
        <v>1488.2</v>
      </c>
      <c r="N556" s="70">
        <f t="shared" si="45"/>
        <v>7187.6</v>
      </c>
      <c r="O556" s="70">
        <f t="shared" si="45"/>
        <v>0</v>
      </c>
      <c r="P556" s="23"/>
      <c r="Q556" s="23">
        <f>SUM(L556:P556)</f>
        <v>28368.800000000003</v>
      </c>
      <c r="R556" s="23">
        <f t="shared" si="46"/>
        <v>0</v>
      </c>
      <c r="S556" s="70">
        <f t="shared" si="46"/>
        <v>1315</v>
      </c>
      <c r="T556" s="70">
        <f t="shared" si="46"/>
        <v>0</v>
      </c>
      <c r="U556" s="70">
        <f t="shared" si="46"/>
        <v>0</v>
      </c>
      <c r="V556" s="23">
        <f>(R556+S556)</f>
        <v>1315</v>
      </c>
      <c r="W556" s="23">
        <f>(V556+Q556)</f>
        <v>29683.800000000003</v>
      </c>
      <c r="X556" s="23">
        <f>(Q556/W556)*100</f>
        <v>95.56997419467858</v>
      </c>
      <c r="Y556" s="23">
        <f>(V556/W556)*100</f>
        <v>4.430025805321421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55</v>
      </c>
      <c r="K557" s="53"/>
      <c r="L557" s="70">
        <f>(L556/L554)*100</f>
        <v>121.49348205637571</v>
      </c>
      <c r="M557" s="23">
        <f>(M556/M554)*100</f>
        <v>95.50763701707099</v>
      </c>
      <c r="N557" s="70">
        <f>(N556/N554)*100</f>
        <v>82.45402714205414</v>
      </c>
      <c r="O557" s="70"/>
      <c r="P557" s="23"/>
      <c r="Q557" s="23">
        <f>(Q556/Q554)*100</f>
        <v>107.11513192671913</v>
      </c>
      <c r="R557" s="23"/>
      <c r="S557" s="70">
        <f>(S556/S554)*100</f>
        <v>52.96012887635925</v>
      </c>
      <c r="T557" s="70"/>
      <c r="U557" s="70"/>
      <c r="V557" s="23">
        <f>(V556/V554)*100</f>
        <v>52.96012887635925</v>
      </c>
      <c r="W557" s="23">
        <f>(W556/W554)*100</f>
        <v>102.47312496116325</v>
      </c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56</v>
      </c>
      <c r="K558" s="53"/>
      <c r="L558" s="70">
        <f>(L556/L555)*100</f>
        <v>98.11473041242763</v>
      </c>
      <c r="M558" s="23">
        <f>(M556/M555)*100</f>
        <v>82.87575875703068</v>
      </c>
      <c r="N558" s="70">
        <f>(N556/N555)*100</f>
        <v>85.36646198795681</v>
      </c>
      <c r="O558" s="70"/>
      <c r="P558" s="23"/>
      <c r="Q558" s="23">
        <f>(Q556/Q555)*100</f>
        <v>93.66720815668872</v>
      </c>
      <c r="R558" s="23"/>
      <c r="S558" s="70">
        <f>(S556/S555)*100</f>
        <v>100</v>
      </c>
      <c r="T558" s="70"/>
      <c r="U558" s="70"/>
      <c r="V558" s="23">
        <f>(V556/V555)*100</f>
        <v>100</v>
      </c>
      <c r="W558" s="23">
        <f>(W556/W555)*100</f>
        <v>93.93072546500517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/>
      <c r="K559" s="53"/>
      <c r="L559" s="70"/>
      <c r="M559" s="23"/>
      <c r="N559" s="70"/>
      <c r="O559" s="70"/>
      <c r="P559" s="23"/>
      <c r="Q559" s="23"/>
      <c r="R559" s="23"/>
      <c r="S559" s="70"/>
      <c r="T559" s="70"/>
      <c r="U559" s="70"/>
      <c r="V559" s="23"/>
      <c r="W559" s="23"/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 t="s">
        <v>122</v>
      </c>
      <c r="I560" s="61"/>
      <c r="J560" s="52" t="s">
        <v>123</v>
      </c>
      <c r="K560" s="53"/>
      <c r="L560" s="70"/>
      <c r="M560" s="23"/>
      <c r="N560" s="70"/>
      <c r="O560" s="70"/>
      <c r="P560" s="23"/>
      <c r="Q560" s="23"/>
      <c r="R560" s="23"/>
      <c r="S560" s="70"/>
      <c r="T560" s="70"/>
      <c r="U560" s="70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52</v>
      </c>
      <c r="K561" s="53"/>
      <c r="L561" s="70">
        <v>4890.1</v>
      </c>
      <c r="M561" s="23">
        <v>430.1</v>
      </c>
      <c r="N561" s="70">
        <v>1445.6</v>
      </c>
      <c r="O561" s="70"/>
      <c r="P561" s="23"/>
      <c r="Q561" s="23">
        <f>SUM(L561:P561)</f>
        <v>6765.800000000001</v>
      </c>
      <c r="R561" s="23"/>
      <c r="S561" s="70">
        <v>200</v>
      </c>
      <c r="T561" s="70"/>
      <c r="U561" s="70"/>
      <c r="V561" s="23">
        <f>(R561+S561)</f>
        <v>200</v>
      </c>
      <c r="W561" s="23">
        <f>(V561+Q561)</f>
        <v>6965.800000000001</v>
      </c>
      <c r="X561" s="23">
        <f>(Q561/W561)*100</f>
        <v>97.12882942375607</v>
      </c>
      <c r="Y561" s="23">
        <f>(V561/W561)*100</f>
        <v>2.871170576243934</v>
      </c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53</v>
      </c>
      <c r="K562" s="53"/>
      <c r="L562" s="70">
        <v>6307.2</v>
      </c>
      <c r="M562" s="23">
        <v>446.7</v>
      </c>
      <c r="N562" s="70">
        <v>3610</v>
      </c>
      <c r="O562" s="70"/>
      <c r="P562" s="23"/>
      <c r="Q562" s="23">
        <f>SUM(L562:P562)</f>
        <v>10363.9</v>
      </c>
      <c r="R562" s="23"/>
      <c r="S562" s="70">
        <v>35</v>
      </c>
      <c r="T562" s="70"/>
      <c r="U562" s="70"/>
      <c r="V562" s="23">
        <f>(R562+S562)</f>
        <v>35</v>
      </c>
      <c r="W562" s="23">
        <f>(V562+Q562)</f>
        <v>10398.9</v>
      </c>
      <c r="X562" s="23">
        <f>(Q562/W562)*100</f>
        <v>99.66342593928204</v>
      </c>
      <c r="Y562" s="23">
        <f>(V562/W562)*100</f>
        <v>0.33657406071796053</v>
      </c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54</v>
      </c>
      <c r="K563" s="53"/>
      <c r="L563" s="21">
        <v>6271.2</v>
      </c>
      <c r="M563" s="21">
        <v>363.7</v>
      </c>
      <c r="N563" s="21">
        <v>3426</v>
      </c>
      <c r="O563" s="21"/>
      <c r="P563" s="21"/>
      <c r="Q563" s="21">
        <f>SUM(L563:P563)</f>
        <v>10060.9</v>
      </c>
      <c r="R563" s="21"/>
      <c r="S563" s="21">
        <v>35</v>
      </c>
      <c r="T563" s="21"/>
      <c r="U563" s="21"/>
      <c r="V563" s="21">
        <f>(R563+S563)</f>
        <v>35</v>
      </c>
      <c r="W563" s="21">
        <f>(V563+Q563)</f>
        <v>10095.9</v>
      </c>
      <c r="X563" s="21">
        <f>(Q563/W563)*100</f>
        <v>99.6533246169237</v>
      </c>
      <c r="Y563" s="21">
        <f>(V563/W563)*100</f>
        <v>0.3466753830762983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55</v>
      </c>
      <c r="K564" s="53"/>
      <c r="L564" s="70">
        <f>(L563/L561)*100</f>
        <v>128.24277622134514</v>
      </c>
      <c r="M564" s="23">
        <f>(M563/M561)*100</f>
        <v>84.56172983027203</v>
      </c>
      <c r="N564" s="70">
        <f>(N563/N561)*100</f>
        <v>236.99501936912012</v>
      </c>
      <c r="O564" s="70"/>
      <c r="P564" s="23"/>
      <c r="Q564" s="23">
        <f>(Q563/Q561)*100</f>
        <v>148.70229684590143</v>
      </c>
      <c r="R564" s="23"/>
      <c r="S564" s="70">
        <f>(S563/S561)*100</f>
        <v>17.5</v>
      </c>
      <c r="T564" s="70"/>
      <c r="U564" s="70"/>
      <c r="V564" s="23">
        <f>(V563/V561)*100</f>
        <v>17.5</v>
      </c>
      <c r="W564" s="23">
        <f>(W563/W561)*100</f>
        <v>144.93525510350565</v>
      </c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56</v>
      </c>
      <c r="K565" s="53"/>
      <c r="L565" s="70">
        <f>(L563/L562)*100</f>
        <v>99.42922374429224</v>
      </c>
      <c r="M565" s="23">
        <f>(M563/M562)*100</f>
        <v>81.41929706738303</v>
      </c>
      <c r="N565" s="70">
        <f>(N563/N562)*100</f>
        <v>94.90304709141274</v>
      </c>
      <c r="O565" s="70"/>
      <c r="P565" s="23"/>
      <c r="Q565" s="23">
        <f>(Q563/Q562)*100</f>
        <v>97.07639016200466</v>
      </c>
      <c r="R565" s="23"/>
      <c r="S565" s="70">
        <f>(S563/S562)*100</f>
        <v>100</v>
      </c>
      <c r="T565" s="70"/>
      <c r="U565" s="70"/>
      <c r="V565" s="23">
        <f>(V563/V562)*100</f>
        <v>100</v>
      </c>
      <c r="W565" s="23">
        <f>(W563/W562)*100</f>
        <v>97.08623027435594</v>
      </c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/>
      <c r="K566" s="53"/>
      <c r="L566" s="70"/>
      <c r="M566" s="23"/>
      <c r="N566" s="70"/>
      <c r="O566" s="70"/>
      <c r="P566" s="23"/>
      <c r="Q566" s="23"/>
      <c r="R566" s="23"/>
      <c r="S566" s="70"/>
      <c r="T566" s="70"/>
      <c r="U566" s="70"/>
      <c r="V566" s="23"/>
      <c r="W566" s="23"/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 t="s">
        <v>124</v>
      </c>
      <c r="I567" s="61"/>
      <c r="J567" s="52" t="s">
        <v>194</v>
      </c>
      <c r="K567" s="53"/>
      <c r="L567" s="70"/>
      <c r="M567" s="23"/>
      <c r="N567" s="70"/>
      <c r="O567" s="70"/>
      <c r="P567" s="23"/>
      <c r="Q567" s="23"/>
      <c r="R567" s="23"/>
      <c r="S567" s="70"/>
      <c r="T567" s="70"/>
      <c r="U567" s="70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189</v>
      </c>
      <c r="K568" s="53"/>
      <c r="L568" s="70"/>
      <c r="M568" s="23"/>
      <c r="N568" s="70"/>
      <c r="O568" s="70"/>
      <c r="P568" s="23"/>
      <c r="Q568" s="23"/>
      <c r="R568" s="23"/>
      <c r="S568" s="70"/>
      <c r="T568" s="70"/>
      <c r="U568" s="70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52</v>
      </c>
      <c r="K569" s="53"/>
      <c r="L569" s="70">
        <v>3694.3</v>
      </c>
      <c r="M569" s="23">
        <v>468.2</v>
      </c>
      <c r="N569" s="70">
        <v>1583.1</v>
      </c>
      <c r="O569" s="70"/>
      <c r="P569" s="23"/>
      <c r="Q569" s="23">
        <f>SUM(L569:P569)</f>
        <v>5745.6</v>
      </c>
      <c r="R569" s="23"/>
      <c r="S569" s="70">
        <v>200</v>
      </c>
      <c r="T569" s="70"/>
      <c r="U569" s="70"/>
      <c r="V569" s="23">
        <f>(R569+S569)</f>
        <v>200</v>
      </c>
      <c r="W569" s="23">
        <f>(V569+Q569)</f>
        <v>5945.6</v>
      </c>
      <c r="X569" s="23">
        <f>(Q569/W569)*100</f>
        <v>96.63616792249731</v>
      </c>
      <c r="Y569" s="23">
        <f>(V569/W569)*100</f>
        <v>3.363832077502691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53</v>
      </c>
      <c r="K570" s="53"/>
      <c r="L570" s="70">
        <v>4777.3</v>
      </c>
      <c r="M570" s="23">
        <v>621.7</v>
      </c>
      <c r="N570" s="70">
        <v>1267.1</v>
      </c>
      <c r="O570" s="70"/>
      <c r="P570" s="23"/>
      <c r="Q570" s="23">
        <f>SUM(L570:P570)</f>
        <v>6666.1</v>
      </c>
      <c r="R570" s="23"/>
      <c r="S570" s="70">
        <v>35</v>
      </c>
      <c r="T570" s="70"/>
      <c r="U570" s="70"/>
      <c r="V570" s="23">
        <f>(R570+S570)</f>
        <v>35</v>
      </c>
      <c r="W570" s="23">
        <f>(V570+Q570)</f>
        <v>6701.1</v>
      </c>
      <c r="X570" s="23">
        <f>(Q570/W570)*100</f>
        <v>99.4776976914238</v>
      </c>
      <c r="Y570" s="23">
        <f>(V570/W570)*100</f>
        <v>0.522302308576204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54</v>
      </c>
      <c r="K571" s="53"/>
      <c r="L571" s="70">
        <v>4720.6</v>
      </c>
      <c r="M571" s="23">
        <v>543</v>
      </c>
      <c r="N571" s="70">
        <v>872.5</v>
      </c>
      <c r="O571" s="70"/>
      <c r="P571" s="23"/>
      <c r="Q571" s="23">
        <f>SUM(L571:P571)</f>
        <v>6136.1</v>
      </c>
      <c r="R571" s="23"/>
      <c r="S571" s="70">
        <v>35</v>
      </c>
      <c r="T571" s="70"/>
      <c r="U571" s="70"/>
      <c r="V571" s="23">
        <f>(R571+S571)</f>
        <v>35</v>
      </c>
      <c r="W571" s="23">
        <f>(V571+Q571)</f>
        <v>6171.1</v>
      </c>
      <c r="X571" s="23">
        <f>(Q571/W571)*100</f>
        <v>99.43284017436113</v>
      </c>
      <c r="Y571" s="23">
        <f>(V571/W571)*100</f>
        <v>0.567159825638865</v>
      </c>
      <c r="Z571" s="4"/>
    </row>
    <row r="572" spans="1:26" ht="23.25">
      <c r="A572" s="4"/>
      <c r="B572" s="56"/>
      <c r="C572" s="57"/>
      <c r="D572" s="57"/>
      <c r="E572" s="57"/>
      <c r="F572" s="51"/>
      <c r="G572" s="51"/>
      <c r="H572" s="51"/>
      <c r="I572" s="61"/>
      <c r="J572" s="52" t="s">
        <v>55</v>
      </c>
      <c r="K572" s="53"/>
      <c r="L572" s="70">
        <f>(L571/L569)*100</f>
        <v>127.78063503234713</v>
      </c>
      <c r="M572" s="23">
        <f>(M571/M569)*100</f>
        <v>115.97607859888936</v>
      </c>
      <c r="N572" s="70">
        <f>(N571/N569)*100</f>
        <v>55.11338513044027</v>
      </c>
      <c r="O572" s="70"/>
      <c r="P572" s="23"/>
      <c r="Q572" s="23">
        <f>(Q571/Q569)*100</f>
        <v>106.7965051517683</v>
      </c>
      <c r="R572" s="23"/>
      <c r="S572" s="70">
        <f>(S571/S569)*100</f>
        <v>17.5</v>
      </c>
      <c r="T572" s="70"/>
      <c r="U572" s="70"/>
      <c r="V572" s="23">
        <f>(V571/V569)*100</f>
        <v>17.5</v>
      </c>
      <c r="W572" s="23">
        <f>(W571/W569)*100</f>
        <v>103.79272066738427</v>
      </c>
      <c r="X572" s="23"/>
      <c r="Y572" s="23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56</v>
      </c>
      <c r="K573" s="53"/>
      <c r="L573" s="21">
        <f>(L571/L570)*100</f>
        <v>98.81313712766627</v>
      </c>
      <c r="M573" s="21">
        <f>(M571/M570)*100</f>
        <v>87.34116133183207</v>
      </c>
      <c r="N573" s="21">
        <f>(N571/N570)*100</f>
        <v>68.85802225554416</v>
      </c>
      <c r="O573" s="21"/>
      <c r="P573" s="21"/>
      <c r="Q573" s="21">
        <f>(Q571/Q570)*100</f>
        <v>92.04932419255637</v>
      </c>
      <c r="R573" s="21"/>
      <c r="S573" s="21">
        <f>(S571/S570)*100</f>
        <v>100</v>
      </c>
      <c r="T573" s="21"/>
      <c r="U573" s="21"/>
      <c r="V573" s="21">
        <f>(V571/V570)*100</f>
        <v>100</v>
      </c>
      <c r="W573" s="21">
        <f>(W571/W570)*100</f>
        <v>92.09085075584605</v>
      </c>
      <c r="X573" s="21"/>
      <c r="Y573" s="21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/>
      <c r="K574" s="53"/>
      <c r="L574" s="70"/>
      <c r="M574" s="23"/>
      <c r="N574" s="70"/>
      <c r="O574" s="70"/>
      <c r="P574" s="23"/>
      <c r="Q574" s="23"/>
      <c r="R574" s="23"/>
      <c r="S574" s="70"/>
      <c r="T574" s="70"/>
      <c r="U574" s="70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 t="s">
        <v>129</v>
      </c>
      <c r="I575" s="61"/>
      <c r="J575" s="52" t="s">
        <v>130</v>
      </c>
      <c r="K575" s="53"/>
      <c r="L575" s="70"/>
      <c r="M575" s="23"/>
      <c r="N575" s="70"/>
      <c r="O575" s="70"/>
      <c r="P575" s="23"/>
      <c r="Q575" s="23"/>
      <c r="R575" s="23"/>
      <c r="S575" s="70"/>
      <c r="T575" s="70"/>
      <c r="U575" s="70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52</v>
      </c>
      <c r="K576" s="53"/>
      <c r="L576" s="70">
        <v>7624.7</v>
      </c>
      <c r="M576" s="23">
        <v>659.9</v>
      </c>
      <c r="N576" s="70">
        <v>5688.4</v>
      </c>
      <c r="O576" s="70"/>
      <c r="P576" s="23"/>
      <c r="Q576" s="23">
        <f>SUM(L576:P576)</f>
        <v>13973</v>
      </c>
      <c r="R576" s="23"/>
      <c r="S576" s="70">
        <v>2083</v>
      </c>
      <c r="T576" s="70"/>
      <c r="U576" s="70"/>
      <c r="V576" s="23">
        <f>(R576+S576)</f>
        <v>2083</v>
      </c>
      <c r="W576" s="23">
        <f>(V576+Q576)</f>
        <v>16056</v>
      </c>
      <c r="X576" s="23">
        <f>(Q576/W576)*100</f>
        <v>87.0266567015446</v>
      </c>
      <c r="Y576" s="23">
        <f>(V576/W576)*100</f>
        <v>12.973343298455406</v>
      </c>
      <c r="Z576" s="4"/>
    </row>
    <row r="577" spans="1:26" ht="23.25">
      <c r="A577" s="4"/>
      <c r="B577" s="56"/>
      <c r="C577" s="56"/>
      <c r="D577" s="56"/>
      <c r="E577" s="56"/>
      <c r="F577" s="51"/>
      <c r="G577" s="51"/>
      <c r="H577" s="51"/>
      <c r="I577" s="61"/>
      <c r="J577" s="52" t="s">
        <v>53</v>
      </c>
      <c r="K577" s="53"/>
      <c r="L577" s="70">
        <v>8986.9</v>
      </c>
      <c r="M577" s="23">
        <v>727.3</v>
      </c>
      <c r="N577" s="70">
        <v>3542.6</v>
      </c>
      <c r="O577" s="70"/>
      <c r="P577" s="23"/>
      <c r="Q577" s="23">
        <f>SUM(L577:P577)</f>
        <v>13256.8</v>
      </c>
      <c r="R577" s="23"/>
      <c r="S577" s="70">
        <v>1245</v>
      </c>
      <c r="T577" s="70"/>
      <c r="U577" s="70"/>
      <c r="V577" s="23">
        <f>(R577+S577)</f>
        <v>1245</v>
      </c>
      <c r="W577" s="23">
        <f>(V577+Q577)</f>
        <v>14501.8</v>
      </c>
      <c r="X577" s="23">
        <f>(Q577/W577)*100</f>
        <v>91.41485884510888</v>
      </c>
      <c r="Y577" s="23">
        <f>(V577/W577)*100</f>
        <v>8.585141154891117</v>
      </c>
      <c r="Z577" s="4"/>
    </row>
    <row r="578" spans="1:26" ht="23.25">
      <c r="A578" s="4"/>
      <c r="B578" s="56"/>
      <c r="C578" s="57"/>
      <c r="D578" s="57"/>
      <c r="E578" s="57"/>
      <c r="F578" s="56"/>
      <c r="G578" s="56"/>
      <c r="H578" s="56"/>
      <c r="I578" s="61"/>
      <c r="J578" s="52" t="s">
        <v>54</v>
      </c>
      <c r="K578" s="53"/>
      <c r="L578" s="70">
        <v>8701.2</v>
      </c>
      <c r="M578" s="23">
        <v>581.5</v>
      </c>
      <c r="N578" s="70">
        <v>2889.1</v>
      </c>
      <c r="O578" s="70"/>
      <c r="P578" s="23"/>
      <c r="Q578" s="23">
        <f>SUM(L578:P578)</f>
        <v>12171.800000000001</v>
      </c>
      <c r="R578" s="23"/>
      <c r="S578" s="70">
        <v>1245</v>
      </c>
      <c r="T578" s="70"/>
      <c r="U578" s="70"/>
      <c r="V578" s="23">
        <f>(R578+S578)</f>
        <v>1245</v>
      </c>
      <c r="W578" s="23">
        <f>(V578+Q578)</f>
        <v>13416.800000000001</v>
      </c>
      <c r="X578" s="23">
        <f>(Q578/W578)*100</f>
        <v>90.7205891121579</v>
      </c>
      <c r="Y578" s="23">
        <f>(V578/W578)*100</f>
        <v>9.279410887842108</v>
      </c>
      <c r="Z578" s="4"/>
    </row>
    <row r="579" spans="1:26" ht="23.25">
      <c r="A579" s="4"/>
      <c r="B579" s="56"/>
      <c r="C579" s="56"/>
      <c r="D579" s="56"/>
      <c r="E579" s="56"/>
      <c r="F579" s="57"/>
      <c r="G579" s="57"/>
      <c r="H579" s="57"/>
      <c r="I579" s="52"/>
      <c r="J579" s="52" t="s">
        <v>55</v>
      </c>
      <c r="K579" s="53"/>
      <c r="L579" s="21">
        <f>(L578/L576)*100</f>
        <v>114.11858827232548</v>
      </c>
      <c r="M579" s="21">
        <f>(M578/M576)*100</f>
        <v>88.11941203212609</v>
      </c>
      <c r="N579" s="21">
        <f>(N578/N576)*100</f>
        <v>50.78932564517263</v>
      </c>
      <c r="O579" s="21"/>
      <c r="P579" s="21"/>
      <c r="Q579" s="21">
        <f>(Q578/Q576)*100</f>
        <v>87.10942532026051</v>
      </c>
      <c r="R579" s="21"/>
      <c r="S579" s="21">
        <f>(S578/S576)*100</f>
        <v>59.76956313010081</v>
      </c>
      <c r="T579" s="21"/>
      <c r="U579" s="21"/>
      <c r="V579" s="21">
        <f>(V578/V576)*100</f>
        <v>59.76956313010081</v>
      </c>
      <c r="W579" s="21">
        <f>(W578/W576)*100</f>
        <v>83.56253114100647</v>
      </c>
      <c r="X579" s="21"/>
      <c r="Y579" s="21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56</v>
      </c>
      <c r="K580" s="53"/>
      <c r="L580" s="70">
        <f>(L578/L577)*100</f>
        <v>96.82092823999378</v>
      </c>
      <c r="M580" s="23">
        <f>(M578/M577)*100</f>
        <v>79.95325175305926</v>
      </c>
      <c r="N580" s="70">
        <f>(N578/N577)*100</f>
        <v>81.55309659572066</v>
      </c>
      <c r="O580" s="70"/>
      <c r="P580" s="23"/>
      <c r="Q580" s="23">
        <f>(Q578/Q577)*100</f>
        <v>91.8155210910627</v>
      </c>
      <c r="R580" s="23"/>
      <c r="S580" s="70">
        <f>(S578/S577)*100</f>
        <v>100</v>
      </c>
      <c r="T580" s="70"/>
      <c r="U580" s="70"/>
      <c r="V580" s="23">
        <f>(V578/V577)*100</f>
        <v>100</v>
      </c>
      <c r="W580" s="23">
        <f>(W578/W577)*100</f>
        <v>92.51817015818727</v>
      </c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/>
      <c r="K581" s="53"/>
      <c r="L581" s="70"/>
      <c r="M581" s="23"/>
      <c r="N581" s="70"/>
      <c r="O581" s="70"/>
      <c r="P581" s="23"/>
      <c r="Q581" s="23"/>
      <c r="R581" s="23"/>
      <c r="S581" s="70"/>
      <c r="T581" s="70"/>
      <c r="U581" s="70"/>
      <c r="V581" s="23"/>
      <c r="W581" s="23"/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 t="s">
        <v>141</v>
      </c>
      <c r="G582" s="56"/>
      <c r="H582" s="56"/>
      <c r="I582" s="61"/>
      <c r="J582" s="52" t="s">
        <v>142</v>
      </c>
      <c r="K582" s="53"/>
      <c r="L582" s="70"/>
      <c r="M582" s="23"/>
      <c r="N582" s="70"/>
      <c r="O582" s="70"/>
      <c r="P582" s="23"/>
      <c r="Q582" s="23"/>
      <c r="R582" s="23"/>
      <c r="S582" s="70"/>
      <c r="T582" s="70"/>
      <c r="U582" s="70"/>
      <c r="V582" s="23"/>
      <c r="W582" s="23"/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52</v>
      </c>
      <c r="K583" s="53"/>
      <c r="L583" s="70">
        <f aca="true" t="shared" si="47" ref="L583:O585">(L598)</f>
        <v>135131.9</v>
      </c>
      <c r="M583" s="23">
        <f t="shared" si="47"/>
        <v>17767.100000000002</v>
      </c>
      <c r="N583" s="70">
        <f t="shared" si="47"/>
        <v>38938.00000000001</v>
      </c>
      <c r="O583" s="70">
        <f t="shared" si="47"/>
        <v>58506.8</v>
      </c>
      <c r="P583" s="23"/>
      <c r="Q583" s="23">
        <f>SUM(L583:P583)</f>
        <v>250343.8</v>
      </c>
      <c r="R583" s="23">
        <f aca="true" t="shared" si="48" ref="R583:U585">(R598)</f>
        <v>484.8</v>
      </c>
      <c r="S583" s="70">
        <f t="shared" si="48"/>
        <v>3600</v>
      </c>
      <c r="T583" s="70">
        <f t="shared" si="48"/>
        <v>0</v>
      </c>
      <c r="U583" s="70">
        <f t="shared" si="48"/>
        <v>0</v>
      </c>
      <c r="V583" s="23">
        <f>(R583+S583)</f>
        <v>4084.8</v>
      </c>
      <c r="W583" s="23">
        <f>(V583+Q583)</f>
        <v>254428.59999999998</v>
      </c>
      <c r="X583" s="23">
        <f>(Q583/W583)*100</f>
        <v>98.39452011291185</v>
      </c>
      <c r="Y583" s="23">
        <f>(V583/W583)*100</f>
        <v>1.6054798870881657</v>
      </c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53</v>
      </c>
      <c r="K584" s="53"/>
      <c r="L584" s="70">
        <f t="shared" si="47"/>
        <v>153613.9</v>
      </c>
      <c r="M584" s="23">
        <f t="shared" si="47"/>
        <v>14741.3</v>
      </c>
      <c r="N584" s="70">
        <f t="shared" si="47"/>
        <v>38303.799999999996</v>
      </c>
      <c r="O584" s="70">
        <f t="shared" si="47"/>
        <v>111993.90000000001</v>
      </c>
      <c r="P584" s="23"/>
      <c r="Q584" s="23">
        <f>SUM(L584:P584)</f>
        <v>318652.89999999997</v>
      </c>
      <c r="R584" s="23">
        <f t="shared" si="48"/>
        <v>269.2</v>
      </c>
      <c r="S584" s="70">
        <f t="shared" si="48"/>
        <v>3865</v>
      </c>
      <c r="T584" s="70">
        <f t="shared" si="48"/>
        <v>0</v>
      </c>
      <c r="U584" s="70">
        <f t="shared" si="48"/>
        <v>0</v>
      </c>
      <c r="V584" s="23">
        <f>(R584+S584)</f>
        <v>4134.2</v>
      </c>
      <c r="W584" s="23">
        <f>(V584+Q584)</f>
        <v>322787.1</v>
      </c>
      <c r="X584" s="23">
        <f>(Q584/W584)*100</f>
        <v>98.7192177134712</v>
      </c>
      <c r="Y584" s="23">
        <f>(V584/W584)*100</f>
        <v>1.2807822865287988</v>
      </c>
      <c r="Z584" s="4"/>
    </row>
    <row r="585" spans="1:26" ht="23.25">
      <c r="A585" s="4"/>
      <c r="B585" s="62"/>
      <c r="C585" s="62"/>
      <c r="D585" s="62"/>
      <c r="E585" s="62"/>
      <c r="F585" s="79"/>
      <c r="G585" s="79"/>
      <c r="H585" s="79"/>
      <c r="I585" s="80"/>
      <c r="J585" s="81" t="s">
        <v>54</v>
      </c>
      <c r="K585" s="82"/>
      <c r="L585" s="83">
        <f t="shared" si="47"/>
        <v>152106</v>
      </c>
      <c r="M585" s="84">
        <f t="shared" si="47"/>
        <v>13495.2</v>
      </c>
      <c r="N585" s="83">
        <f t="shared" si="47"/>
        <v>36630.3</v>
      </c>
      <c r="O585" s="83">
        <f t="shared" si="47"/>
        <v>111782.2</v>
      </c>
      <c r="P585" s="84"/>
      <c r="Q585" s="84">
        <f>SUM(L585:P585)</f>
        <v>314013.7</v>
      </c>
      <c r="R585" s="84">
        <f t="shared" si="48"/>
        <v>71.4</v>
      </c>
      <c r="S585" s="83">
        <f t="shared" si="48"/>
        <v>3865</v>
      </c>
      <c r="T585" s="83">
        <f t="shared" si="48"/>
        <v>0</v>
      </c>
      <c r="U585" s="83">
        <f t="shared" si="48"/>
        <v>0</v>
      </c>
      <c r="V585" s="84">
        <f>(R585+S585)</f>
        <v>3936.4</v>
      </c>
      <c r="W585" s="84">
        <f>(V585+Q585)</f>
        <v>317950.10000000003</v>
      </c>
      <c r="X585" s="84">
        <f>(Q585/W585)*100</f>
        <v>98.76194409122688</v>
      </c>
      <c r="Y585" s="84">
        <f>(V585/W585)*100</f>
        <v>1.2380559087731062</v>
      </c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174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41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133</v>
      </c>
      <c r="C594" s="51" t="s">
        <v>50</v>
      </c>
      <c r="D594" s="51" t="s">
        <v>58</v>
      </c>
      <c r="E594" s="51" t="s">
        <v>60</v>
      </c>
      <c r="F594" s="51" t="s">
        <v>141</v>
      </c>
      <c r="G594" s="51"/>
      <c r="H594" s="51"/>
      <c r="I594" s="61"/>
      <c r="J594" s="54" t="s">
        <v>55</v>
      </c>
      <c r="K594" s="55"/>
      <c r="L594" s="70">
        <f>(L585/L583)*100</f>
        <v>112.56113471356505</v>
      </c>
      <c r="M594" s="70">
        <f>(M585/M583)*100</f>
        <v>75.95612114526287</v>
      </c>
      <c r="N594" s="70">
        <f>(N585/N583)*100</f>
        <v>94.0733987364528</v>
      </c>
      <c r="O594" s="70">
        <f>(O585/O583)*100</f>
        <v>191.05847525415845</v>
      </c>
      <c r="P594" s="70"/>
      <c r="Q594" s="70">
        <f>(Q585/Q583)*100</f>
        <v>125.43298455963361</v>
      </c>
      <c r="R594" s="70">
        <f>(R585/R583)*100</f>
        <v>14.727722772277229</v>
      </c>
      <c r="S594" s="70">
        <f>(S585/S583)*100</f>
        <v>107.36111111111111</v>
      </c>
      <c r="T594" s="70"/>
      <c r="U594" s="74"/>
      <c r="V594" s="23">
        <f>(V585/V583)*100</f>
        <v>96.36701919310615</v>
      </c>
      <c r="W594" s="23">
        <f>(W585/W583)*100</f>
        <v>124.96633633168601</v>
      </c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56</v>
      </c>
      <c r="K595" s="55"/>
      <c r="L595" s="70">
        <f>(L585/L584)*100</f>
        <v>99.01838310205001</v>
      </c>
      <c r="M595" s="70">
        <f>(M585/M584)*100</f>
        <v>91.54687849782584</v>
      </c>
      <c r="N595" s="70">
        <f>(N585/N584)*100</f>
        <v>95.63098178248634</v>
      </c>
      <c r="O595" s="70">
        <f>(O585/O584)*100</f>
        <v>99.81097184757382</v>
      </c>
      <c r="P595" s="70"/>
      <c r="Q595" s="70">
        <f>(Q585/Q584)*100</f>
        <v>98.54412120523618</v>
      </c>
      <c r="R595" s="70">
        <f>(R585/R584)*100</f>
        <v>26.523031203566127</v>
      </c>
      <c r="S595" s="70">
        <f>(S585/S584)*100</f>
        <v>100</v>
      </c>
      <c r="T595" s="70"/>
      <c r="U595" s="70"/>
      <c r="V595" s="23">
        <f>(V585/V584)*100</f>
        <v>95.21551932659281</v>
      </c>
      <c r="W595" s="23">
        <f>(W585/W584)*100</f>
        <v>98.50148906198545</v>
      </c>
      <c r="X595" s="23"/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/>
      <c r="K596" s="53"/>
      <c r="L596" s="70"/>
      <c r="M596" s="70"/>
      <c r="N596" s="70"/>
      <c r="O596" s="70"/>
      <c r="P596" s="70"/>
      <c r="Q596" s="23"/>
      <c r="R596" s="70"/>
      <c r="S596" s="70"/>
      <c r="T596" s="70"/>
      <c r="U596" s="70"/>
      <c r="V596" s="23"/>
      <c r="W596" s="23"/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 t="s">
        <v>64</v>
      </c>
      <c r="H597" s="51"/>
      <c r="I597" s="61"/>
      <c r="J597" s="52" t="s">
        <v>65</v>
      </c>
      <c r="K597" s="53"/>
      <c r="L597" s="70"/>
      <c r="M597" s="23"/>
      <c r="N597" s="70"/>
      <c r="O597" s="70"/>
      <c r="P597" s="23"/>
      <c r="Q597" s="23"/>
      <c r="R597" s="23"/>
      <c r="S597" s="70"/>
      <c r="T597" s="70"/>
      <c r="U597" s="70"/>
      <c r="V597" s="23"/>
      <c r="W597" s="23"/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52</v>
      </c>
      <c r="K598" s="53"/>
      <c r="L598" s="70">
        <f aca="true" t="shared" si="49" ref="L598:O600">(L778+L762+L755+L748+L741+L733+L716+L709+L702+L695+L688+L671+L664+L657+L650+L643+L626+L619+L612+L605)</f>
        <v>135131.9</v>
      </c>
      <c r="M598" s="23">
        <f t="shared" si="49"/>
        <v>17767.100000000002</v>
      </c>
      <c r="N598" s="70">
        <f t="shared" si="49"/>
        <v>38938.00000000001</v>
      </c>
      <c r="O598" s="70">
        <f t="shared" si="49"/>
        <v>58506.8</v>
      </c>
      <c r="P598" s="23"/>
      <c r="Q598" s="23">
        <f>SUM(L598:P598)</f>
        <v>250343.8</v>
      </c>
      <c r="R598" s="23">
        <f aca="true" t="shared" si="50" ref="R598:U600">(R778+R762+R755+R748+R741+R733+R716+R709+R702+R695+R688+R671+R664+R657+R650+R643+R626+R619+R612+R605)</f>
        <v>484.8</v>
      </c>
      <c r="S598" s="70">
        <f t="shared" si="50"/>
        <v>3600</v>
      </c>
      <c r="T598" s="70">
        <f t="shared" si="50"/>
        <v>0</v>
      </c>
      <c r="U598" s="70">
        <f t="shared" si="50"/>
        <v>0</v>
      </c>
      <c r="V598" s="23">
        <f>(R598+S598)</f>
        <v>4084.8</v>
      </c>
      <c r="W598" s="23">
        <f>(V598+Q598)</f>
        <v>254428.59999999998</v>
      </c>
      <c r="X598" s="23">
        <f>(Q598/W598)*100</f>
        <v>98.39452011291185</v>
      </c>
      <c r="Y598" s="23">
        <f>(V598/W598)*100</f>
        <v>1.6054798870881657</v>
      </c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 t="s">
        <v>53</v>
      </c>
      <c r="K599" s="53"/>
      <c r="L599" s="70">
        <f t="shared" si="49"/>
        <v>153613.9</v>
      </c>
      <c r="M599" s="23">
        <f t="shared" si="49"/>
        <v>14741.3</v>
      </c>
      <c r="N599" s="70">
        <f t="shared" si="49"/>
        <v>38303.799999999996</v>
      </c>
      <c r="O599" s="70">
        <f t="shared" si="49"/>
        <v>111993.90000000001</v>
      </c>
      <c r="P599" s="23"/>
      <c r="Q599" s="23">
        <f>SUM(L599:P599)</f>
        <v>318652.89999999997</v>
      </c>
      <c r="R599" s="23">
        <f t="shared" si="50"/>
        <v>269.2</v>
      </c>
      <c r="S599" s="70">
        <f t="shared" si="50"/>
        <v>3865</v>
      </c>
      <c r="T599" s="70">
        <f t="shared" si="50"/>
        <v>0</v>
      </c>
      <c r="U599" s="70">
        <f t="shared" si="50"/>
        <v>0</v>
      </c>
      <c r="V599" s="23">
        <f>(R599+S599)</f>
        <v>4134.2</v>
      </c>
      <c r="W599" s="23">
        <f>(V599+Q599)</f>
        <v>322787.1</v>
      </c>
      <c r="X599" s="23">
        <f>(Q599/W599)*100</f>
        <v>98.7192177134712</v>
      </c>
      <c r="Y599" s="23">
        <f>(V599/W599)*100</f>
        <v>1.2807822865287988</v>
      </c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54</v>
      </c>
      <c r="K600" s="53"/>
      <c r="L600" s="70">
        <f t="shared" si="49"/>
        <v>152106</v>
      </c>
      <c r="M600" s="23">
        <f t="shared" si="49"/>
        <v>13495.2</v>
      </c>
      <c r="N600" s="70">
        <f t="shared" si="49"/>
        <v>36630.3</v>
      </c>
      <c r="O600" s="70">
        <f t="shared" si="49"/>
        <v>111782.2</v>
      </c>
      <c r="P600" s="23"/>
      <c r="Q600" s="23">
        <f>SUM(L600:P600)</f>
        <v>314013.7</v>
      </c>
      <c r="R600" s="23">
        <f t="shared" si="50"/>
        <v>71.4</v>
      </c>
      <c r="S600" s="70">
        <f t="shared" si="50"/>
        <v>3865</v>
      </c>
      <c r="T600" s="70">
        <f t="shared" si="50"/>
        <v>0</v>
      </c>
      <c r="U600" s="70">
        <f t="shared" si="50"/>
        <v>0</v>
      </c>
      <c r="V600" s="23">
        <f>(R600+S600)</f>
        <v>3936.4</v>
      </c>
      <c r="W600" s="23">
        <f>(V600+Q600)</f>
        <v>317950.10000000003</v>
      </c>
      <c r="X600" s="23">
        <f>(Q600/W600)*100</f>
        <v>98.76194409122688</v>
      </c>
      <c r="Y600" s="23">
        <f>(V600/W600)*100</f>
        <v>1.2380559087731062</v>
      </c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55</v>
      </c>
      <c r="K601" s="53"/>
      <c r="L601" s="70">
        <f>(L600/L598)*100</f>
        <v>112.56113471356505</v>
      </c>
      <c r="M601" s="23">
        <f>(M600/M598)*100</f>
        <v>75.95612114526287</v>
      </c>
      <c r="N601" s="70">
        <f>(N600/N598)*100</f>
        <v>94.0733987364528</v>
      </c>
      <c r="O601" s="70">
        <f>(O600/O598)*100</f>
        <v>191.05847525415845</v>
      </c>
      <c r="P601" s="23"/>
      <c r="Q601" s="23">
        <f>(Q600/Q598)*100</f>
        <v>125.43298455963361</v>
      </c>
      <c r="R601" s="23">
        <f>(R600/R598)*100</f>
        <v>14.727722772277229</v>
      </c>
      <c r="S601" s="70">
        <f>(S600/S598)*100</f>
        <v>107.36111111111111</v>
      </c>
      <c r="T601" s="70"/>
      <c r="U601" s="70"/>
      <c r="V601" s="23">
        <f>(V600/V598)*100</f>
        <v>96.36701919310615</v>
      </c>
      <c r="W601" s="23">
        <f>(W600/W598)*100</f>
        <v>124.96633633168601</v>
      </c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56</v>
      </c>
      <c r="K602" s="53"/>
      <c r="L602" s="70">
        <f>(L600/L599)*100</f>
        <v>99.01838310205001</v>
      </c>
      <c r="M602" s="23">
        <f>(M600/M599)*100</f>
        <v>91.54687849782584</v>
      </c>
      <c r="N602" s="70">
        <f>(N600/N599)*100</f>
        <v>95.63098178248634</v>
      </c>
      <c r="O602" s="70">
        <f>(O600/O599)*100</f>
        <v>99.81097184757382</v>
      </c>
      <c r="P602" s="23"/>
      <c r="Q602" s="23">
        <f>(Q600/Q599)*100</f>
        <v>98.54412120523618</v>
      </c>
      <c r="R602" s="23">
        <f>(R600/R599)*100</f>
        <v>26.523031203566127</v>
      </c>
      <c r="S602" s="70">
        <f>(S600/S599)*100</f>
        <v>100</v>
      </c>
      <c r="T602" s="70"/>
      <c r="U602" s="70"/>
      <c r="V602" s="23">
        <f>(V600/V599)*100</f>
        <v>95.21551932659281</v>
      </c>
      <c r="W602" s="23">
        <f>(W600/W599)*100</f>
        <v>98.50148906198545</v>
      </c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/>
      <c r="K603" s="53"/>
      <c r="L603" s="70"/>
      <c r="M603" s="23"/>
      <c r="N603" s="70"/>
      <c r="O603" s="70"/>
      <c r="P603" s="23"/>
      <c r="Q603" s="23"/>
      <c r="R603" s="23"/>
      <c r="S603" s="70"/>
      <c r="T603" s="70"/>
      <c r="U603" s="70"/>
      <c r="V603" s="23"/>
      <c r="W603" s="23"/>
      <c r="X603" s="23"/>
      <c r="Y603" s="23"/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 t="s">
        <v>76</v>
      </c>
      <c r="I604" s="61"/>
      <c r="J604" s="52" t="s">
        <v>77</v>
      </c>
      <c r="K604" s="53"/>
      <c r="L604" s="70"/>
      <c r="M604" s="23"/>
      <c r="N604" s="70"/>
      <c r="O604" s="70"/>
      <c r="P604" s="23"/>
      <c r="Q604" s="23"/>
      <c r="R604" s="23"/>
      <c r="S604" s="70"/>
      <c r="T604" s="70"/>
      <c r="U604" s="70"/>
      <c r="V604" s="23"/>
      <c r="W604" s="23"/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52</v>
      </c>
      <c r="K605" s="53"/>
      <c r="L605" s="70">
        <v>15633.9</v>
      </c>
      <c r="M605" s="23">
        <v>848.5</v>
      </c>
      <c r="N605" s="70">
        <v>2483.8</v>
      </c>
      <c r="O605" s="70"/>
      <c r="P605" s="23"/>
      <c r="Q605" s="23">
        <f>SUM(L605:P605)</f>
        <v>18966.2</v>
      </c>
      <c r="R605" s="23"/>
      <c r="S605" s="70">
        <v>200</v>
      </c>
      <c r="T605" s="70"/>
      <c r="U605" s="70"/>
      <c r="V605" s="23">
        <f>(R605+S605)</f>
        <v>200</v>
      </c>
      <c r="W605" s="23">
        <f>(V605+Q605)</f>
        <v>19166.2</v>
      </c>
      <c r="X605" s="23">
        <f>(Q605/W605)*100</f>
        <v>98.95649633208461</v>
      </c>
      <c r="Y605" s="23">
        <f>(V605/W605)*100</f>
        <v>1.0435036679153928</v>
      </c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53</v>
      </c>
      <c r="K606" s="53"/>
      <c r="L606" s="70">
        <v>16276.2</v>
      </c>
      <c r="M606" s="23">
        <v>525</v>
      </c>
      <c r="N606" s="70">
        <v>2354.6</v>
      </c>
      <c r="O606" s="70"/>
      <c r="P606" s="23"/>
      <c r="Q606" s="23">
        <f>SUM(L606:P606)</f>
        <v>19155.8</v>
      </c>
      <c r="R606" s="23"/>
      <c r="S606" s="70">
        <v>525</v>
      </c>
      <c r="T606" s="70"/>
      <c r="U606" s="70"/>
      <c r="V606" s="23">
        <f>(R606+S606)</f>
        <v>525</v>
      </c>
      <c r="W606" s="23">
        <f>(V606+Q606)</f>
        <v>19680.8</v>
      </c>
      <c r="X606" s="23">
        <f>(Q606/W606)*100</f>
        <v>97.33242551115808</v>
      </c>
      <c r="Y606" s="23">
        <f>(V606/W606)*100</f>
        <v>2.667574488841917</v>
      </c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54</v>
      </c>
      <c r="K607" s="53"/>
      <c r="L607" s="70">
        <v>16206.5</v>
      </c>
      <c r="M607" s="23">
        <v>416.8</v>
      </c>
      <c r="N607" s="70">
        <v>2269.5</v>
      </c>
      <c r="O607" s="70"/>
      <c r="P607" s="23"/>
      <c r="Q607" s="23">
        <f>SUM(L607:P607)</f>
        <v>18892.8</v>
      </c>
      <c r="R607" s="23"/>
      <c r="S607" s="70">
        <v>525</v>
      </c>
      <c r="T607" s="70"/>
      <c r="U607" s="70"/>
      <c r="V607" s="23">
        <f>(R607+S607)</f>
        <v>525</v>
      </c>
      <c r="W607" s="23">
        <f>(V607+Q607)</f>
        <v>19417.8</v>
      </c>
      <c r="X607" s="23">
        <f>(Q607/W607)*100</f>
        <v>97.29629515187096</v>
      </c>
      <c r="Y607" s="23">
        <f>(V607/W607)*100</f>
        <v>2.7037048481290364</v>
      </c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55</v>
      </c>
      <c r="K608" s="53"/>
      <c r="L608" s="21">
        <f>(L607/L605)*100</f>
        <v>103.66255380935019</v>
      </c>
      <c r="M608" s="21">
        <f>(M607/M605)*100</f>
        <v>49.121979964643494</v>
      </c>
      <c r="N608" s="21">
        <f>(N607/N605)*100</f>
        <v>91.37209115065625</v>
      </c>
      <c r="O608" s="21"/>
      <c r="P608" s="21"/>
      <c r="Q608" s="21">
        <f>(Q607/Q605)*100</f>
        <v>99.6129957503348</v>
      </c>
      <c r="R608" s="21"/>
      <c r="S608" s="21">
        <f>(S607/S605)*100</f>
        <v>262.5</v>
      </c>
      <c r="T608" s="21"/>
      <c r="U608" s="21"/>
      <c r="V608" s="21">
        <f>(V607/V605)*100</f>
        <v>262.5</v>
      </c>
      <c r="W608" s="21">
        <f>(W607/W605)*100</f>
        <v>101.31272761423756</v>
      </c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56</v>
      </c>
      <c r="K609" s="53"/>
      <c r="L609" s="70">
        <f>(L607/L606)*100</f>
        <v>99.57176736584707</v>
      </c>
      <c r="M609" s="23">
        <f>(M607/M606)*100</f>
        <v>79.39047619047619</v>
      </c>
      <c r="N609" s="70">
        <f>(N607/N606)*100</f>
        <v>96.38579801240125</v>
      </c>
      <c r="O609" s="70"/>
      <c r="P609" s="23"/>
      <c r="Q609" s="23">
        <f>(Q607/Q606)*100</f>
        <v>98.62704768268618</v>
      </c>
      <c r="R609" s="23"/>
      <c r="S609" s="70">
        <f>(S607/S606)*100</f>
        <v>100</v>
      </c>
      <c r="T609" s="70"/>
      <c r="U609" s="70"/>
      <c r="V609" s="23">
        <f>(V607/V606)*100</f>
        <v>100</v>
      </c>
      <c r="W609" s="23">
        <f>(W607/W606)*100</f>
        <v>98.66367220844681</v>
      </c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/>
      <c r="K610" s="53"/>
      <c r="L610" s="70"/>
      <c r="M610" s="23"/>
      <c r="N610" s="70"/>
      <c r="O610" s="70"/>
      <c r="P610" s="23"/>
      <c r="Q610" s="23"/>
      <c r="R610" s="23"/>
      <c r="S610" s="70"/>
      <c r="T610" s="70"/>
      <c r="U610" s="70"/>
      <c r="V610" s="23"/>
      <c r="W610" s="23"/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 t="s">
        <v>82</v>
      </c>
      <c r="I611" s="61"/>
      <c r="J611" s="52" t="s">
        <v>83</v>
      </c>
      <c r="K611" s="53"/>
      <c r="L611" s="70"/>
      <c r="M611" s="23"/>
      <c r="N611" s="70"/>
      <c r="O611" s="70"/>
      <c r="P611" s="23"/>
      <c r="Q611" s="23"/>
      <c r="R611" s="23"/>
      <c r="S611" s="70"/>
      <c r="T611" s="70"/>
      <c r="U611" s="70"/>
      <c r="V611" s="23"/>
      <c r="W611" s="23"/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52</v>
      </c>
      <c r="K612" s="53"/>
      <c r="L612" s="70">
        <v>6602.2</v>
      </c>
      <c r="M612" s="23">
        <v>934.3</v>
      </c>
      <c r="N612" s="70">
        <v>2438.4</v>
      </c>
      <c r="O612" s="70"/>
      <c r="P612" s="23"/>
      <c r="Q612" s="23">
        <f>SUM(L612:P612)</f>
        <v>9974.9</v>
      </c>
      <c r="R612" s="23"/>
      <c r="S612" s="70">
        <v>200</v>
      </c>
      <c r="T612" s="70"/>
      <c r="U612" s="70"/>
      <c r="V612" s="23">
        <f>(R612+S612)</f>
        <v>200</v>
      </c>
      <c r="W612" s="23">
        <f>(V612+Q612)</f>
        <v>10174.9</v>
      </c>
      <c r="X612" s="23">
        <f>(Q612/W612)*100</f>
        <v>98.03437871625273</v>
      </c>
      <c r="Y612" s="23">
        <f>(V612/W612)*100</f>
        <v>1.9656212837472604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53</v>
      </c>
      <c r="K613" s="53"/>
      <c r="L613" s="70">
        <v>7773.1</v>
      </c>
      <c r="M613" s="23">
        <v>915</v>
      </c>
      <c r="N613" s="70">
        <v>2675.5</v>
      </c>
      <c r="O613" s="70"/>
      <c r="P613" s="23"/>
      <c r="Q613" s="23">
        <f>SUM(L613:P613)</f>
        <v>11363.6</v>
      </c>
      <c r="R613" s="23"/>
      <c r="S613" s="70">
        <v>135</v>
      </c>
      <c r="T613" s="70"/>
      <c r="U613" s="70"/>
      <c r="V613" s="23">
        <f>(R613+S613)</f>
        <v>135</v>
      </c>
      <c r="W613" s="23">
        <f>(V613+Q613)</f>
        <v>11498.6</v>
      </c>
      <c r="X613" s="23">
        <f>(Q613/W613)*100</f>
        <v>98.82594402796863</v>
      </c>
      <c r="Y613" s="23">
        <f>(V613/W613)*100</f>
        <v>1.1740559720313777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54</v>
      </c>
      <c r="K614" s="53"/>
      <c r="L614" s="70">
        <v>7722.5</v>
      </c>
      <c r="M614" s="23">
        <v>849</v>
      </c>
      <c r="N614" s="70">
        <v>2620.6</v>
      </c>
      <c r="O614" s="70"/>
      <c r="P614" s="23"/>
      <c r="Q614" s="23">
        <f>SUM(L614:P614)</f>
        <v>11192.1</v>
      </c>
      <c r="R614" s="23"/>
      <c r="S614" s="70">
        <v>135</v>
      </c>
      <c r="T614" s="70"/>
      <c r="U614" s="70"/>
      <c r="V614" s="23">
        <f>(R614+S614)</f>
        <v>135</v>
      </c>
      <c r="W614" s="23">
        <f>(V614+Q614)</f>
        <v>11327.1</v>
      </c>
      <c r="X614" s="23">
        <f>(Q614/W614)*100</f>
        <v>98.80816802182378</v>
      </c>
      <c r="Y614" s="23">
        <f>(V614/W614)*100</f>
        <v>1.191831978176232</v>
      </c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55</v>
      </c>
      <c r="K615" s="53"/>
      <c r="L615" s="70">
        <f>(L614/L612)*100</f>
        <v>116.96858622883282</v>
      </c>
      <c r="M615" s="23">
        <f>(M614/M612)*100</f>
        <v>90.87017018088409</v>
      </c>
      <c r="N615" s="70">
        <f>(N614/N612)*100</f>
        <v>107.47211286089238</v>
      </c>
      <c r="O615" s="70"/>
      <c r="P615" s="23"/>
      <c r="Q615" s="23">
        <f>(Q614/Q612)*100</f>
        <v>112.20262859778043</v>
      </c>
      <c r="R615" s="23"/>
      <c r="S615" s="70">
        <f>(S614/S612)*100</f>
        <v>67.5</v>
      </c>
      <c r="T615" s="70"/>
      <c r="U615" s="70"/>
      <c r="V615" s="23">
        <f>(V614/V612)*100</f>
        <v>67.5</v>
      </c>
      <c r="W615" s="23">
        <f>(W614/W612)*100</f>
        <v>111.32394421566798</v>
      </c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56</v>
      </c>
      <c r="K616" s="53"/>
      <c r="L616" s="70">
        <f>(L614/L613)*100</f>
        <v>99.34903706371975</v>
      </c>
      <c r="M616" s="23">
        <f>(M614/M613)*100</f>
        <v>92.78688524590164</v>
      </c>
      <c r="N616" s="70">
        <f>(N614/N613)*100</f>
        <v>97.94804709400113</v>
      </c>
      <c r="O616" s="70"/>
      <c r="P616" s="23"/>
      <c r="Q616" s="23">
        <f>(Q614/Q613)*100</f>
        <v>98.49079517054454</v>
      </c>
      <c r="R616" s="23"/>
      <c r="S616" s="70">
        <f>(S614/S613)*100</f>
        <v>100</v>
      </c>
      <c r="T616" s="70"/>
      <c r="U616" s="70"/>
      <c r="V616" s="23">
        <f>(V614/V613)*100</f>
        <v>100</v>
      </c>
      <c r="W616" s="23">
        <f>(W614/W613)*100</f>
        <v>98.50851407997496</v>
      </c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/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 t="s">
        <v>84</v>
      </c>
      <c r="I618" s="61"/>
      <c r="J618" s="52" t="s">
        <v>85</v>
      </c>
      <c r="K618" s="53"/>
      <c r="L618" s="70"/>
      <c r="M618" s="23"/>
      <c r="N618" s="70"/>
      <c r="O618" s="70"/>
      <c r="P618" s="23"/>
      <c r="Q618" s="23"/>
      <c r="R618" s="23"/>
      <c r="S618" s="70"/>
      <c r="T618" s="70"/>
      <c r="U618" s="70"/>
      <c r="V618" s="23"/>
      <c r="W618" s="23"/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52</v>
      </c>
      <c r="K619" s="53"/>
      <c r="L619" s="70">
        <v>5114.2</v>
      </c>
      <c r="M619" s="23">
        <v>446.6</v>
      </c>
      <c r="N619" s="70">
        <v>1651.9</v>
      </c>
      <c r="O619" s="70"/>
      <c r="P619" s="23"/>
      <c r="Q619" s="23">
        <f>SUM(L619:P619)</f>
        <v>7212.700000000001</v>
      </c>
      <c r="R619" s="23"/>
      <c r="S619" s="70">
        <v>200</v>
      </c>
      <c r="T619" s="70"/>
      <c r="U619" s="70"/>
      <c r="V619" s="23">
        <f>(R619+S619)</f>
        <v>200</v>
      </c>
      <c r="W619" s="23">
        <f>(V619+Q619)</f>
        <v>7412.700000000001</v>
      </c>
      <c r="X619" s="23">
        <f>(Q619/W619)*100</f>
        <v>97.30192777260648</v>
      </c>
      <c r="Y619" s="23">
        <f>(V619/W619)*100</f>
        <v>2.698072227393527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53</v>
      </c>
      <c r="K620" s="53"/>
      <c r="L620" s="70">
        <v>5309.3</v>
      </c>
      <c r="M620" s="23">
        <v>476.2</v>
      </c>
      <c r="N620" s="70">
        <v>1979.5</v>
      </c>
      <c r="O620" s="70"/>
      <c r="P620" s="23"/>
      <c r="Q620" s="23">
        <f>SUM(L620:P620)</f>
        <v>7765</v>
      </c>
      <c r="R620" s="23"/>
      <c r="S620" s="70">
        <v>135</v>
      </c>
      <c r="T620" s="70"/>
      <c r="U620" s="70"/>
      <c r="V620" s="23">
        <f>(R620+S620)</f>
        <v>135</v>
      </c>
      <c r="W620" s="23">
        <f>(V620+Q620)</f>
        <v>7900</v>
      </c>
      <c r="X620" s="23">
        <f>(Q620/W620)*100</f>
        <v>98.29113924050633</v>
      </c>
      <c r="Y620" s="23">
        <f>(V620/W620)*100</f>
        <v>1.7088607594936709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54</v>
      </c>
      <c r="K621" s="53"/>
      <c r="L621" s="70">
        <v>5230.4</v>
      </c>
      <c r="M621" s="23">
        <v>460.4</v>
      </c>
      <c r="N621" s="70">
        <v>1950.6</v>
      </c>
      <c r="O621" s="70"/>
      <c r="P621" s="23"/>
      <c r="Q621" s="23">
        <f>SUM(L621:P621)</f>
        <v>7641.4</v>
      </c>
      <c r="R621" s="23"/>
      <c r="S621" s="70">
        <v>135</v>
      </c>
      <c r="T621" s="70"/>
      <c r="U621" s="70"/>
      <c r="V621" s="23">
        <f>(R621+S621)</f>
        <v>135</v>
      </c>
      <c r="W621" s="23">
        <f>(V621+Q621)</f>
        <v>7776.4</v>
      </c>
      <c r="X621" s="23">
        <f>(Q621/W621)*100</f>
        <v>98.2639781904223</v>
      </c>
      <c r="Y621" s="23">
        <f>(V621/W621)*100</f>
        <v>1.7360218095776967</v>
      </c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55</v>
      </c>
      <c r="K622" s="53"/>
      <c r="L622" s="70">
        <f>(L621/L619)*100</f>
        <v>102.27210511908021</v>
      </c>
      <c r="M622" s="23">
        <f>(M621/M619)*100</f>
        <v>103.09001343484101</v>
      </c>
      <c r="N622" s="70">
        <f>(N621/N619)*100</f>
        <v>118.08220836612384</v>
      </c>
      <c r="O622" s="70"/>
      <c r="P622" s="23"/>
      <c r="Q622" s="23">
        <f>(Q621/Q619)*100</f>
        <v>105.94368267084447</v>
      </c>
      <c r="R622" s="23"/>
      <c r="S622" s="70">
        <f>(S621/S619)*100</f>
        <v>67.5</v>
      </c>
      <c r="T622" s="70"/>
      <c r="U622" s="70"/>
      <c r="V622" s="23">
        <f>(V621/V619)*100</f>
        <v>67.5</v>
      </c>
      <c r="W622" s="23">
        <f>(W621/W619)*100</f>
        <v>104.9064443455151</v>
      </c>
      <c r="X622" s="23"/>
      <c r="Y622" s="23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56</v>
      </c>
      <c r="K623" s="53"/>
      <c r="L623" s="21">
        <f>(L621/L620)*100</f>
        <v>98.51392838980657</v>
      </c>
      <c r="M623" s="21">
        <f>(M621/M620)*100</f>
        <v>96.68206635867283</v>
      </c>
      <c r="N623" s="21">
        <f>(N621/N620)*100</f>
        <v>98.54003536246526</v>
      </c>
      <c r="O623" s="21"/>
      <c r="P623" s="21"/>
      <c r="Q623" s="21">
        <f>(Q621/Q620)*100</f>
        <v>98.40824211204121</v>
      </c>
      <c r="R623" s="21"/>
      <c r="S623" s="21">
        <f>(S621/S620)*100</f>
        <v>100</v>
      </c>
      <c r="T623" s="21"/>
      <c r="U623" s="21"/>
      <c r="V623" s="21">
        <f>(V621/V620)*100</f>
        <v>100</v>
      </c>
      <c r="W623" s="21">
        <f>(W621/W620)*100</f>
        <v>98.43544303797468</v>
      </c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/>
      <c r="K624" s="53"/>
      <c r="L624" s="70"/>
      <c r="M624" s="23"/>
      <c r="N624" s="70"/>
      <c r="O624" s="70"/>
      <c r="P624" s="23"/>
      <c r="Q624" s="23"/>
      <c r="R624" s="23"/>
      <c r="S624" s="70"/>
      <c r="T624" s="70"/>
      <c r="U624" s="70"/>
      <c r="V624" s="23"/>
      <c r="W624" s="23"/>
      <c r="X624" s="23"/>
      <c r="Y624" s="23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 t="s">
        <v>86</v>
      </c>
      <c r="I625" s="61"/>
      <c r="J625" s="52" t="s">
        <v>87</v>
      </c>
      <c r="K625" s="53"/>
      <c r="L625" s="70"/>
      <c r="M625" s="23"/>
      <c r="N625" s="70"/>
      <c r="O625" s="70"/>
      <c r="P625" s="23"/>
      <c r="Q625" s="23"/>
      <c r="R625" s="23"/>
      <c r="S625" s="70"/>
      <c r="T625" s="70"/>
      <c r="U625" s="70"/>
      <c r="V625" s="23"/>
      <c r="W625" s="23"/>
      <c r="X625" s="23"/>
      <c r="Y625" s="23"/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52</v>
      </c>
      <c r="K626" s="53"/>
      <c r="L626" s="70">
        <v>7080.6</v>
      </c>
      <c r="M626" s="23">
        <v>805.7</v>
      </c>
      <c r="N626" s="70">
        <v>2034.2</v>
      </c>
      <c r="O626" s="70"/>
      <c r="P626" s="23"/>
      <c r="Q626" s="23">
        <f>SUM(L626:P626)</f>
        <v>9920.5</v>
      </c>
      <c r="R626" s="23"/>
      <c r="S626" s="70">
        <v>200</v>
      </c>
      <c r="T626" s="70"/>
      <c r="U626" s="70"/>
      <c r="V626" s="23">
        <f>(R626+S626)</f>
        <v>200</v>
      </c>
      <c r="W626" s="23">
        <f>(V626+Q626)</f>
        <v>10120.5</v>
      </c>
      <c r="X626" s="23">
        <f>(Q626/W626)*100</f>
        <v>98.02381305271479</v>
      </c>
      <c r="Y626" s="23">
        <f>(V626/W626)*100</f>
        <v>1.976186947285213</v>
      </c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53</v>
      </c>
      <c r="K627" s="53"/>
      <c r="L627" s="70">
        <v>7737.6</v>
      </c>
      <c r="M627" s="23">
        <v>651.6</v>
      </c>
      <c r="N627" s="70">
        <v>2107.3</v>
      </c>
      <c r="O627" s="70"/>
      <c r="P627" s="23"/>
      <c r="Q627" s="23">
        <f>SUM(L627:P627)</f>
        <v>10496.5</v>
      </c>
      <c r="R627" s="23"/>
      <c r="S627" s="70">
        <v>210</v>
      </c>
      <c r="T627" s="70"/>
      <c r="U627" s="70"/>
      <c r="V627" s="23">
        <f>(R627+S627)</f>
        <v>210</v>
      </c>
      <c r="W627" s="23">
        <f>(V627+Q627)</f>
        <v>10706.5</v>
      </c>
      <c r="X627" s="23">
        <f>(Q627/W627)*100</f>
        <v>98.0385746976136</v>
      </c>
      <c r="Y627" s="23">
        <f>(V627/W627)*100</f>
        <v>1.9614253023864006</v>
      </c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54</v>
      </c>
      <c r="K628" s="53"/>
      <c r="L628" s="70">
        <v>7635.4</v>
      </c>
      <c r="M628" s="23">
        <v>587.6</v>
      </c>
      <c r="N628" s="70">
        <v>2010.7</v>
      </c>
      <c r="O628" s="70"/>
      <c r="P628" s="23"/>
      <c r="Q628" s="23">
        <f>SUM(L628:P628)</f>
        <v>10233.7</v>
      </c>
      <c r="R628" s="23"/>
      <c r="S628" s="70">
        <v>210</v>
      </c>
      <c r="T628" s="70"/>
      <c r="U628" s="70"/>
      <c r="V628" s="23">
        <f>(R628+S628)</f>
        <v>210</v>
      </c>
      <c r="W628" s="23">
        <f>(V628+Q628)</f>
        <v>10443.7</v>
      </c>
      <c r="X628" s="23">
        <f>(Q628/W628)*100</f>
        <v>97.98921838045904</v>
      </c>
      <c r="Y628" s="23">
        <f>(V628/W628)*100</f>
        <v>2.010781619540967</v>
      </c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/>
      <c r="K629" s="53"/>
      <c r="L629" s="70"/>
      <c r="M629" s="23"/>
      <c r="N629" s="70"/>
      <c r="O629" s="70"/>
      <c r="P629" s="23"/>
      <c r="Q629" s="23"/>
      <c r="R629" s="23"/>
      <c r="S629" s="70"/>
      <c r="T629" s="70"/>
      <c r="U629" s="70"/>
      <c r="V629" s="23"/>
      <c r="W629" s="23"/>
      <c r="X629" s="23"/>
      <c r="Y629" s="23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175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41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133</v>
      </c>
      <c r="C639" s="51" t="s">
        <v>50</v>
      </c>
      <c r="D639" s="51" t="s">
        <v>58</v>
      </c>
      <c r="E639" s="51" t="s">
        <v>60</v>
      </c>
      <c r="F639" s="51" t="s">
        <v>141</v>
      </c>
      <c r="G639" s="51" t="s">
        <v>64</v>
      </c>
      <c r="H639" s="56" t="s">
        <v>86</v>
      </c>
      <c r="I639" s="61"/>
      <c r="J639" s="54" t="s">
        <v>55</v>
      </c>
      <c r="K639" s="55"/>
      <c r="L639" s="70">
        <f>(L628/L626)*100</f>
        <v>107.83549416716096</v>
      </c>
      <c r="M639" s="70">
        <f>(M628/M626)*100</f>
        <v>72.93037110587068</v>
      </c>
      <c r="N639" s="70">
        <f>(N628/N626)*100</f>
        <v>98.84475469472028</v>
      </c>
      <c r="O639" s="70"/>
      <c r="P639" s="70"/>
      <c r="Q639" s="70">
        <f>(Q628/Q626)*100</f>
        <v>103.15709893654554</v>
      </c>
      <c r="R639" s="70"/>
      <c r="S639" s="70">
        <f>(S628/S626)*100</f>
        <v>105</v>
      </c>
      <c r="T639" s="70"/>
      <c r="U639" s="74"/>
      <c r="V639" s="23">
        <f>(V628/V626)*100</f>
        <v>105</v>
      </c>
      <c r="W639" s="23">
        <f>(W628/W626)*100</f>
        <v>103.19351810681292</v>
      </c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56</v>
      </c>
      <c r="K640" s="55"/>
      <c r="L640" s="70">
        <f>(L628/L627)*100</f>
        <v>98.6791770057899</v>
      </c>
      <c r="M640" s="70">
        <f>(M628/M627)*100</f>
        <v>90.1780233271946</v>
      </c>
      <c r="N640" s="70">
        <f>(N628/N627)*100</f>
        <v>95.41593508280738</v>
      </c>
      <c r="O640" s="70"/>
      <c r="P640" s="70"/>
      <c r="Q640" s="70">
        <f>(Q628/Q627)*100</f>
        <v>97.4963082932406</v>
      </c>
      <c r="R640" s="70"/>
      <c r="S640" s="70">
        <f>(S628/S627)*100</f>
        <v>100</v>
      </c>
      <c r="T640" s="70"/>
      <c r="U640" s="70"/>
      <c r="V640" s="23">
        <f>(V628/V627)*100</f>
        <v>100</v>
      </c>
      <c r="W640" s="23">
        <f>(W628/W627)*100</f>
        <v>97.54541633587074</v>
      </c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/>
      <c r="K641" s="53"/>
      <c r="L641" s="70"/>
      <c r="M641" s="70"/>
      <c r="N641" s="70"/>
      <c r="O641" s="70"/>
      <c r="P641" s="70"/>
      <c r="Q641" s="23"/>
      <c r="R641" s="70"/>
      <c r="S641" s="70"/>
      <c r="T641" s="70"/>
      <c r="U641" s="70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 t="s">
        <v>88</v>
      </c>
      <c r="I642" s="61"/>
      <c r="J642" s="52" t="s">
        <v>89</v>
      </c>
      <c r="K642" s="53"/>
      <c r="L642" s="70"/>
      <c r="M642" s="23"/>
      <c r="N642" s="70"/>
      <c r="O642" s="70"/>
      <c r="P642" s="23"/>
      <c r="Q642" s="23"/>
      <c r="R642" s="23"/>
      <c r="S642" s="70"/>
      <c r="T642" s="70"/>
      <c r="U642" s="70"/>
      <c r="V642" s="23"/>
      <c r="W642" s="23"/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52</v>
      </c>
      <c r="K643" s="53"/>
      <c r="L643" s="70">
        <v>5691.4</v>
      </c>
      <c r="M643" s="23">
        <v>962.5</v>
      </c>
      <c r="N643" s="70">
        <v>2125.5</v>
      </c>
      <c r="O643" s="70"/>
      <c r="P643" s="23"/>
      <c r="Q643" s="23">
        <f>SUM(L643:P643)</f>
        <v>8779.4</v>
      </c>
      <c r="R643" s="23"/>
      <c r="S643" s="70">
        <v>200</v>
      </c>
      <c r="T643" s="70"/>
      <c r="U643" s="70"/>
      <c r="V643" s="23">
        <f>(R643+S643)</f>
        <v>200</v>
      </c>
      <c r="W643" s="23">
        <f>(V643+Q643)</f>
        <v>8979.4</v>
      </c>
      <c r="X643" s="23">
        <f>(Q643/W643)*100</f>
        <v>97.7726796890661</v>
      </c>
      <c r="Y643" s="23">
        <f>(V643/W643)*100</f>
        <v>2.2273203109339152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53</v>
      </c>
      <c r="K644" s="53"/>
      <c r="L644" s="70">
        <v>6806.1</v>
      </c>
      <c r="M644" s="23">
        <v>941.8</v>
      </c>
      <c r="N644" s="70">
        <v>2265.6</v>
      </c>
      <c r="O644" s="70"/>
      <c r="P644" s="23"/>
      <c r="Q644" s="23">
        <f>SUM(L644:P644)</f>
        <v>10013.5</v>
      </c>
      <c r="R644" s="23"/>
      <c r="S644" s="70">
        <v>135</v>
      </c>
      <c r="T644" s="70"/>
      <c r="U644" s="70"/>
      <c r="V644" s="23">
        <f>(R644+S644)</f>
        <v>135</v>
      </c>
      <c r="W644" s="23">
        <f>(V644+Q644)</f>
        <v>10148.5</v>
      </c>
      <c r="X644" s="23">
        <f>(Q644/W644)*100</f>
        <v>98.66975415085973</v>
      </c>
      <c r="Y644" s="23">
        <f>(V644/W644)*100</f>
        <v>1.330245849140267</v>
      </c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54</v>
      </c>
      <c r="K645" s="53"/>
      <c r="L645" s="70">
        <v>6742.1</v>
      </c>
      <c r="M645" s="23">
        <v>905.7</v>
      </c>
      <c r="N645" s="70">
        <v>2203.4</v>
      </c>
      <c r="O645" s="70"/>
      <c r="P645" s="23"/>
      <c r="Q645" s="23">
        <f>SUM(L645:P645)</f>
        <v>9851.2</v>
      </c>
      <c r="R645" s="23"/>
      <c r="S645" s="70">
        <v>135</v>
      </c>
      <c r="T645" s="70"/>
      <c r="U645" s="70"/>
      <c r="V645" s="23">
        <f>(R645+S645)</f>
        <v>135</v>
      </c>
      <c r="W645" s="23">
        <f>(V645+Q645)</f>
        <v>9986.2</v>
      </c>
      <c r="X645" s="23">
        <f>(Q645/W645)*100</f>
        <v>98.6481344255072</v>
      </c>
      <c r="Y645" s="23">
        <f>(V645/W645)*100</f>
        <v>1.3518655744928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55</v>
      </c>
      <c r="K646" s="53"/>
      <c r="L646" s="70">
        <f>(L645/L643)*100</f>
        <v>118.46118705415189</v>
      </c>
      <c r="M646" s="23">
        <f>(M645/M643)*100</f>
        <v>94.0987012987013</v>
      </c>
      <c r="N646" s="70">
        <f>(N645/N643)*100</f>
        <v>103.66501999529522</v>
      </c>
      <c r="O646" s="70"/>
      <c r="P646" s="23"/>
      <c r="Q646" s="23">
        <f>(Q645/Q643)*100</f>
        <v>112.20812356197463</v>
      </c>
      <c r="R646" s="23"/>
      <c r="S646" s="70">
        <f>(S645/S643)*100</f>
        <v>67.5</v>
      </c>
      <c r="T646" s="70"/>
      <c r="U646" s="70"/>
      <c r="V646" s="23">
        <f>(V645/V643)*100</f>
        <v>67.5</v>
      </c>
      <c r="W646" s="23">
        <f>(W645/W643)*100</f>
        <v>111.21233044524135</v>
      </c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56</v>
      </c>
      <c r="K647" s="53"/>
      <c r="L647" s="70">
        <f>(L645/L644)*100</f>
        <v>99.05966706336963</v>
      </c>
      <c r="M647" s="23">
        <f>(M645/M644)*100</f>
        <v>96.1669144191973</v>
      </c>
      <c r="N647" s="70">
        <f>(N645/N644)*100</f>
        <v>97.25459039548024</v>
      </c>
      <c r="O647" s="70"/>
      <c r="P647" s="23"/>
      <c r="Q647" s="23">
        <f>(Q645/Q644)*100</f>
        <v>98.37918809607031</v>
      </c>
      <c r="R647" s="23"/>
      <c r="S647" s="70">
        <f>(S645/S644)*100</f>
        <v>100</v>
      </c>
      <c r="T647" s="70"/>
      <c r="U647" s="70"/>
      <c r="V647" s="23">
        <f>(V645/V644)*100</f>
        <v>100</v>
      </c>
      <c r="W647" s="23">
        <f>(W645/W644)*100</f>
        <v>98.4007488791447</v>
      </c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/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 t="s">
        <v>90</v>
      </c>
      <c r="I649" s="61"/>
      <c r="J649" s="52" t="s">
        <v>91</v>
      </c>
      <c r="K649" s="53"/>
      <c r="L649" s="70"/>
      <c r="M649" s="23"/>
      <c r="N649" s="70"/>
      <c r="O649" s="70"/>
      <c r="P649" s="23"/>
      <c r="Q649" s="23"/>
      <c r="R649" s="23"/>
      <c r="S649" s="70"/>
      <c r="T649" s="70"/>
      <c r="U649" s="70"/>
      <c r="V649" s="23"/>
      <c r="W649" s="23"/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52</v>
      </c>
      <c r="K650" s="53"/>
      <c r="L650" s="70">
        <v>6686.6</v>
      </c>
      <c r="M650" s="23">
        <v>819.6</v>
      </c>
      <c r="N650" s="70">
        <v>2709.8</v>
      </c>
      <c r="O650" s="70"/>
      <c r="P650" s="23"/>
      <c r="Q650" s="23">
        <f>SUM(L650:P650)</f>
        <v>10216</v>
      </c>
      <c r="R650" s="23"/>
      <c r="S650" s="70">
        <v>200</v>
      </c>
      <c r="T650" s="70"/>
      <c r="U650" s="70"/>
      <c r="V650" s="23">
        <f>(R650+S650)</f>
        <v>200</v>
      </c>
      <c r="W650" s="23">
        <f>(V650+Q650)</f>
        <v>10416</v>
      </c>
      <c r="X650" s="23">
        <f>(Q650/W650)*100</f>
        <v>98.07987711213516</v>
      </c>
      <c r="Y650" s="23">
        <f>(V650/W650)*100</f>
        <v>1.9201228878648235</v>
      </c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53</v>
      </c>
      <c r="K651" s="53"/>
      <c r="L651" s="70">
        <v>7797.3</v>
      </c>
      <c r="M651" s="23">
        <v>542.8</v>
      </c>
      <c r="N651" s="70">
        <v>2728.8</v>
      </c>
      <c r="O651" s="70"/>
      <c r="P651" s="23"/>
      <c r="Q651" s="23">
        <f>SUM(L651:P651)</f>
        <v>11068.900000000001</v>
      </c>
      <c r="R651" s="23"/>
      <c r="S651" s="70">
        <v>195</v>
      </c>
      <c r="T651" s="70"/>
      <c r="U651" s="70"/>
      <c r="V651" s="23">
        <f>(R651+S651)</f>
        <v>195</v>
      </c>
      <c r="W651" s="23">
        <f>(V651+Q651)</f>
        <v>11263.900000000001</v>
      </c>
      <c r="X651" s="23">
        <f>(Q651/W651)*100</f>
        <v>98.26880565345928</v>
      </c>
      <c r="Y651" s="23">
        <f>(V651/W651)*100</f>
        <v>1.7311943465407185</v>
      </c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54</v>
      </c>
      <c r="K652" s="53"/>
      <c r="L652" s="70">
        <v>7707.8</v>
      </c>
      <c r="M652" s="23">
        <v>484.4</v>
      </c>
      <c r="N652" s="70">
        <v>2669.8</v>
      </c>
      <c r="O652" s="70"/>
      <c r="P652" s="23"/>
      <c r="Q652" s="23">
        <f>SUM(L652:P652)</f>
        <v>10862</v>
      </c>
      <c r="R652" s="23"/>
      <c r="S652" s="70">
        <v>195</v>
      </c>
      <c r="T652" s="70"/>
      <c r="U652" s="70"/>
      <c r="V652" s="23">
        <f>(R652+S652)</f>
        <v>195</v>
      </c>
      <c r="W652" s="23">
        <f>(V652+Q652)</f>
        <v>11057</v>
      </c>
      <c r="X652" s="23">
        <f>(Q652/W652)*100</f>
        <v>98.23641132314371</v>
      </c>
      <c r="Y652" s="23">
        <f>(V652/W652)*100</f>
        <v>1.76358867685629</v>
      </c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55</v>
      </c>
      <c r="K653" s="53"/>
      <c r="L653" s="21">
        <f>(L652/L650)*100</f>
        <v>115.27233571620854</v>
      </c>
      <c r="M653" s="21">
        <f>(M652/M650)*100</f>
        <v>59.10200097608589</v>
      </c>
      <c r="N653" s="21">
        <f>(N652/N650)*100</f>
        <v>98.52387630083402</v>
      </c>
      <c r="O653" s="21"/>
      <c r="P653" s="21"/>
      <c r="Q653" s="21">
        <f>(Q652/Q650)*100</f>
        <v>106.32341425215348</v>
      </c>
      <c r="R653" s="21"/>
      <c r="S653" s="21">
        <f>(S652/S650)*100</f>
        <v>97.5</v>
      </c>
      <c r="T653" s="21"/>
      <c r="U653" s="21"/>
      <c r="V653" s="21">
        <f>(V652/V650)*100</f>
        <v>97.5</v>
      </c>
      <c r="W653" s="21">
        <f>(W652/W650)*100</f>
        <v>106.15399385560676</v>
      </c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56</v>
      </c>
      <c r="K654" s="53"/>
      <c r="L654" s="70">
        <f>(L652/L651)*100</f>
        <v>98.85216677567877</v>
      </c>
      <c r="M654" s="23">
        <f>(M652/M651)*100</f>
        <v>89.240972733972</v>
      </c>
      <c r="N654" s="70">
        <f>(N652/N651)*100</f>
        <v>97.8378774552917</v>
      </c>
      <c r="O654" s="70"/>
      <c r="P654" s="23"/>
      <c r="Q654" s="23">
        <f>(Q652/Q651)*100</f>
        <v>98.13079890504024</v>
      </c>
      <c r="R654" s="23"/>
      <c r="S654" s="70">
        <f>(S652/S651)*100</f>
        <v>100</v>
      </c>
      <c r="T654" s="70"/>
      <c r="U654" s="70"/>
      <c r="V654" s="23">
        <f>(V652/V651)*100</f>
        <v>100</v>
      </c>
      <c r="W654" s="23">
        <f>(W652/W651)*100</f>
        <v>98.16315840872166</v>
      </c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/>
      <c r="K655" s="53"/>
      <c r="L655" s="70"/>
      <c r="M655" s="23"/>
      <c r="N655" s="70"/>
      <c r="O655" s="70"/>
      <c r="P655" s="23"/>
      <c r="Q655" s="23"/>
      <c r="R655" s="23"/>
      <c r="S655" s="70"/>
      <c r="T655" s="70"/>
      <c r="U655" s="70"/>
      <c r="V655" s="23"/>
      <c r="W655" s="23"/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 t="s">
        <v>92</v>
      </c>
      <c r="I656" s="61"/>
      <c r="J656" s="52" t="s">
        <v>93</v>
      </c>
      <c r="K656" s="53"/>
      <c r="L656" s="70"/>
      <c r="M656" s="23"/>
      <c r="N656" s="70"/>
      <c r="O656" s="70"/>
      <c r="P656" s="23"/>
      <c r="Q656" s="23"/>
      <c r="R656" s="23"/>
      <c r="S656" s="70"/>
      <c r="T656" s="70"/>
      <c r="U656" s="70"/>
      <c r="V656" s="23"/>
      <c r="W656" s="23"/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52</v>
      </c>
      <c r="K657" s="53"/>
      <c r="L657" s="70">
        <v>6628.2</v>
      </c>
      <c r="M657" s="23">
        <v>680.2</v>
      </c>
      <c r="N657" s="70">
        <v>1913.3</v>
      </c>
      <c r="O657" s="70"/>
      <c r="P657" s="23"/>
      <c r="Q657" s="23">
        <f>SUM(L657:P657)</f>
        <v>9221.699999999999</v>
      </c>
      <c r="R657" s="23"/>
      <c r="S657" s="70">
        <v>200</v>
      </c>
      <c r="T657" s="70"/>
      <c r="U657" s="70"/>
      <c r="V657" s="23">
        <f>(R657+S657)</f>
        <v>200</v>
      </c>
      <c r="W657" s="23">
        <f>(V657+Q657)</f>
        <v>9421.699999999999</v>
      </c>
      <c r="X657" s="23">
        <f>(Q657/W657)*100</f>
        <v>97.87724083764077</v>
      </c>
      <c r="Y657" s="23">
        <f>(V657/W657)*100</f>
        <v>2.122759162359235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53</v>
      </c>
      <c r="K658" s="53"/>
      <c r="L658" s="70">
        <v>7374.2</v>
      </c>
      <c r="M658" s="23">
        <v>529.8</v>
      </c>
      <c r="N658" s="70">
        <v>1840.1</v>
      </c>
      <c r="O658" s="70"/>
      <c r="P658" s="23"/>
      <c r="Q658" s="23">
        <f>SUM(L658:P658)</f>
        <v>9744.1</v>
      </c>
      <c r="R658" s="23"/>
      <c r="S658" s="70">
        <v>155</v>
      </c>
      <c r="T658" s="70"/>
      <c r="U658" s="70"/>
      <c r="V658" s="23">
        <f>(R658+S658)</f>
        <v>155</v>
      </c>
      <c r="W658" s="23">
        <f>(V658+Q658)</f>
        <v>9899.1</v>
      </c>
      <c r="X658" s="23">
        <f>(Q658/W658)*100</f>
        <v>98.43420108898788</v>
      </c>
      <c r="Y658" s="23">
        <f>(V658/W658)*100</f>
        <v>1.5657989110121122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54</v>
      </c>
      <c r="K659" s="53"/>
      <c r="L659" s="70">
        <v>7271.6</v>
      </c>
      <c r="M659" s="23">
        <v>466.6</v>
      </c>
      <c r="N659" s="70">
        <v>1774.1</v>
      </c>
      <c r="O659" s="70"/>
      <c r="P659" s="23"/>
      <c r="Q659" s="23">
        <f>SUM(L659:P659)</f>
        <v>9512.300000000001</v>
      </c>
      <c r="R659" s="23"/>
      <c r="S659" s="70">
        <v>155</v>
      </c>
      <c r="T659" s="70"/>
      <c r="U659" s="70"/>
      <c r="V659" s="23">
        <f>(R659+S659)</f>
        <v>155</v>
      </c>
      <c r="W659" s="23">
        <f>(V659+Q659)</f>
        <v>9667.300000000001</v>
      </c>
      <c r="X659" s="23">
        <f>(Q659/W659)*100</f>
        <v>98.39665677076329</v>
      </c>
      <c r="Y659" s="23">
        <f>(V659/W659)*100</f>
        <v>1.6033432292367051</v>
      </c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55</v>
      </c>
      <c r="K660" s="53"/>
      <c r="L660" s="70">
        <f>(L659/L657)*100</f>
        <v>109.70700944449474</v>
      </c>
      <c r="M660" s="23">
        <f>(M659/M657)*100</f>
        <v>68.59747133196119</v>
      </c>
      <c r="N660" s="70">
        <f>(N659/N657)*100</f>
        <v>92.72461192703705</v>
      </c>
      <c r="O660" s="70"/>
      <c r="P660" s="23"/>
      <c r="Q660" s="23">
        <f>(Q659/Q657)*100</f>
        <v>103.15126278235034</v>
      </c>
      <c r="R660" s="23"/>
      <c r="S660" s="70">
        <f>(S659/S657)*100</f>
        <v>77.5</v>
      </c>
      <c r="T660" s="70"/>
      <c r="U660" s="70"/>
      <c r="V660" s="23">
        <f>(V659/V657)*100</f>
        <v>77.5</v>
      </c>
      <c r="W660" s="23">
        <f>(W659/W657)*100</f>
        <v>102.60674825137717</v>
      </c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56</v>
      </c>
      <c r="K661" s="53"/>
      <c r="L661" s="70">
        <f>(L659/L658)*100</f>
        <v>98.60866263459089</v>
      </c>
      <c r="M661" s="23">
        <f>(M659/M658)*100</f>
        <v>88.07097017742545</v>
      </c>
      <c r="N661" s="70">
        <f>(N659/N658)*100</f>
        <v>96.41323841095593</v>
      </c>
      <c r="O661" s="70"/>
      <c r="P661" s="23"/>
      <c r="Q661" s="23">
        <f>(Q659/Q658)*100</f>
        <v>97.62112457794973</v>
      </c>
      <c r="R661" s="23"/>
      <c r="S661" s="70">
        <f>(S659/S658)*100</f>
        <v>100</v>
      </c>
      <c r="T661" s="70"/>
      <c r="U661" s="70"/>
      <c r="V661" s="23">
        <f>(V659/V658)*100</f>
        <v>100</v>
      </c>
      <c r="W661" s="23">
        <f>(W659/W658)*100</f>
        <v>97.65837298340254</v>
      </c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/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 t="s">
        <v>94</v>
      </c>
      <c r="I663" s="61"/>
      <c r="J663" s="52" t="s">
        <v>95</v>
      </c>
      <c r="K663" s="53"/>
      <c r="L663" s="70"/>
      <c r="M663" s="23"/>
      <c r="N663" s="70"/>
      <c r="O663" s="70"/>
      <c r="P663" s="23"/>
      <c r="Q663" s="23"/>
      <c r="R663" s="23"/>
      <c r="S663" s="70"/>
      <c r="T663" s="70"/>
      <c r="U663" s="70"/>
      <c r="V663" s="23"/>
      <c r="W663" s="23"/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52</v>
      </c>
      <c r="K664" s="53"/>
      <c r="L664" s="70">
        <v>8632.3</v>
      </c>
      <c r="M664" s="23">
        <v>2076.2</v>
      </c>
      <c r="N664" s="70">
        <v>3105.7</v>
      </c>
      <c r="O664" s="70"/>
      <c r="P664" s="23"/>
      <c r="Q664" s="23">
        <f>SUM(L664:P664)</f>
        <v>13814.2</v>
      </c>
      <c r="R664" s="23"/>
      <c r="S664" s="70">
        <v>200</v>
      </c>
      <c r="T664" s="70"/>
      <c r="U664" s="70"/>
      <c r="V664" s="23">
        <f>(R664+S664)</f>
        <v>200</v>
      </c>
      <c r="W664" s="23">
        <f>(V664+Q664)</f>
        <v>14014.2</v>
      </c>
      <c r="X664" s="23">
        <f>(Q664/W664)*100</f>
        <v>98.57287608283028</v>
      </c>
      <c r="Y664" s="23">
        <f>(V664/W664)*100</f>
        <v>1.4271239171697279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53</v>
      </c>
      <c r="K665" s="53"/>
      <c r="L665" s="70">
        <v>9004.7</v>
      </c>
      <c r="M665" s="23">
        <v>1745.2</v>
      </c>
      <c r="N665" s="70">
        <v>3799.4</v>
      </c>
      <c r="O665" s="70"/>
      <c r="P665" s="23"/>
      <c r="Q665" s="23">
        <f>SUM(L665:P665)</f>
        <v>14549.300000000001</v>
      </c>
      <c r="R665" s="23"/>
      <c r="S665" s="70">
        <v>135</v>
      </c>
      <c r="T665" s="70"/>
      <c r="U665" s="70"/>
      <c r="V665" s="23">
        <f>(R665+S665)</f>
        <v>135</v>
      </c>
      <c r="W665" s="23">
        <f>(V665+Q665)</f>
        <v>14684.300000000001</v>
      </c>
      <c r="X665" s="23">
        <f>(Q665/W665)*100</f>
        <v>99.08065076305986</v>
      </c>
      <c r="Y665" s="23">
        <f>(V665/W665)*100</f>
        <v>0.9193492369401334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54</v>
      </c>
      <c r="K666" s="53"/>
      <c r="L666" s="70">
        <v>8914.2</v>
      </c>
      <c r="M666" s="23">
        <v>1721.7</v>
      </c>
      <c r="N666" s="70">
        <v>3742.2</v>
      </c>
      <c r="O666" s="70"/>
      <c r="P666" s="23"/>
      <c r="Q666" s="23">
        <f>SUM(L666:P666)</f>
        <v>14378.100000000002</v>
      </c>
      <c r="R666" s="23"/>
      <c r="S666" s="70">
        <v>135</v>
      </c>
      <c r="T666" s="70"/>
      <c r="U666" s="70"/>
      <c r="V666" s="23">
        <f>(R666+S666)</f>
        <v>135</v>
      </c>
      <c r="W666" s="23">
        <f>(V666+Q666)</f>
        <v>14513.100000000002</v>
      </c>
      <c r="X666" s="23">
        <f>(Q666/W666)*100</f>
        <v>99.0698058994977</v>
      </c>
      <c r="Y666" s="23">
        <f>(V666/W666)*100</f>
        <v>0.9301941005023048</v>
      </c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55</v>
      </c>
      <c r="K667" s="53"/>
      <c r="L667" s="70">
        <f>(L666/L664)*100</f>
        <v>103.26564183357856</v>
      </c>
      <c r="M667" s="23">
        <f>(M666/M664)*100</f>
        <v>82.92553703882093</v>
      </c>
      <c r="N667" s="70">
        <f>(N666/N664)*100</f>
        <v>120.49457449206298</v>
      </c>
      <c r="O667" s="70"/>
      <c r="P667" s="23"/>
      <c r="Q667" s="23">
        <f>(Q666/Q664)*100</f>
        <v>104.08203153277064</v>
      </c>
      <c r="R667" s="23"/>
      <c r="S667" s="70">
        <f>(S666/S664)*100</f>
        <v>67.5</v>
      </c>
      <c r="T667" s="70"/>
      <c r="U667" s="70"/>
      <c r="V667" s="23">
        <f>(V666/V664)*100</f>
        <v>67.5</v>
      </c>
      <c r="W667" s="23">
        <f>(W666/W664)*100</f>
        <v>103.55996061137989</v>
      </c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56</v>
      </c>
      <c r="K668" s="53"/>
      <c r="L668" s="21">
        <f>(L666/L665)*100</f>
        <v>98.99496929381323</v>
      </c>
      <c r="M668" s="21">
        <f>(M666/M665)*100</f>
        <v>98.65344946137978</v>
      </c>
      <c r="N668" s="21">
        <f>(N666/N665)*100</f>
        <v>98.4944991314418</v>
      </c>
      <c r="O668" s="21"/>
      <c r="P668" s="21"/>
      <c r="Q668" s="21">
        <f>(Q666/Q665)*100</f>
        <v>98.82331108713134</v>
      </c>
      <c r="R668" s="21"/>
      <c r="S668" s="21">
        <f>(S666/S665)*100</f>
        <v>100</v>
      </c>
      <c r="T668" s="21"/>
      <c r="U668" s="21"/>
      <c r="V668" s="21">
        <f>(V666/V665)*100</f>
        <v>100</v>
      </c>
      <c r="W668" s="21">
        <f>(W666/W665)*100</f>
        <v>98.83412896767297</v>
      </c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/>
      <c r="K669" s="53"/>
      <c r="L669" s="70"/>
      <c r="M669" s="23"/>
      <c r="N669" s="70"/>
      <c r="O669" s="70"/>
      <c r="P669" s="23"/>
      <c r="Q669" s="23"/>
      <c r="R669" s="23"/>
      <c r="S669" s="70"/>
      <c r="T669" s="70"/>
      <c r="U669" s="70"/>
      <c r="V669" s="23"/>
      <c r="W669" s="23"/>
      <c r="X669" s="23"/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 t="s">
        <v>96</v>
      </c>
      <c r="I670" s="61"/>
      <c r="J670" s="52" t="s">
        <v>97</v>
      </c>
      <c r="K670" s="53"/>
      <c r="L670" s="70"/>
      <c r="M670" s="23"/>
      <c r="N670" s="70"/>
      <c r="O670" s="70"/>
      <c r="P670" s="23"/>
      <c r="Q670" s="23"/>
      <c r="R670" s="23"/>
      <c r="S670" s="70"/>
      <c r="T670" s="70"/>
      <c r="U670" s="70"/>
      <c r="V670" s="23"/>
      <c r="W670" s="23"/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52</v>
      </c>
      <c r="K671" s="53"/>
      <c r="L671" s="70">
        <v>5314.3</v>
      </c>
      <c r="M671" s="23">
        <v>615.1</v>
      </c>
      <c r="N671" s="70">
        <v>1719.8</v>
      </c>
      <c r="O671" s="70"/>
      <c r="P671" s="23"/>
      <c r="Q671" s="23">
        <f>SUM(L671:P671)</f>
        <v>7649.200000000001</v>
      </c>
      <c r="R671" s="23"/>
      <c r="S671" s="70">
        <v>200</v>
      </c>
      <c r="T671" s="70"/>
      <c r="U671" s="70"/>
      <c r="V671" s="23">
        <f>(R671+S671)</f>
        <v>200</v>
      </c>
      <c r="W671" s="23">
        <f>(V671+Q671)</f>
        <v>7849.200000000001</v>
      </c>
      <c r="X671" s="23">
        <f>(Q671/W671)*100</f>
        <v>97.45196962747796</v>
      </c>
      <c r="Y671" s="23">
        <f>(V671/W671)*100</f>
        <v>2.5480303725220406</v>
      </c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53</v>
      </c>
      <c r="K672" s="53"/>
      <c r="L672" s="70">
        <v>6367.4</v>
      </c>
      <c r="M672" s="23">
        <v>770.7</v>
      </c>
      <c r="N672" s="70">
        <v>1726.8</v>
      </c>
      <c r="O672" s="70"/>
      <c r="P672" s="23"/>
      <c r="Q672" s="23">
        <f>SUM(L672:P672)</f>
        <v>8864.9</v>
      </c>
      <c r="R672" s="23"/>
      <c r="S672" s="70">
        <v>135</v>
      </c>
      <c r="T672" s="70"/>
      <c r="U672" s="70"/>
      <c r="V672" s="23">
        <f>(R672+S672)</f>
        <v>135</v>
      </c>
      <c r="W672" s="23">
        <f>(V672+Q672)</f>
        <v>8999.9</v>
      </c>
      <c r="X672" s="23">
        <f>(Q672/W672)*100</f>
        <v>98.49998333314815</v>
      </c>
      <c r="Y672" s="23">
        <f>(V672/W672)*100</f>
        <v>1.500016666851854</v>
      </c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54</v>
      </c>
      <c r="K673" s="53"/>
      <c r="L673" s="70">
        <v>6308.4</v>
      </c>
      <c r="M673" s="23">
        <v>689.9</v>
      </c>
      <c r="N673" s="70">
        <v>1588.9</v>
      </c>
      <c r="O673" s="70"/>
      <c r="P673" s="23"/>
      <c r="Q673" s="23">
        <f>SUM(L673:P673)</f>
        <v>8587.199999999999</v>
      </c>
      <c r="R673" s="23"/>
      <c r="S673" s="70">
        <v>135</v>
      </c>
      <c r="T673" s="70"/>
      <c r="U673" s="70"/>
      <c r="V673" s="23">
        <f>(R673+S673)</f>
        <v>135</v>
      </c>
      <c r="W673" s="23">
        <f>(V673+Q673)</f>
        <v>8722.199999999999</v>
      </c>
      <c r="X673" s="23">
        <f>(Q673/W673)*100</f>
        <v>98.45222535598816</v>
      </c>
      <c r="Y673" s="23">
        <f>(V673/W673)*100</f>
        <v>1.547774644011832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/>
      <c r="K674" s="53"/>
      <c r="L674" s="70"/>
      <c r="M674" s="23"/>
      <c r="N674" s="70"/>
      <c r="O674" s="70"/>
      <c r="P674" s="23"/>
      <c r="Q674" s="23"/>
      <c r="R674" s="23"/>
      <c r="S674" s="70"/>
      <c r="T674" s="70"/>
      <c r="U674" s="70"/>
      <c r="V674" s="23"/>
      <c r="W674" s="23"/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176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41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133</v>
      </c>
      <c r="C684" s="51" t="s">
        <v>50</v>
      </c>
      <c r="D684" s="51" t="s">
        <v>58</v>
      </c>
      <c r="E684" s="51" t="s">
        <v>60</v>
      </c>
      <c r="F684" s="51" t="s">
        <v>141</v>
      </c>
      <c r="G684" s="51" t="s">
        <v>64</v>
      </c>
      <c r="H684" s="56" t="s">
        <v>96</v>
      </c>
      <c r="I684" s="61"/>
      <c r="J684" s="54" t="s">
        <v>55</v>
      </c>
      <c r="K684" s="55"/>
      <c r="L684" s="70">
        <f>(L673/L671)*100</f>
        <v>118.70613251039646</v>
      </c>
      <c r="M684" s="70">
        <f>(M673/M671)*100</f>
        <v>112.16062428873353</v>
      </c>
      <c r="N684" s="70">
        <f>(N673/N671)*100</f>
        <v>92.38864984300501</v>
      </c>
      <c r="O684" s="70"/>
      <c r="P684" s="70"/>
      <c r="Q684" s="70">
        <f>(Q673/Q671)*100</f>
        <v>112.26272028447417</v>
      </c>
      <c r="R684" s="70"/>
      <c r="S684" s="70">
        <f>(S673/S671)*100</f>
        <v>67.5</v>
      </c>
      <c r="T684" s="70"/>
      <c r="U684" s="74"/>
      <c r="V684" s="23">
        <f>(V673/V671)*100</f>
        <v>67.5</v>
      </c>
      <c r="W684" s="23">
        <f>(W673/W671)*100</f>
        <v>111.12215257605868</v>
      </c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56</v>
      </c>
      <c r="K685" s="55"/>
      <c r="L685" s="70">
        <f>(L673/L672)*100</f>
        <v>99.07340515752112</v>
      </c>
      <c r="M685" s="70">
        <f>(M673/M672)*100</f>
        <v>89.51602439340857</v>
      </c>
      <c r="N685" s="70">
        <f>(N673/N672)*100</f>
        <v>92.01413018299746</v>
      </c>
      <c r="O685" s="70"/>
      <c r="P685" s="70"/>
      <c r="Q685" s="70">
        <f>(Q673/Q672)*100</f>
        <v>96.867420952295</v>
      </c>
      <c r="R685" s="70"/>
      <c r="S685" s="70">
        <f>(S673/S672)*100</f>
        <v>100</v>
      </c>
      <c r="T685" s="70"/>
      <c r="U685" s="70"/>
      <c r="V685" s="23">
        <f>(V673/V672)*100</f>
        <v>100</v>
      </c>
      <c r="W685" s="23">
        <f>(W673/W672)*100</f>
        <v>96.91441016011288</v>
      </c>
      <c r="X685" s="23"/>
      <c r="Y685" s="23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/>
      <c r="K686" s="53"/>
      <c r="L686" s="70"/>
      <c r="M686" s="70"/>
      <c r="N686" s="70"/>
      <c r="O686" s="70"/>
      <c r="P686" s="70"/>
      <c r="Q686" s="23"/>
      <c r="R686" s="70"/>
      <c r="S686" s="70"/>
      <c r="T686" s="70"/>
      <c r="U686" s="70"/>
      <c r="V686" s="23"/>
      <c r="W686" s="23"/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 t="s">
        <v>98</v>
      </c>
      <c r="I687" s="61"/>
      <c r="J687" s="52" t="s">
        <v>99</v>
      </c>
      <c r="K687" s="53"/>
      <c r="L687" s="70"/>
      <c r="M687" s="23"/>
      <c r="N687" s="70"/>
      <c r="O687" s="70"/>
      <c r="P687" s="23"/>
      <c r="Q687" s="23"/>
      <c r="R687" s="23"/>
      <c r="S687" s="70"/>
      <c r="T687" s="70"/>
      <c r="U687" s="70"/>
      <c r="V687" s="23"/>
      <c r="W687" s="23"/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52</v>
      </c>
      <c r="K688" s="53"/>
      <c r="L688" s="70">
        <v>6500.5</v>
      </c>
      <c r="M688" s="23">
        <v>817.1</v>
      </c>
      <c r="N688" s="70">
        <v>1766.8</v>
      </c>
      <c r="O688" s="70"/>
      <c r="P688" s="23"/>
      <c r="Q688" s="23">
        <f>SUM(L688:P688)</f>
        <v>9084.4</v>
      </c>
      <c r="R688" s="23"/>
      <c r="S688" s="70">
        <v>200</v>
      </c>
      <c r="T688" s="70"/>
      <c r="U688" s="70"/>
      <c r="V688" s="23">
        <f>(R688+S688)</f>
        <v>200</v>
      </c>
      <c r="W688" s="23">
        <f>(V688+Q688)</f>
        <v>9284.4</v>
      </c>
      <c r="X688" s="23">
        <f>(Q688/W688)*100</f>
        <v>97.84584895092844</v>
      </c>
      <c r="Y688" s="23">
        <f>(V688/W688)*100</f>
        <v>2.154151049071561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53</v>
      </c>
      <c r="K689" s="53"/>
      <c r="L689" s="70">
        <v>7503.9</v>
      </c>
      <c r="M689" s="23">
        <v>1160.8</v>
      </c>
      <c r="N689" s="70">
        <v>1469.4</v>
      </c>
      <c r="O689" s="70"/>
      <c r="P689" s="23"/>
      <c r="Q689" s="23">
        <f>SUM(L689:P689)</f>
        <v>10134.099999999999</v>
      </c>
      <c r="R689" s="23"/>
      <c r="S689" s="70">
        <v>75</v>
      </c>
      <c r="T689" s="70"/>
      <c r="U689" s="70"/>
      <c r="V689" s="23">
        <f>(R689+S689)</f>
        <v>75</v>
      </c>
      <c r="W689" s="23">
        <f>(V689+Q689)</f>
        <v>10209.099999999999</v>
      </c>
      <c r="X689" s="23">
        <f>(Q689/W689)*100</f>
        <v>99.26536129531497</v>
      </c>
      <c r="Y689" s="23">
        <f>(V689/W689)*100</f>
        <v>0.734638704685036</v>
      </c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54</v>
      </c>
      <c r="K690" s="53"/>
      <c r="L690" s="70">
        <v>7389.8</v>
      </c>
      <c r="M690" s="23">
        <v>1095.4</v>
      </c>
      <c r="N690" s="70">
        <v>1348</v>
      </c>
      <c r="O690" s="70"/>
      <c r="P690" s="23"/>
      <c r="Q690" s="23">
        <f>SUM(L690:P690)</f>
        <v>9833.2</v>
      </c>
      <c r="R690" s="23"/>
      <c r="S690" s="70">
        <v>75</v>
      </c>
      <c r="T690" s="70"/>
      <c r="U690" s="70"/>
      <c r="V690" s="23">
        <f>(R690+S690)</f>
        <v>75</v>
      </c>
      <c r="W690" s="23">
        <f>(V690+Q690)</f>
        <v>9908.2</v>
      </c>
      <c r="X690" s="23">
        <f>(Q690/W690)*100</f>
        <v>99.2430512101088</v>
      </c>
      <c r="Y690" s="23">
        <f>(V690/W690)*100</f>
        <v>0.7569487898912012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55</v>
      </c>
      <c r="K691" s="53"/>
      <c r="L691" s="70">
        <f>(L690/L688)*100</f>
        <v>113.68048611645258</v>
      </c>
      <c r="M691" s="23">
        <f>(M690/M688)*100</f>
        <v>134.05947864398485</v>
      </c>
      <c r="N691" s="70">
        <f>(N690/N688)*100</f>
        <v>76.29612859406836</v>
      </c>
      <c r="O691" s="70"/>
      <c r="P691" s="23"/>
      <c r="Q691" s="23">
        <f>(Q690/Q688)*100</f>
        <v>108.24270177447053</v>
      </c>
      <c r="R691" s="23"/>
      <c r="S691" s="70">
        <f>(S690/S688)*100</f>
        <v>37.5</v>
      </c>
      <c r="T691" s="70"/>
      <c r="U691" s="70"/>
      <c r="V691" s="23">
        <f>(V690/V688)*100</f>
        <v>37.5</v>
      </c>
      <c r="W691" s="23">
        <f>(W690/W688)*100</f>
        <v>106.71879712205421</v>
      </c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56</v>
      </c>
      <c r="K692" s="53"/>
      <c r="L692" s="70">
        <f>(L690/L689)*100</f>
        <v>98.47945734884527</v>
      </c>
      <c r="M692" s="23">
        <f>(M690/M689)*100</f>
        <v>94.3659545141282</v>
      </c>
      <c r="N692" s="70">
        <f>(N690/N689)*100</f>
        <v>91.73812440451886</v>
      </c>
      <c r="O692" s="70"/>
      <c r="P692" s="23"/>
      <c r="Q692" s="23">
        <f>(Q690/Q689)*100</f>
        <v>97.03081674741716</v>
      </c>
      <c r="R692" s="23"/>
      <c r="S692" s="70">
        <f>(S690/S689)*100</f>
        <v>100</v>
      </c>
      <c r="T692" s="70"/>
      <c r="U692" s="70"/>
      <c r="V692" s="23">
        <f>(V690/V689)*100</f>
        <v>100</v>
      </c>
      <c r="W692" s="23">
        <f>(W690/W689)*100</f>
        <v>97.05262951680366</v>
      </c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/>
      <c r="K693" s="53"/>
      <c r="L693" s="70"/>
      <c r="M693" s="23"/>
      <c r="N693" s="70"/>
      <c r="O693" s="70"/>
      <c r="P693" s="23"/>
      <c r="Q693" s="23"/>
      <c r="R693" s="23"/>
      <c r="S693" s="70"/>
      <c r="T693" s="70"/>
      <c r="U693" s="70"/>
      <c r="V693" s="23"/>
      <c r="W693" s="23"/>
      <c r="X693" s="23"/>
      <c r="Y693" s="23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 t="s">
        <v>100</v>
      </c>
      <c r="I694" s="61"/>
      <c r="J694" s="52" t="s">
        <v>101</v>
      </c>
      <c r="K694" s="53"/>
      <c r="L694" s="70"/>
      <c r="M694" s="23"/>
      <c r="N694" s="70"/>
      <c r="O694" s="70"/>
      <c r="P694" s="23"/>
      <c r="Q694" s="23"/>
      <c r="R694" s="23"/>
      <c r="S694" s="70"/>
      <c r="T694" s="70"/>
      <c r="U694" s="70"/>
      <c r="V694" s="23"/>
      <c r="W694" s="23"/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52</v>
      </c>
      <c r="K695" s="53"/>
      <c r="L695" s="70">
        <v>4286.5</v>
      </c>
      <c r="M695" s="23">
        <v>512.7</v>
      </c>
      <c r="N695" s="70">
        <v>1433</v>
      </c>
      <c r="O695" s="70"/>
      <c r="P695" s="23"/>
      <c r="Q695" s="23">
        <f>SUM(L695:P695)</f>
        <v>6232.2</v>
      </c>
      <c r="R695" s="23"/>
      <c r="S695" s="70">
        <v>200</v>
      </c>
      <c r="T695" s="70"/>
      <c r="U695" s="70"/>
      <c r="V695" s="23">
        <f>(R695+S695)</f>
        <v>200</v>
      </c>
      <c r="W695" s="23">
        <f>(V695+Q695)</f>
        <v>6432.2</v>
      </c>
      <c r="X695" s="23">
        <f>(Q695/W695)*100</f>
        <v>96.89064394763844</v>
      </c>
      <c r="Y695" s="23">
        <f>(V695/W695)*100</f>
        <v>3.109356052361556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53</v>
      </c>
      <c r="K696" s="53"/>
      <c r="L696" s="70">
        <v>4536.4</v>
      </c>
      <c r="M696" s="23">
        <v>486.9</v>
      </c>
      <c r="N696" s="70">
        <v>1230.2</v>
      </c>
      <c r="O696" s="70"/>
      <c r="P696" s="23"/>
      <c r="Q696" s="23">
        <f>SUM(L696:P696)</f>
        <v>6253.499999999999</v>
      </c>
      <c r="R696" s="23"/>
      <c r="S696" s="70">
        <v>80</v>
      </c>
      <c r="T696" s="70"/>
      <c r="U696" s="70"/>
      <c r="V696" s="23">
        <f>(R696+S696)</f>
        <v>80</v>
      </c>
      <c r="W696" s="23">
        <f>(V696+Q696)</f>
        <v>6333.499999999999</v>
      </c>
      <c r="X696" s="23">
        <f>(Q696/W696)*100</f>
        <v>98.73687534538564</v>
      </c>
      <c r="Y696" s="23">
        <f>(V696/W696)*100</f>
        <v>1.2631246546143524</v>
      </c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 t="s">
        <v>54</v>
      </c>
      <c r="K697" s="53"/>
      <c r="L697" s="70">
        <v>4421.6</v>
      </c>
      <c r="M697" s="23">
        <v>399.9</v>
      </c>
      <c r="N697" s="70">
        <v>1132.9</v>
      </c>
      <c r="O697" s="70"/>
      <c r="P697" s="23"/>
      <c r="Q697" s="23">
        <f>SUM(L697:P697)</f>
        <v>5954.4</v>
      </c>
      <c r="R697" s="23"/>
      <c r="S697" s="70">
        <v>80</v>
      </c>
      <c r="T697" s="70"/>
      <c r="U697" s="70"/>
      <c r="V697" s="23">
        <f>(R697+S697)</f>
        <v>80</v>
      </c>
      <c r="W697" s="23">
        <f>(V697+Q697)</f>
        <v>6034.4</v>
      </c>
      <c r="X697" s="23">
        <f>(Q697/W697)*100</f>
        <v>98.67426753281188</v>
      </c>
      <c r="Y697" s="23">
        <f>(V697/W697)*100</f>
        <v>1.3257324671881214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55</v>
      </c>
      <c r="K698" s="53"/>
      <c r="L698" s="21">
        <f>(L697/L695)*100</f>
        <v>103.15175551148957</v>
      </c>
      <c r="M698" s="21">
        <f>(M697/M695)*100</f>
        <v>77.99882972498537</v>
      </c>
      <c r="N698" s="21">
        <f>(N697/N695)*100</f>
        <v>79.0579204466155</v>
      </c>
      <c r="O698" s="21"/>
      <c r="P698" s="21"/>
      <c r="Q698" s="21">
        <f>(Q697/Q695)*100</f>
        <v>95.54250505439491</v>
      </c>
      <c r="R698" s="21"/>
      <c r="S698" s="21">
        <f>(S697/S695)*100</f>
        <v>40</v>
      </c>
      <c r="T698" s="21"/>
      <c r="U698" s="21"/>
      <c r="V698" s="21">
        <f>(V697/V695)*100</f>
        <v>40</v>
      </c>
      <c r="W698" s="21">
        <f>(W697/W695)*100</f>
        <v>93.81549081185287</v>
      </c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56</v>
      </c>
      <c r="K699" s="53"/>
      <c r="L699" s="70">
        <f>(L697/L696)*100</f>
        <v>97.46935896305442</v>
      </c>
      <c r="M699" s="23">
        <f>(M697/M696)*100</f>
        <v>82.13185459026494</v>
      </c>
      <c r="N699" s="70">
        <f>(N697/N696)*100</f>
        <v>92.09071695659243</v>
      </c>
      <c r="O699" s="70"/>
      <c r="P699" s="23"/>
      <c r="Q699" s="23">
        <f>(Q697/Q696)*100</f>
        <v>95.21707843607581</v>
      </c>
      <c r="R699" s="23"/>
      <c r="S699" s="70">
        <f>(S697/S696)*100</f>
        <v>100</v>
      </c>
      <c r="T699" s="70"/>
      <c r="U699" s="70"/>
      <c r="V699" s="23">
        <f>(V697/V696)*100</f>
        <v>100</v>
      </c>
      <c r="W699" s="23">
        <f>(W697/W696)*100</f>
        <v>95.27749269756059</v>
      </c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/>
      <c r="K700" s="53"/>
      <c r="L700" s="70"/>
      <c r="M700" s="23"/>
      <c r="N700" s="70"/>
      <c r="O700" s="70"/>
      <c r="P700" s="23"/>
      <c r="Q700" s="23"/>
      <c r="R700" s="23"/>
      <c r="S700" s="70"/>
      <c r="T700" s="70"/>
      <c r="U700" s="70"/>
      <c r="V700" s="23"/>
      <c r="W700" s="23"/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 t="s">
        <v>102</v>
      </c>
      <c r="I701" s="61"/>
      <c r="J701" s="52" t="s">
        <v>103</v>
      </c>
      <c r="K701" s="53"/>
      <c r="L701" s="70"/>
      <c r="M701" s="23"/>
      <c r="N701" s="70"/>
      <c r="O701" s="70"/>
      <c r="P701" s="23"/>
      <c r="Q701" s="23"/>
      <c r="R701" s="23"/>
      <c r="S701" s="70"/>
      <c r="T701" s="70"/>
      <c r="U701" s="70"/>
      <c r="V701" s="23"/>
      <c r="W701" s="23"/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52</v>
      </c>
      <c r="K702" s="53"/>
      <c r="L702" s="70">
        <v>7822.1</v>
      </c>
      <c r="M702" s="23">
        <v>1239.4</v>
      </c>
      <c r="N702" s="70">
        <v>2105.6</v>
      </c>
      <c r="O702" s="70"/>
      <c r="P702" s="23"/>
      <c r="Q702" s="23">
        <f>SUM(L702:P702)</f>
        <v>11167.1</v>
      </c>
      <c r="R702" s="23"/>
      <c r="S702" s="70">
        <v>200</v>
      </c>
      <c r="T702" s="70"/>
      <c r="U702" s="70"/>
      <c r="V702" s="23">
        <f>(R702+S702)</f>
        <v>200</v>
      </c>
      <c r="W702" s="23">
        <f>(V702+Q702)</f>
        <v>11367.1</v>
      </c>
      <c r="X702" s="23">
        <f>(Q702/W702)*100</f>
        <v>98.24053628454047</v>
      </c>
      <c r="Y702" s="23">
        <f>(V702/W702)*100</f>
        <v>1.7594637154595278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53</v>
      </c>
      <c r="K703" s="53"/>
      <c r="L703" s="70">
        <v>8904.1</v>
      </c>
      <c r="M703" s="23">
        <v>1036.5</v>
      </c>
      <c r="N703" s="70">
        <v>1932.7</v>
      </c>
      <c r="O703" s="70"/>
      <c r="P703" s="23"/>
      <c r="Q703" s="23">
        <f>SUM(L703:P703)</f>
        <v>11873.300000000001</v>
      </c>
      <c r="R703" s="23"/>
      <c r="S703" s="70">
        <v>190</v>
      </c>
      <c r="T703" s="70"/>
      <c r="U703" s="70"/>
      <c r="V703" s="23">
        <f>(R703+S703)</f>
        <v>190</v>
      </c>
      <c r="W703" s="23">
        <f>(V703+Q703)</f>
        <v>12063.300000000001</v>
      </c>
      <c r="X703" s="23">
        <f>(Q703/W703)*100</f>
        <v>98.42497492394287</v>
      </c>
      <c r="Y703" s="23">
        <f>(V703/W703)*100</f>
        <v>1.5750250760571318</v>
      </c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54</v>
      </c>
      <c r="K704" s="53"/>
      <c r="L704" s="70">
        <v>8797.5</v>
      </c>
      <c r="M704" s="23">
        <v>934</v>
      </c>
      <c r="N704" s="70">
        <v>1832.5</v>
      </c>
      <c r="O704" s="70"/>
      <c r="P704" s="23"/>
      <c r="Q704" s="23">
        <f>SUM(L704:P704)</f>
        <v>11564</v>
      </c>
      <c r="R704" s="23"/>
      <c r="S704" s="70">
        <v>190</v>
      </c>
      <c r="T704" s="70"/>
      <c r="U704" s="70"/>
      <c r="V704" s="23">
        <f>(R704+S704)</f>
        <v>190</v>
      </c>
      <c r="W704" s="23">
        <f>(V704+Q704)</f>
        <v>11754</v>
      </c>
      <c r="X704" s="23">
        <f>(Q704/W704)*100</f>
        <v>98.38352901140037</v>
      </c>
      <c r="Y704" s="23">
        <f>(V704/W704)*100</f>
        <v>1.6164709885996258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55</v>
      </c>
      <c r="K705" s="53"/>
      <c r="L705" s="70">
        <f>(L704/L702)*100</f>
        <v>112.46979711330715</v>
      </c>
      <c r="M705" s="23">
        <f>(M704/M702)*100</f>
        <v>75.35904469904791</v>
      </c>
      <c r="N705" s="70">
        <f>(N704/N702)*100</f>
        <v>87.02982522796353</v>
      </c>
      <c r="O705" s="70"/>
      <c r="P705" s="23"/>
      <c r="Q705" s="23">
        <f>(Q704/Q702)*100</f>
        <v>103.55419043440104</v>
      </c>
      <c r="R705" s="23"/>
      <c r="S705" s="70">
        <f>(S704/S702)*100</f>
        <v>95</v>
      </c>
      <c r="T705" s="70"/>
      <c r="U705" s="70"/>
      <c r="V705" s="23">
        <f>(V704/V702)*100</f>
        <v>95</v>
      </c>
      <c r="W705" s="23">
        <f>(W704/W702)*100</f>
        <v>103.40368255755645</v>
      </c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56</v>
      </c>
      <c r="K706" s="53"/>
      <c r="L706" s="70">
        <f>(L704/L703)*100</f>
        <v>98.8027987107063</v>
      </c>
      <c r="M706" s="23">
        <f>(M704/M703)*100</f>
        <v>90.11095031355524</v>
      </c>
      <c r="N706" s="70">
        <f>(N704/N703)*100</f>
        <v>94.81554302271434</v>
      </c>
      <c r="O706" s="70"/>
      <c r="P706" s="23"/>
      <c r="Q706" s="23">
        <f>(Q704/Q703)*100</f>
        <v>97.39499549409177</v>
      </c>
      <c r="R706" s="23"/>
      <c r="S706" s="70">
        <f>(S704/S703)*100</f>
        <v>100</v>
      </c>
      <c r="T706" s="70"/>
      <c r="U706" s="70"/>
      <c r="V706" s="23">
        <f>(V704/V703)*100</f>
        <v>100</v>
      </c>
      <c r="W706" s="23">
        <f>(W704/W703)*100</f>
        <v>97.43602496829224</v>
      </c>
      <c r="X706" s="23"/>
      <c r="Y706" s="23"/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/>
      <c r="K707" s="53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 t="s">
        <v>104</v>
      </c>
      <c r="I708" s="61"/>
      <c r="J708" s="52" t="s">
        <v>105</v>
      </c>
      <c r="K708" s="53"/>
      <c r="L708" s="70"/>
      <c r="M708" s="23"/>
      <c r="N708" s="70"/>
      <c r="O708" s="70"/>
      <c r="P708" s="23"/>
      <c r="Q708" s="23"/>
      <c r="R708" s="23"/>
      <c r="S708" s="70"/>
      <c r="T708" s="70"/>
      <c r="U708" s="70"/>
      <c r="V708" s="23"/>
      <c r="W708" s="23"/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52</v>
      </c>
      <c r="K709" s="53"/>
      <c r="L709" s="70">
        <v>8133.7</v>
      </c>
      <c r="M709" s="23">
        <v>609.2</v>
      </c>
      <c r="N709" s="70">
        <v>1844.2</v>
      </c>
      <c r="O709" s="70"/>
      <c r="P709" s="23"/>
      <c r="Q709" s="23">
        <f>SUM(L709:P709)</f>
        <v>10587.1</v>
      </c>
      <c r="R709" s="23"/>
      <c r="S709" s="70">
        <v>200</v>
      </c>
      <c r="T709" s="70"/>
      <c r="U709" s="70"/>
      <c r="V709" s="23">
        <f>(R709+S709)</f>
        <v>200</v>
      </c>
      <c r="W709" s="23">
        <f>(V709+Q709)</f>
        <v>10787.1</v>
      </c>
      <c r="X709" s="23">
        <f>(Q709/W709)*100</f>
        <v>98.14593356879978</v>
      </c>
      <c r="Y709" s="23">
        <f>(V709/W709)*100</f>
        <v>1.8540664312002297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 t="s">
        <v>53</v>
      </c>
      <c r="K710" s="53"/>
      <c r="L710" s="70">
        <v>9019.9</v>
      </c>
      <c r="M710" s="23">
        <v>412.9</v>
      </c>
      <c r="N710" s="70">
        <v>1526</v>
      </c>
      <c r="O710" s="70"/>
      <c r="P710" s="23"/>
      <c r="Q710" s="23">
        <f>SUM(L710:P710)</f>
        <v>10958.8</v>
      </c>
      <c r="R710" s="23"/>
      <c r="S710" s="70">
        <v>135</v>
      </c>
      <c r="T710" s="70"/>
      <c r="U710" s="70"/>
      <c r="V710" s="23">
        <f>(R710+S710)</f>
        <v>135</v>
      </c>
      <c r="W710" s="23">
        <f>(V710+Q710)</f>
        <v>11093.8</v>
      </c>
      <c r="X710" s="23">
        <f>(Q710/W710)*100</f>
        <v>98.78310407615064</v>
      </c>
      <c r="Y710" s="23">
        <f>(V710/W710)*100</f>
        <v>1.2168959238493573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54</v>
      </c>
      <c r="K711" s="53"/>
      <c r="L711" s="70">
        <v>8783</v>
      </c>
      <c r="M711" s="23">
        <v>347.1</v>
      </c>
      <c r="N711" s="70">
        <v>1424.2</v>
      </c>
      <c r="O711" s="70"/>
      <c r="P711" s="23"/>
      <c r="Q711" s="23">
        <f>SUM(L711:P711)</f>
        <v>10554.300000000001</v>
      </c>
      <c r="R711" s="23"/>
      <c r="S711" s="70">
        <v>135</v>
      </c>
      <c r="T711" s="70"/>
      <c r="U711" s="70"/>
      <c r="V711" s="23">
        <f>(R711+S711)</f>
        <v>135</v>
      </c>
      <c r="W711" s="23">
        <f>(V711+Q711)</f>
        <v>10689.300000000001</v>
      </c>
      <c r="X711" s="23">
        <f>(Q711/W711)*100</f>
        <v>98.73705481182117</v>
      </c>
      <c r="Y711" s="23">
        <f>(V711/W711)*100</f>
        <v>1.262945188178833</v>
      </c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55</v>
      </c>
      <c r="K712" s="53"/>
      <c r="L712" s="70">
        <f>(L711/L709)*100</f>
        <v>107.98283683932281</v>
      </c>
      <c r="M712" s="23">
        <f>(M711/M709)*100</f>
        <v>56.976362442547604</v>
      </c>
      <c r="N712" s="70">
        <f>(N711/N709)*100</f>
        <v>77.22589740809023</v>
      </c>
      <c r="O712" s="70"/>
      <c r="P712" s="23"/>
      <c r="Q712" s="23">
        <f>(Q711/Q709)*100</f>
        <v>99.69018900359873</v>
      </c>
      <c r="R712" s="23"/>
      <c r="S712" s="70">
        <f>(S711/S709)*100</f>
        <v>67.5</v>
      </c>
      <c r="T712" s="70"/>
      <c r="U712" s="70"/>
      <c r="V712" s="23">
        <f>(V711/V709)*100</f>
        <v>67.5</v>
      </c>
      <c r="W712" s="23">
        <f>(W711/W709)*100</f>
        <v>99.0933615151431</v>
      </c>
      <c r="X712" s="23"/>
      <c r="Y712" s="23"/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56</v>
      </c>
      <c r="K713" s="53"/>
      <c r="L713" s="21">
        <f>(L711/L710)*100</f>
        <v>97.37358507300526</v>
      </c>
      <c r="M713" s="21">
        <f>(M711/M710)*100</f>
        <v>84.06393799951563</v>
      </c>
      <c r="N713" s="21">
        <f>(N711/N710)*100</f>
        <v>93.32896461336829</v>
      </c>
      <c r="O713" s="21"/>
      <c r="P713" s="21"/>
      <c r="Q713" s="21">
        <f>(Q711/Q710)*100</f>
        <v>96.30890243457314</v>
      </c>
      <c r="R713" s="21"/>
      <c r="S713" s="21">
        <f>(S711/S710)*100</f>
        <v>100</v>
      </c>
      <c r="T713" s="21"/>
      <c r="U713" s="21"/>
      <c r="V713" s="21">
        <f>(V711/V710)*100</f>
        <v>100</v>
      </c>
      <c r="W713" s="21">
        <f>(W711/W710)*100</f>
        <v>96.35381925039212</v>
      </c>
      <c r="X713" s="21"/>
      <c r="Y713" s="21"/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/>
      <c r="K714" s="53"/>
      <c r="L714" s="70"/>
      <c r="M714" s="23"/>
      <c r="N714" s="70"/>
      <c r="O714" s="70"/>
      <c r="P714" s="23"/>
      <c r="Q714" s="23"/>
      <c r="R714" s="23"/>
      <c r="S714" s="70"/>
      <c r="T714" s="70"/>
      <c r="U714" s="70"/>
      <c r="V714" s="23"/>
      <c r="W714" s="23"/>
      <c r="X714" s="23"/>
      <c r="Y714" s="23"/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 t="s">
        <v>106</v>
      </c>
      <c r="I715" s="61"/>
      <c r="J715" s="52" t="s">
        <v>107</v>
      </c>
      <c r="K715" s="53"/>
      <c r="L715" s="70"/>
      <c r="M715" s="23"/>
      <c r="N715" s="70"/>
      <c r="O715" s="70"/>
      <c r="P715" s="23"/>
      <c r="Q715" s="23"/>
      <c r="R715" s="23"/>
      <c r="S715" s="70"/>
      <c r="T715" s="70"/>
      <c r="U715" s="70"/>
      <c r="V715" s="23"/>
      <c r="W715" s="23"/>
      <c r="X715" s="23"/>
      <c r="Y715" s="23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52</v>
      </c>
      <c r="K716" s="53"/>
      <c r="L716" s="70">
        <v>6472</v>
      </c>
      <c r="M716" s="23">
        <v>2164</v>
      </c>
      <c r="N716" s="70">
        <v>3008.3</v>
      </c>
      <c r="O716" s="70"/>
      <c r="P716" s="23"/>
      <c r="Q716" s="23">
        <f>SUM(L716:P716)</f>
        <v>11644.3</v>
      </c>
      <c r="R716" s="23"/>
      <c r="S716" s="70">
        <v>200</v>
      </c>
      <c r="T716" s="70"/>
      <c r="U716" s="70"/>
      <c r="V716" s="23">
        <f>(R716+S716)</f>
        <v>200</v>
      </c>
      <c r="W716" s="23">
        <f>(V716+Q716)</f>
        <v>11844.3</v>
      </c>
      <c r="X716" s="23">
        <f>(Q716/W716)*100</f>
        <v>98.31142406051856</v>
      </c>
      <c r="Y716" s="23">
        <f>(V716/W716)*100</f>
        <v>1.6885759394814384</v>
      </c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 t="s">
        <v>53</v>
      </c>
      <c r="K717" s="53"/>
      <c r="L717" s="70">
        <v>6340</v>
      </c>
      <c r="M717" s="23">
        <v>1634.8</v>
      </c>
      <c r="N717" s="70">
        <v>2214.1</v>
      </c>
      <c r="O717" s="70"/>
      <c r="P717" s="23"/>
      <c r="Q717" s="23">
        <f>SUM(L717:P717)</f>
        <v>10188.9</v>
      </c>
      <c r="R717" s="23"/>
      <c r="S717" s="70">
        <v>115</v>
      </c>
      <c r="T717" s="70"/>
      <c r="U717" s="70"/>
      <c r="V717" s="23">
        <f>(R717+S717)</f>
        <v>115</v>
      </c>
      <c r="W717" s="23">
        <f>(V717+Q717)</f>
        <v>10303.9</v>
      </c>
      <c r="X717" s="23">
        <f>(Q717/W717)*100</f>
        <v>98.8839177398849</v>
      </c>
      <c r="Y717" s="23">
        <f>(V717/W717)*100</f>
        <v>1.1160822601151021</v>
      </c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 t="s">
        <v>54</v>
      </c>
      <c r="K718" s="53"/>
      <c r="L718" s="70">
        <v>6282.1</v>
      </c>
      <c r="M718" s="23">
        <v>1541.5</v>
      </c>
      <c r="N718" s="70">
        <v>2087.8</v>
      </c>
      <c r="O718" s="70"/>
      <c r="P718" s="23"/>
      <c r="Q718" s="23">
        <f>SUM(L718:P718)</f>
        <v>9911.400000000001</v>
      </c>
      <c r="R718" s="23"/>
      <c r="S718" s="70">
        <v>115</v>
      </c>
      <c r="T718" s="70"/>
      <c r="U718" s="70"/>
      <c r="V718" s="23">
        <f>(R718+S718)</f>
        <v>115</v>
      </c>
      <c r="W718" s="23">
        <f>(V718+Q718)</f>
        <v>10026.400000000001</v>
      </c>
      <c r="X718" s="23">
        <f>(Q718/W718)*100</f>
        <v>98.853028006064</v>
      </c>
      <c r="Y718" s="23">
        <f>(V718/W718)*100</f>
        <v>1.1469719939360088</v>
      </c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/>
      <c r="K719" s="53"/>
      <c r="L719" s="70"/>
      <c r="M719" s="23"/>
      <c r="N719" s="70"/>
      <c r="O719" s="70"/>
      <c r="P719" s="23"/>
      <c r="Q719" s="23"/>
      <c r="R719" s="23"/>
      <c r="S719" s="70"/>
      <c r="T719" s="70"/>
      <c r="U719" s="70"/>
      <c r="V719" s="23"/>
      <c r="W719" s="23"/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177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41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133</v>
      </c>
      <c r="C729" s="51" t="s">
        <v>50</v>
      </c>
      <c r="D729" s="51" t="s">
        <v>58</v>
      </c>
      <c r="E729" s="51" t="s">
        <v>60</v>
      </c>
      <c r="F729" s="51" t="s">
        <v>141</v>
      </c>
      <c r="G729" s="51" t="s">
        <v>64</v>
      </c>
      <c r="H729" s="56" t="s">
        <v>106</v>
      </c>
      <c r="I729" s="61"/>
      <c r="J729" s="54" t="s">
        <v>55</v>
      </c>
      <c r="K729" s="55"/>
      <c r="L729" s="70">
        <f>(L718/L716)*100</f>
        <v>97.06582200247219</v>
      </c>
      <c r="M729" s="70">
        <f>(M718/M716)*100</f>
        <v>71.23382624768946</v>
      </c>
      <c r="N729" s="70">
        <f>(N718/N716)*100</f>
        <v>69.4013230063491</v>
      </c>
      <c r="O729" s="70"/>
      <c r="P729" s="70"/>
      <c r="Q729" s="70">
        <f>(Q718/Q716)*100</f>
        <v>85.11804058638134</v>
      </c>
      <c r="R729" s="70"/>
      <c r="S729" s="70">
        <f>(S718/S716)*100</f>
        <v>57.49999999999999</v>
      </c>
      <c r="T729" s="70"/>
      <c r="U729" s="74"/>
      <c r="V729" s="23">
        <f>(V718/V716)*100</f>
        <v>57.49999999999999</v>
      </c>
      <c r="W729" s="23">
        <f>(W718/W716)*100</f>
        <v>84.65168899808349</v>
      </c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56</v>
      </c>
      <c r="K730" s="55"/>
      <c r="L730" s="70">
        <f>(L718/L717)*100</f>
        <v>99.08675078864354</v>
      </c>
      <c r="M730" s="70">
        <f>(M718/M717)*100</f>
        <v>94.29287986298019</v>
      </c>
      <c r="N730" s="70">
        <f>(N718/N717)*100</f>
        <v>94.29565060295381</v>
      </c>
      <c r="O730" s="70"/>
      <c r="P730" s="70"/>
      <c r="Q730" s="70">
        <f>(Q718/Q717)*100</f>
        <v>97.27644789918443</v>
      </c>
      <c r="R730" s="70"/>
      <c r="S730" s="70">
        <f>(S718/S717)*100</f>
        <v>100</v>
      </c>
      <c r="T730" s="70"/>
      <c r="U730" s="70"/>
      <c r="V730" s="23">
        <f>(V718/V717)*100</f>
        <v>100</v>
      </c>
      <c r="W730" s="23">
        <f>(W718/W717)*100</f>
        <v>97.30684498102661</v>
      </c>
      <c r="X730" s="23"/>
      <c r="Y730" s="23"/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/>
      <c r="K731" s="53"/>
      <c r="L731" s="70"/>
      <c r="M731" s="70"/>
      <c r="N731" s="70"/>
      <c r="O731" s="70"/>
      <c r="P731" s="70"/>
      <c r="Q731" s="23"/>
      <c r="R731" s="70"/>
      <c r="S731" s="70"/>
      <c r="T731" s="70"/>
      <c r="U731" s="70"/>
      <c r="V731" s="23"/>
      <c r="W731" s="23"/>
      <c r="X731" s="23"/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 t="s">
        <v>108</v>
      </c>
      <c r="I732" s="61"/>
      <c r="J732" s="52" t="s">
        <v>109</v>
      </c>
      <c r="K732" s="53"/>
      <c r="L732" s="70"/>
      <c r="M732" s="23"/>
      <c r="N732" s="70"/>
      <c r="O732" s="70"/>
      <c r="P732" s="23"/>
      <c r="Q732" s="23"/>
      <c r="R732" s="23"/>
      <c r="S732" s="70"/>
      <c r="T732" s="70"/>
      <c r="U732" s="70"/>
      <c r="V732" s="23"/>
      <c r="W732" s="23"/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52</v>
      </c>
      <c r="K733" s="53"/>
      <c r="L733" s="70">
        <v>7927.2</v>
      </c>
      <c r="M733" s="23">
        <v>1775.2</v>
      </c>
      <c r="N733" s="70">
        <v>3141.7</v>
      </c>
      <c r="O733" s="70"/>
      <c r="P733" s="23"/>
      <c r="Q733" s="23">
        <f>SUM(L733:P733)</f>
        <v>12844.099999999999</v>
      </c>
      <c r="R733" s="23"/>
      <c r="S733" s="70">
        <v>200</v>
      </c>
      <c r="T733" s="70"/>
      <c r="U733" s="70"/>
      <c r="V733" s="23">
        <f>(R733+S733)</f>
        <v>200</v>
      </c>
      <c r="W733" s="23">
        <f>(V733+Q733)</f>
        <v>13044.099999999999</v>
      </c>
      <c r="X733" s="23">
        <f>(Q733/W733)*100</f>
        <v>98.46673975207182</v>
      </c>
      <c r="Y733" s="23">
        <f>(V733/W733)*100</f>
        <v>1.5332602479281823</v>
      </c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53</v>
      </c>
      <c r="K734" s="53"/>
      <c r="L734" s="70">
        <v>8688.3</v>
      </c>
      <c r="M734" s="23">
        <v>1335.6</v>
      </c>
      <c r="N734" s="70">
        <v>2878.6</v>
      </c>
      <c r="O734" s="70"/>
      <c r="P734" s="23"/>
      <c r="Q734" s="23">
        <f>SUM(L734:P734)</f>
        <v>12902.5</v>
      </c>
      <c r="R734" s="23"/>
      <c r="S734" s="70">
        <v>115</v>
      </c>
      <c r="T734" s="70"/>
      <c r="U734" s="70"/>
      <c r="V734" s="23">
        <f>(R734+S734)</f>
        <v>115</v>
      </c>
      <c r="W734" s="23">
        <f>(V734+Q734)</f>
        <v>13017.5</v>
      </c>
      <c r="X734" s="23">
        <f>(Q734/W734)*100</f>
        <v>99.11657384290379</v>
      </c>
      <c r="Y734" s="23">
        <f>(V734/W734)*100</f>
        <v>0.8834261570962166</v>
      </c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54</v>
      </c>
      <c r="K735" s="53"/>
      <c r="L735" s="70">
        <v>8563.4</v>
      </c>
      <c r="M735" s="23">
        <v>1272.2</v>
      </c>
      <c r="N735" s="70">
        <v>2722.9</v>
      </c>
      <c r="O735" s="70"/>
      <c r="P735" s="23"/>
      <c r="Q735" s="23">
        <f>SUM(L735:P735)</f>
        <v>12558.5</v>
      </c>
      <c r="R735" s="23"/>
      <c r="S735" s="70">
        <v>115</v>
      </c>
      <c r="T735" s="70"/>
      <c r="U735" s="70"/>
      <c r="V735" s="23">
        <f>(R735+S735)</f>
        <v>115</v>
      </c>
      <c r="W735" s="23">
        <f>(V735+Q735)</f>
        <v>12673.5</v>
      </c>
      <c r="X735" s="23">
        <f>(Q735/W735)*100</f>
        <v>99.09259478439263</v>
      </c>
      <c r="Y735" s="23">
        <f>(V735/W735)*100</f>
        <v>0.9074052156073696</v>
      </c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 t="s">
        <v>55</v>
      </c>
      <c r="K736" s="53"/>
      <c r="L736" s="70">
        <f>(L735/L733)*100</f>
        <v>108.02553234433343</v>
      </c>
      <c r="M736" s="23">
        <f>(M735/M733)*100</f>
        <v>71.66516448850834</v>
      </c>
      <c r="N736" s="70">
        <f>(N735/N733)*100</f>
        <v>86.66963745742751</v>
      </c>
      <c r="O736" s="70"/>
      <c r="P736" s="23"/>
      <c r="Q736" s="23">
        <f>(Q735/Q733)*100</f>
        <v>97.77641095911743</v>
      </c>
      <c r="R736" s="23"/>
      <c r="S736" s="70">
        <f>(S735/S733)*100</f>
        <v>57.49999999999999</v>
      </c>
      <c r="T736" s="70"/>
      <c r="U736" s="70"/>
      <c r="V736" s="23">
        <f>(V735/V733)*100</f>
        <v>57.49999999999999</v>
      </c>
      <c r="W736" s="23">
        <f>(W735/W733)*100</f>
        <v>97.15886876058909</v>
      </c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56</v>
      </c>
      <c r="K737" s="53"/>
      <c r="L737" s="70">
        <f>(L735/L734)*100</f>
        <v>98.56243453840221</v>
      </c>
      <c r="M737" s="23">
        <f>(M735/M734)*100</f>
        <v>95.25306978137168</v>
      </c>
      <c r="N737" s="70">
        <f>(N735/N734)*100</f>
        <v>94.59112068366568</v>
      </c>
      <c r="O737" s="70"/>
      <c r="P737" s="23"/>
      <c r="Q737" s="23">
        <f>(Q735/Q734)*100</f>
        <v>97.33385002906414</v>
      </c>
      <c r="R737" s="23"/>
      <c r="S737" s="70">
        <f>(S735/S734)*100</f>
        <v>100</v>
      </c>
      <c r="T737" s="70"/>
      <c r="U737" s="70"/>
      <c r="V737" s="23">
        <f>(V735/V734)*100</f>
        <v>100</v>
      </c>
      <c r="W737" s="23">
        <f>(W735/W734)*100</f>
        <v>97.35740349529479</v>
      </c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/>
      <c r="K738" s="53"/>
      <c r="L738" s="70"/>
      <c r="M738" s="23"/>
      <c r="N738" s="70"/>
      <c r="O738" s="70"/>
      <c r="P738" s="23"/>
      <c r="Q738" s="23"/>
      <c r="R738" s="23"/>
      <c r="S738" s="70"/>
      <c r="T738" s="70"/>
      <c r="U738" s="70"/>
      <c r="V738" s="23"/>
      <c r="W738" s="23"/>
      <c r="X738" s="23"/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 t="s">
        <v>113</v>
      </c>
      <c r="I739" s="61"/>
      <c r="J739" s="52" t="s">
        <v>114</v>
      </c>
      <c r="K739" s="53"/>
      <c r="L739" s="70"/>
      <c r="M739" s="23"/>
      <c r="N739" s="70"/>
      <c r="O739" s="70"/>
      <c r="P739" s="23"/>
      <c r="Q739" s="23"/>
      <c r="R739" s="23"/>
      <c r="S739" s="70"/>
      <c r="T739" s="70"/>
      <c r="U739" s="70"/>
      <c r="V739" s="23"/>
      <c r="W739" s="23"/>
      <c r="X739" s="23"/>
      <c r="Y739" s="23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115</v>
      </c>
      <c r="K740" s="53"/>
      <c r="L740" s="70"/>
      <c r="M740" s="23"/>
      <c r="N740" s="70"/>
      <c r="O740" s="70"/>
      <c r="P740" s="23"/>
      <c r="Q740" s="23"/>
      <c r="R740" s="23"/>
      <c r="S740" s="70"/>
      <c r="T740" s="70"/>
      <c r="U740" s="70"/>
      <c r="V740" s="23"/>
      <c r="W740" s="23"/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52</v>
      </c>
      <c r="K741" s="53"/>
      <c r="L741" s="70">
        <v>13799.2</v>
      </c>
      <c r="M741" s="23">
        <v>1905.3</v>
      </c>
      <c r="N741" s="70">
        <v>2669.8</v>
      </c>
      <c r="O741" s="70"/>
      <c r="P741" s="23"/>
      <c r="Q741" s="23">
        <f>SUM(L741:P741)</f>
        <v>18374.3</v>
      </c>
      <c r="R741" s="23"/>
      <c r="S741" s="70">
        <v>200</v>
      </c>
      <c r="T741" s="70"/>
      <c r="U741" s="70"/>
      <c r="V741" s="23">
        <f>(R741+S741)</f>
        <v>200</v>
      </c>
      <c r="W741" s="23">
        <f>(V741+Q741)</f>
        <v>18574.3</v>
      </c>
      <c r="X741" s="23">
        <f>(Q741/W741)*100</f>
        <v>98.92324340621181</v>
      </c>
      <c r="Y741" s="23">
        <f>(V741/W741)*100</f>
        <v>1.0767565937881913</v>
      </c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 t="s">
        <v>53</v>
      </c>
      <c r="K742" s="53"/>
      <c r="L742" s="70">
        <v>17117.3</v>
      </c>
      <c r="M742" s="23">
        <v>928.9</v>
      </c>
      <c r="N742" s="70">
        <v>2340.9</v>
      </c>
      <c r="O742" s="70">
        <v>29146.5</v>
      </c>
      <c r="P742" s="23"/>
      <c r="Q742" s="23">
        <f>SUM(L742:P742)</f>
        <v>49533.600000000006</v>
      </c>
      <c r="R742" s="23"/>
      <c r="S742" s="70">
        <v>1130</v>
      </c>
      <c r="T742" s="70"/>
      <c r="U742" s="70"/>
      <c r="V742" s="23">
        <f>(R742+S742)</f>
        <v>1130</v>
      </c>
      <c r="W742" s="23">
        <f>(V742+Q742)</f>
        <v>50663.600000000006</v>
      </c>
      <c r="X742" s="23">
        <f>(Q742/W742)*100</f>
        <v>97.76960184432215</v>
      </c>
      <c r="Y742" s="23">
        <f>(V742/W742)*100</f>
        <v>2.230398155677843</v>
      </c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 t="s">
        <v>54</v>
      </c>
      <c r="K743" s="53"/>
      <c r="L743" s="21">
        <v>17103.3</v>
      </c>
      <c r="M743" s="21">
        <v>829.1</v>
      </c>
      <c r="N743" s="21">
        <v>2233.6</v>
      </c>
      <c r="O743" s="21">
        <v>29146.5</v>
      </c>
      <c r="P743" s="21"/>
      <c r="Q743" s="21">
        <f>SUM(L743:P743)</f>
        <v>49312.5</v>
      </c>
      <c r="R743" s="21"/>
      <c r="S743" s="21">
        <v>1130</v>
      </c>
      <c r="T743" s="21"/>
      <c r="U743" s="21"/>
      <c r="V743" s="21">
        <f>(R743+S743)</f>
        <v>1130</v>
      </c>
      <c r="W743" s="21">
        <f>(V743+Q743)</f>
        <v>50442.5</v>
      </c>
      <c r="X743" s="21">
        <f>(Q743/W743)*100</f>
        <v>97.75982554393616</v>
      </c>
      <c r="Y743" s="21">
        <f>(V743/W743)*100</f>
        <v>2.240174456063835</v>
      </c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55</v>
      </c>
      <c r="K744" s="53"/>
      <c r="L744" s="70">
        <f>(L743/L741)*100</f>
        <v>123.94414168937328</v>
      </c>
      <c r="M744" s="23">
        <f>(M743/M741)*100</f>
        <v>43.51545688343043</v>
      </c>
      <c r="N744" s="70">
        <f>(N743/N741)*100</f>
        <v>83.6616975054311</v>
      </c>
      <c r="O744" s="70"/>
      <c r="P744" s="23"/>
      <c r="Q744" s="23">
        <f>(Q743/Q741)*100</f>
        <v>268.3775708462363</v>
      </c>
      <c r="R744" s="23"/>
      <c r="S744" s="70">
        <f>(S743/S741)*100</f>
        <v>565</v>
      </c>
      <c r="T744" s="70"/>
      <c r="U744" s="70"/>
      <c r="V744" s="23">
        <f>(V743/V741)*100</f>
        <v>565</v>
      </c>
      <c r="W744" s="23">
        <f>(W743/W741)*100</f>
        <v>271.5714724108042</v>
      </c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56</v>
      </c>
      <c r="K745" s="53"/>
      <c r="L745" s="70">
        <f>(L743/L742)*100</f>
        <v>99.9182114001624</v>
      </c>
      <c r="M745" s="23">
        <f>(M743/M742)*100</f>
        <v>89.2561093766821</v>
      </c>
      <c r="N745" s="70">
        <f>(N743/N742)*100</f>
        <v>95.41629287880728</v>
      </c>
      <c r="O745" s="70">
        <f>(O743/O742)*100</f>
        <v>100</v>
      </c>
      <c r="P745" s="23"/>
      <c r="Q745" s="23">
        <f>(Q743/Q742)*100</f>
        <v>99.55363631958912</v>
      </c>
      <c r="R745" s="23"/>
      <c r="S745" s="70">
        <f>(S743/S742)*100</f>
        <v>100</v>
      </c>
      <c r="T745" s="70"/>
      <c r="U745" s="70"/>
      <c r="V745" s="23">
        <f>(V743/V742)*100</f>
        <v>100</v>
      </c>
      <c r="W745" s="23">
        <f>(W743/W742)*100</f>
        <v>99.56359200688462</v>
      </c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/>
      <c r="K746" s="53"/>
      <c r="L746" s="70"/>
      <c r="M746" s="23"/>
      <c r="N746" s="70"/>
      <c r="O746" s="70"/>
      <c r="P746" s="23"/>
      <c r="Q746" s="23"/>
      <c r="R746" s="23"/>
      <c r="S746" s="70"/>
      <c r="T746" s="70"/>
      <c r="U746" s="70"/>
      <c r="V746" s="23"/>
      <c r="W746" s="23"/>
      <c r="X746" s="23"/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 t="s">
        <v>116</v>
      </c>
      <c r="I747" s="61"/>
      <c r="J747" s="52" t="s">
        <v>117</v>
      </c>
      <c r="K747" s="53"/>
      <c r="L747" s="70"/>
      <c r="M747" s="23"/>
      <c r="N747" s="70"/>
      <c r="O747" s="70"/>
      <c r="P747" s="23"/>
      <c r="Q747" s="23"/>
      <c r="R747" s="23"/>
      <c r="S747" s="70"/>
      <c r="T747" s="70"/>
      <c r="U747" s="70"/>
      <c r="V747" s="23"/>
      <c r="W747" s="23"/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52</v>
      </c>
      <c r="K748" s="53"/>
      <c r="L748" s="70">
        <v>5268.5</v>
      </c>
      <c r="M748" s="23">
        <v>236.2</v>
      </c>
      <c r="N748" s="70">
        <v>1388.7</v>
      </c>
      <c r="O748" s="70"/>
      <c r="P748" s="23"/>
      <c r="Q748" s="23">
        <f>SUM(L748:P748)</f>
        <v>6893.4</v>
      </c>
      <c r="R748" s="23"/>
      <c r="S748" s="70">
        <v>200</v>
      </c>
      <c r="T748" s="70"/>
      <c r="U748" s="70"/>
      <c r="V748" s="23">
        <f>(R748+S748)</f>
        <v>200</v>
      </c>
      <c r="W748" s="23">
        <f>(V748+Q748)</f>
        <v>7093.4</v>
      </c>
      <c r="X748" s="23">
        <f>(Q748/W748)*100</f>
        <v>97.18047762708997</v>
      </c>
      <c r="Y748" s="23">
        <f>(V748/W748)*100</f>
        <v>2.819522372910029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53</v>
      </c>
      <c r="K749" s="53"/>
      <c r="L749" s="70">
        <v>7074.3</v>
      </c>
      <c r="M749" s="23">
        <v>234.6</v>
      </c>
      <c r="N749" s="70">
        <v>1668.9</v>
      </c>
      <c r="O749" s="70"/>
      <c r="P749" s="23"/>
      <c r="Q749" s="23">
        <f>SUM(L749:P749)</f>
        <v>8977.800000000001</v>
      </c>
      <c r="R749" s="23"/>
      <c r="S749" s="70">
        <v>35</v>
      </c>
      <c r="T749" s="70"/>
      <c r="U749" s="70"/>
      <c r="V749" s="23">
        <f>(R749+S749)</f>
        <v>35</v>
      </c>
      <c r="W749" s="23">
        <f>(V749+Q749)</f>
        <v>9012.800000000001</v>
      </c>
      <c r="X749" s="23">
        <f>(Q749/W749)*100</f>
        <v>99.61166341203621</v>
      </c>
      <c r="Y749" s="23">
        <f>(V749/W749)*100</f>
        <v>0.3883365879637848</v>
      </c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 t="s">
        <v>54</v>
      </c>
      <c r="K750" s="53"/>
      <c r="L750" s="70">
        <v>7065.5</v>
      </c>
      <c r="M750" s="23">
        <v>162.4</v>
      </c>
      <c r="N750" s="70">
        <v>1532.3</v>
      </c>
      <c r="O750" s="70"/>
      <c r="P750" s="23"/>
      <c r="Q750" s="23">
        <f>SUM(L750:P750)</f>
        <v>8760.199999999999</v>
      </c>
      <c r="R750" s="23"/>
      <c r="S750" s="70">
        <v>35</v>
      </c>
      <c r="T750" s="70"/>
      <c r="U750" s="70"/>
      <c r="V750" s="23">
        <f>(R750+S750)</f>
        <v>35</v>
      </c>
      <c r="W750" s="23">
        <f>(V750+Q750)</f>
        <v>8795.199999999999</v>
      </c>
      <c r="X750" s="23">
        <f>(Q750/W750)*100</f>
        <v>99.60205566672731</v>
      </c>
      <c r="Y750" s="23">
        <f>(V750/W750)*100</f>
        <v>0.39794433327269424</v>
      </c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 t="s">
        <v>55</v>
      </c>
      <c r="K751" s="53"/>
      <c r="L751" s="70">
        <f>(L750/L748)*100</f>
        <v>134.10837999430578</v>
      </c>
      <c r="M751" s="23">
        <f>(M750/M748)*100</f>
        <v>68.75529212531754</v>
      </c>
      <c r="N751" s="70">
        <f>(N750/N748)*100</f>
        <v>110.34060632245985</v>
      </c>
      <c r="O751" s="70"/>
      <c r="P751" s="23"/>
      <c r="Q751" s="23">
        <f>(Q750/Q748)*100</f>
        <v>127.08097600603475</v>
      </c>
      <c r="R751" s="23"/>
      <c r="S751" s="70">
        <f>(S750/S748)*100</f>
        <v>17.5</v>
      </c>
      <c r="T751" s="70"/>
      <c r="U751" s="70"/>
      <c r="V751" s="23">
        <f>(V750/V748)*100</f>
        <v>17.5</v>
      </c>
      <c r="W751" s="23">
        <f>(W750/W748)*100</f>
        <v>123.99131587109142</v>
      </c>
      <c r="X751" s="23"/>
      <c r="Y751" s="23"/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56</v>
      </c>
      <c r="K752" s="53"/>
      <c r="L752" s="21">
        <f>(L750/L749)*100</f>
        <v>99.87560606703137</v>
      </c>
      <c r="M752" s="21">
        <f>(M750/M749)*100</f>
        <v>69.22421142369993</v>
      </c>
      <c r="N752" s="21">
        <f>(N750/N749)*100</f>
        <v>91.81496794295643</v>
      </c>
      <c r="O752" s="21"/>
      <c r="P752" s="21"/>
      <c r="Q752" s="21">
        <f>(Q750/Q749)*100</f>
        <v>97.57624362315931</v>
      </c>
      <c r="R752" s="21"/>
      <c r="S752" s="21">
        <f>(S750/S749)*100</f>
        <v>100</v>
      </c>
      <c r="T752" s="21"/>
      <c r="U752" s="21"/>
      <c r="V752" s="21">
        <f>(V750/V749)*100</f>
        <v>100</v>
      </c>
      <c r="W752" s="21">
        <f>(W750/W749)*100</f>
        <v>97.5856559559737</v>
      </c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/>
      <c r="K753" s="53"/>
      <c r="L753" s="70"/>
      <c r="M753" s="23"/>
      <c r="N753" s="70"/>
      <c r="O753" s="70"/>
      <c r="P753" s="23"/>
      <c r="Q753" s="23"/>
      <c r="R753" s="23"/>
      <c r="S753" s="70"/>
      <c r="T753" s="70"/>
      <c r="U753" s="70"/>
      <c r="V753" s="23"/>
      <c r="W753" s="23"/>
      <c r="X753" s="23"/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 t="s">
        <v>118</v>
      </c>
      <c r="I754" s="61"/>
      <c r="J754" s="52" t="s">
        <v>119</v>
      </c>
      <c r="K754" s="53"/>
      <c r="L754" s="70"/>
      <c r="M754" s="23"/>
      <c r="N754" s="70"/>
      <c r="O754" s="70"/>
      <c r="P754" s="23"/>
      <c r="Q754" s="23"/>
      <c r="R754" s="23"/>
      <c r="S754" s="70"/>
      <c r="T754" s="70"/>
      <c r="U754" s="70"/>
      <c r="V754" s="23"/>
      <c r="W754" s="23"/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52</v>
      </c>
      <c r="K755" s="53"/>
      <c r="L755" s="70">
        <v>7538.5</v>
      </c>
      <c r="M755" s="23">
        <v>319.3</v>
      </c>
      <c r="N755" s="70">
        <v>1397.5</v>
      </c>
      <c r="O755" s="70"/>
      <c r="P755" s="23"/>
      <c r="Q755" s="23">
        <f>SUM(L755:P755)</f>
        <v>9255.3</v>
      </c>
      <c r="R755" s="23"/>
      <c r="S755" s="70">
        <v>200</v>
      </c>
      <c r="T755" s="70"/>
      <c r="U755" s="70"/>
      <c r="V755" s="23">
        <f>(R755+S755)</f>
        <v>200</v>
      </c>
      <c r="W755" s="23">
        <f>(V755+Q755)</f>
        <v>9455.3</v>
      </c>
      <c r="X755" s="23">
        <f>(Q755/W755)*100</f>
        <v>97.88478419510751</v>
      </c>
      <c r="Y755" s="23">
        <f>(V755/W755)*100</f>
        <v>2.1152158048924945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53</v>
      </c>
      <c r="K756" s="53"/>
      <c r="L756" s="70">
        <v>9983.8</v>
      </c>
      <c r="M756" s="23">
        <v>412.2</v>
      </c>
      <c r="N756" s="70">
        <v>1565.4</v>
      </c>
      <c r="O756" s="70"/>
      <c r="P756" s="23"/>
      <c r="Q756" s="23">
        <f>SUM(L756:P756)</f>
        <v>11961.4</v>
      </c>
      <c r="R756" s="23"/>
      <c r="S756" s="70">
        <v>230</v>
      </c>
      <c r="T756" s="70"/>
      <c r="U756" s="70"/>
      <c r="V756" s="23">
        <f>(R756+S756)</f>
        <v>230</v>
      </c>
      <c r="W756" s="23">
        <f>(V756+Q756)</f>
        <v>12191.4</v>
      </c>
      <c r="X756" s="23">
        <f>(Q756/W756)*100</f>
        <v>98.11342421707106</v>
      </c>
      <c r="Y756" s="23">
        <f>(V756/W756)*100</f>
        <v>1.8865757829289498</v>
      </c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54</v>
      </c>
      <c r="K757" s="53"/>
      <c r="L757" s="70">
        <v>9960.9</v>
      </c>
      <c r="M757" s="23">
        <v>331.5</v>
      </c>
      <c r="N757" s="70">
        <v>1486.3</v>
      </c>
      <c r="O757" s="70"/>
      <c r="P757" s="23"/>
      <c r="Q757" s="23">
        <f>SUM(L757:P757)</f>
        <v>11778.699999999999</v>
      </c>
      <c r="R757" s="23"/>
      <c r="S757" s="70">
        <v>230</v>
      </c>
      <c r="T757" s="70"/>
      <c r="U757" s="70"/>
      <c r="V757" s="23">
        <f>(R757+S757)</f>
        <v>230</v>
      </c>
      <c r="W757" s="23">
        <f>(V757+Q757)</f>
        <v>12008.699999999999</v>
      </c>
      <c r="X757" s="23">
        <f>(Q757/W757)*100</f>
        <v>98.08472190994863</v>
      </c>
      <c r="Y757" s="23">
        <f>(V757/W757)*100</f>
        <v>1.9152780900513797</v>
      </c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55</v>
      </c>
      <c r="K758" s="53"/>
      <c r="L758" s="21">
        <f>(L757/L755)*100</f>
        <v>132.133713603502</v>
      </c>
      <c r="M758" s="21">
        <f>(M757/M755)*100</f>
        <v>103.82085812715314</v>
      </c>
      <c r="N758" s="21">
        <f>(N757/N755)*100</f>
        <v>106.35420393559929</v>
      </c>
      <c r="O758" s="21"/>
      <c r="P758" s="21"/>
      <c r="Q758" s="21">
        <f>(Q757/Q755)*100</f>
        <v>127.2643782481389</v>
      </c>
      <c r="R758" s="21"/>
      <c r="S758" s="21">
        <f>(S757/S755)*100</f>
        <v>114.99999999999999</v>
      </c>
      <c r="T758" s="21"/>
      <c r="U758" s="21"/>
      <c r="V758" s="21">
        <f>(V757/V755)*100</f>
        <v>114.99999999999999</v>
      </c>
      <c r="W758" s="21">
        <f>(W757/W755)*100</f>
        <v>127.00496018106247</v>
      </c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2" t="s">
        <v>56</v>
      </c>
      <c r="K759" s="53"/>
      <c r="L759" s="70">
        <f>(L757/L756)*100</f>
        <v>99.77062841803722</v>
      </c>
      <c r="M759" s="23">
        <f>(M757/M756)*100</f>
        <v>80.4221251819505</v>
      </c>
      <c r="N759" s="70">
        <f>(N757/N756)*100</f>
        <v>94.9469784080746</v>
      </c>
      <c r="O759" s="70"/>
      <c r="P759" s="23"/>
      <c r="Q759" s="23">
        <f>(Q757/Q756)*100</f>
        <v>98.47258682094069</v>
      </c>
      <c r="R759" s="23"/>
      <c r="S759" s="70">
        <f>(S757/S756)*100</f>
        <v>100</v>
      </c>
      <c r="T759" s="70"/>
      <c r="U759" s="70"/>
      <c r="V759" s="23">
        <f>(V757/V756)*100</f>
        <v>100</v>
      </c>
      <c r="W759" s="23">
        <f>(W757/W756)*100</f>
        <v>98.50140262808208</v>
      </c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/>
      <c r="K760" s="53"/>
      <c r="L760" s="70"/>
      <c r="M760" s="23"/>
      <c r="N760" s="70"/>
      <c r="O760" s="70"/>
      <c r="P760" s="23"/>
      <c r="Q760" s="23"/>
      <c r="R760" s="23"/>
      <c r="S760" s="70"/>
      <c r="T760" s="70"/>
      <c r="U760" s="70"/>
      <c r="V760" s="23"/>
      <c r="W760" s="23"/>
      <c r="X760" s="23"/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 t="s">
        <v>187</v>
      </c>
      <c r="I761" s="61"/>
      <c r="J761" s="52" t="s">
        <v>131</v>
      </c>
      <c r="K761" s="53"/>
      <c r="L761" s="70"/>
      <c r="M761" s="23"/>
      <c r="N761" s="70"/>
      <c r="O761" s="70"/>
      <c r="P761" s="23"/>
      <c r="Q761" s="23"/>
      <c r="R761" s="23"/>
      <c r="S761" s="70"/>
      <c r="T761" s="70"/>
      <c r="U761" s="70"/>
      <c r="V761" s="23"/>
      <c r="W761" s="23"/>
      <c r="X761" s="23"/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52</v>
      </c>
      <c r="K762" s="53"/>
      <c r="L762" s="70"/>
      <c r="M762" s="23"/>
      <c r="N762" s="70"/>
      <c r="O762" s="70">
        <v>46590.9</v>
      </c>
      <c r="P762" s="23"/>
      <c r="Q762" s="23">
        <f>SUM(L762:P762)</f>
        <v>46590.9</v>
      </c>
      <c r="R762" s="23">
        <v>484.8</v>
      </c>
      <c r="S762" s="70"/>
      <c r="T762" s="70"/>
      <c r="U762" s="70"/>
      <c r="V762" s="23">
        <f>(R762+S762)</f>
        <v>484.8</v>
      </c>
      <c r="W762" s="23">
        <f>(V762+Q762)</f>
        <v>47075.700000000004</v>
      </c>
      <c r="X762" s="23">
        <f>(Q762/W762)*100</f>
        <v>98.97016932302652</v>
      </c>
      <c r="Y762" s="23">
        <f>(V762/W762)*100</f>
        <v>1.0298306769734704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53</v>
      </c>
      <c r="K763" s="53"/>
      <c r="L763" s="70"/>
      <c r="M763" s="23"/>
      <c r="N763" s="70"/>
      <c r="O763" s="70">
        <v>70691.1</v>
      </c>
      <c r="P763" s="23"/>
      <c r="Q763" s="23">
        <f>SUM(L763:P763)</f>
        <v>70691.1</v>
      </c>
      <c r="R763" s="23">
        <v>269.2</v>
      </c>
      <c r="S763" s="70"/>
      <c r="T763" s="70"/>
      <c r="U763" s="70"/>
      <c r="V763" s="23">
        <f>(R763+S763)</f>
        <v>269.2</v>
      </c>
      <c r="W763" s="23">
        <f>(V763+Q763)</f>
        <v>70960.3</v>
      </c>
      <c r="X763" s="23">
        <f>(Q763/W763)*100</f>
        <v>99.62063294546387</v>
      </c>
      <c r="Y763" s="23">
        <f>(V763/W763)*100</f>
        <v>0.3793670545361279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54</v>
      </c>
      <c r="K764" s="53"/>
      <c r="L764" s="70"/>
      <c r="M764" s="23"/>
      <c r="N764" s="70"/>
      <c r="O764" s="70">
        <v>70479.4</v>
      </c>
      <c r="P764" s="23"/>
      <c r="Q764" s="23">
        <f>SUM(L764:P764)</f>
        <v>70479.4</v>
      </c>
      <c r="R764" s="23">
        <v>71.4</v>
      </c>
      <c r="S764" s="70"/>
      <c r="T764" s="70"/>
      <c r="U764" s="70"/>
      <c r="V764" s="23">
        <f>(R764+S764)</f>
        <v>71.4</v>
      </c>
      <c r="W764" s="23">
        <f>(V764+Q764)</f>
        <v>70550.79999999999</v>
      </c>
      <c r="X764" s="23">
        <f>(Q764/W764)*100</f>
        <v>99.89879632831946</v>
      </c>
      <c r="Y764" s="23">
        <f>(V764/W764)*100</f>
        <v>0.10120367168054793</v>
      </c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178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41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133</v>
      </c>
      <c r="C774" s="51" t="s">
        <v>50</v>
      </c>
      <c r="D774" s="51" t="s">
        <v>58</v>
      </c>
      <c r="E774" s="51" t="s">
        <v>60</v>
      </c>
      <c r="F774" s="51" t="s">
        <v>141</v>
      </c>
      <c r="G774" s="51" t="s">
        <v>64</v>
      </c>
      <c r="H774" s="56" t="s">
        <v>187</v>
      </c>
      <c r="I774" s="61"/>
      <c r="J774" s="54" t="s">
        <v>55</v>
      </c>
      <c r="K774" s="55"/>
      <c r="L774" s="70"/>
      <c r="M774" s="70"/>
      <c r="N774" s="70"/>
      <c r="O774" s="70">
        <f>(O764/O762)*100</f>
        <v>151.27288805324645</v>
      </c>
      <c r="P774" s="70"/>
      <c r="Q774" s="70">
        <f>(Q764/Q762)*100</f>
        <v>151.27288805324645</v>
      </c>
      <c r="R774" s="70">
        <f>(R764/R762)*100</f>
        <v>14.727722772277229</v>
      </c>
      <c r="S774" s="70"/>
      <c r="T774" s="70"/>
      <c r="U774" s="74"/>
      <c r="V774" s="23">
        <f>(V764/V762)*100</f>
        <v>14.727722772277229</v>
      </c>
      <c r="W774" s="23">
        <f>(W764/W762)*100</f>
        <v>149.86670405325887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56</v>
      </c>
      <c r="K775" s="55"/>
      <c r="L775" s="70"/>
      <c r="M775" s="70"/>
      <c r="N775" s="70"/>
      <c r="O775" s="70">
        <f>(O764/O763)*100</f>
        <v>99.70052807213354</v>
      </c>
      <c r="P775" s="70"/>
      <c r="Q775" s="70">
        <f>(Q764/Q763)*100</f>
        <v>99.70052807213354</v>
      </c>
      <c r="R775" s="70">
        <f>(R764/R763)*100</f>
        <v>26.523031203566127</v>
      </c>
      <c r="S775" s="70"/>
      <c r="T775" s="70"/>
      <c r="U775" s="70"/>
      <c r="V775" s="23">
        <f>(V764/V763)*100</f>
        <v>26.523031203566127</v>
      </c>
      <c r="W775" s="23">
        <f>(W764/W763)*100</f>
        <v>99.42291675767999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/>
      <c r="K776" s="53"/>
      <c r="L776" s="70"/>
      <c r="M776" s="70"/>
      <c r="N776" s="70"/>
      <c r="O776" s="70"/>
      <c r="P776" s="70"/>
      <c r="Q776" s="23"/>
      <c r="R776" s="70"/>
      <c r="S776" s="70"/>
      <c r="T776" s="70"/>
      <c r="U776" s="70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 t="s">
        <v>66</v>
      </c>
      <c r="I777" s="61"/>
      <c r="J777" s="52" t="s">
        <v>67</v>
      </c>
      <c r="K777" s="53"/>
      <c r="L777" s="70"/>
      <c r="M777" s="23"/>
      <c r="N777" s="70"/>
      <c r="O777" s="70"/>
      <c r="P777" s="23"/>
      <c r="Q777" s="23"/>
      <c r="R777" s="23"/>
      <c r="S777" s="70"/>
      <c r="T777" s="70"/>
      <c r="U777" s="70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52</v>
      </c>
      <c r="K778" s="53"/>
      <c r="L778" s="70"/>
      <c r="M778" s="23"/>
      <c r="N778" s="70"/>
      <c r="O778" s="70">
        <v>11915.9</v>
      </c>
      <c r="P778" s="23"/>
      <c r="Q778" s="23">
        <f>SUM(L778:P778)</f>
        <v>11915.9</v>
      </c>
      <c r="R778" s="23"/>
      <c r="S778" s="70"/>
      <c r="T778" s="70"/>
      <c r="U778" s="70"/>
      <c r="V778" s="23"/>
      <c r="W778" s="23">
        <f>(V778+Q778)</f>
        <v>11915.9</v>
      </c>
      <c r="X778" s="23">
        <f>(Q778/W778)*100</f>
        <v>100</v>
      </c>
      <c r="Y778" s="23">
        <f>(V778/W778)*100</f>
        <v>0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53</v>
      </c>
      <c r="K779" s="53"/>
      <c r="L779" s="70"/>
      <c r="M779" s="23"/>
      <c r="N779" s="70"/>
      <c r="O779" s="70">
        <v>12156.3</v>
      </c>
      <c r="P779" s="23"/>
      <c r="Q779" s="23">
        <f>SUM(L779:P779)</f>
        <v>12156.3</v>
      </c>
      <c r="R779" s="23"/>
      <c r="S779" s="70"/>
      <c r="T779" s="70"/>
      <c r="U779" s="70"/>
      <c r="V779" s="23">
        <f>(R779+S779)</f>
        <v>0</v>
      </c>
      <c r="W779" s="23">
        <f>(V779+Q779)</f>
        <v>12156.3</v>
      </c>
      <c r="X779" s="23">
        <f>(Q779/W779)*100</f>
        <v>100</v>
      </c>
      <c r="Y779" s="23">
        <f>(V779/W779)*100</f>
        <v>0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54</v>
      </c>
      <c r="K780" s="53"/>
      <c r="L780" s="70"/>
      <c r="M780" s="23"/>
      <c r="N780" s="70"/>
      <c r="O780" s="70">
        <v>12156.3</v>
      </c>
      <c r="P780" s="23"/>
      <c r="Q780" s="23">
        <f>SUM(L780:P780)</f>
        <v>12156.3</v>
      </c>
      <c r="R780" s="23"/>
      <c r="S780" s="70"/>
      <c r="T780" s="70"/>
      <c r="U780" s="70"/>
      <c r="V780" s="23">
        <f>(R780+S780)</f>
        <v>0</v>
      </c>
      <c r="W780" s="23">
        <f>(V780+Q780)</f>
        <v>12156.3</v>
      </c>
      <c r="X780" s="23">
        <f>(Q780/W780)*100</f>
        <v>100</v>
      </c>
      <c r="Y780" s="23">
        <f>(V780/W780)*100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55</v>
      </c>
      <c r="K781" s="53"/>
      <c r="L781" s="70"/>
      <c r="M781" s="23"/>
      <c r="N781" s="70"/>
      <c r="O781" s="70">
        <f>(O780/O778)*100</f>
        <v>102.01747245277318</v>
      </c>
      <c r="P781" s="23"/>
      <c r="Q781" s="23">
        <f>(Q780/Q778)*100</f>
        <v>102.01747245277318</v>
      </c>
      <c r="R781" s="23"/>
      <c r="S781" s="70"/>
      <c r="T781" s="70"/>
      <c r="U781" s="70"/>
      <c r="V781" s="23"/>
      <c r="W781" s="23">
        <f>(W780/W778)*100</f>
        <v>102.01747245277318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56</v>
      </c>
      <c r="K782" s="53"/>
      <c r="L782" s="70"/>
      <c r="M782" s="23"/>
      <c r="N782" s="70"/>
      <c r="O782" s="70">
        <f>(O780/O779)*100</f>
        <v>100</v>
      </c>
      <c r="P782" s="23"/>
      <c r="Q782" s="23">
        <f>(Q780/Q779)*100</f>
        <v>100</v>
      </c>
      <c r="R782" s="23"/>
      <c r="S782" s="70"/>
      <c r="T782" s="70"/>
      <c r="U782" s="70"/>
      <c r="V782" s="23"/>
      <c r="W782" s="23">
        <f>(W780/W779)*100</f>
        <v>100</v>
      </c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/>
      <c r="K783" s="53"/>
      <c r="L783" s="70"/>
      <c r="M783" s="23"/>
      <c r="N783" s="70"/>
      <c r="O783" s="70"/>
      <c r="P783" s="23"/>
      <c r="Q783" s="23"/>
      <c r="R783" s="23"/>
      <c r="S783" s="70"/>
      <c r="T783" s="70"/>
      <c r="U783" s="70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 t="s">
        <v>143</v>
      </c>
      <c r="G784" s="51"/>
      <c r="H784" s="51"/>
      <c r="I784" s="61"/>
      <c r="J784" s="52" t="s">
        <v>144</v>
      </c>
      <c r="K784" s="53"/>
      <c r="L784" s="70"/>
      <c r="M784" s="23"/>
      <c r="N784" s="70"/>
      <c r="O784" s="70"/>
      <c r="P784" s="23"/>
      <c r="Q784" s="23"/>
      <c r="R784" s="23"/>
      <c r="S784" s="70"/>
      <c r="T784" s="70"/>
      <c r="U784" s="70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52</v>
      </c>
      <c r="K785" s="53"/>
      <c r="L785" s="70"/>
      <c r="M785" s="23"/>
      <c r="N785" s="70"/>
      <c r="O785" s="70">
        <f>(O792)</f>
        <v>140000</v>
      </c>
      <c r="P785" s="23"/>
      <c r="Q785" s="23">
        <f>(Q792)</f>
        <v>140000</v>
      </c>
      <c r="R785" s="23"/>
      <c r="S785" s="70"/>
      <c r="T785" s="70"/>
      <c r="U785" s="70"/>
      <c r="V785" s="23"/>
      <c r="W785" s="23">
        <f>(V785+Q785)</f>
        <v>140000</v>
      </c>
      <c r="X785" s="23">
        <f>(Q785/W785)*100</f>
        <v>100</v>
      </c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53</v>
      </c>
      <c r="K786" s="53"/>
      <c r="L786" s="70"/>
      <c r="M786" s="23"/>
      <c r="N786" s="70"/>
      <c r="O786" s="70">
        <f>(O793)</f>
        <v>151000</v>
      </c>
      <c r="P786" s="23"/>
      <c r="Q786" s="23">
        <f>(Q793)</f>
        <v>151000</v>
      </c>
      <c r="R786" s="23"/>
      <c r="S786" s="70"/>
      <c r="T786" s="70"/>
      <c r="U786" s="70"/>
      <c r="V786" s="23"/>
      <c r="W786" s="23">
        <f>(V786+Q786)</f>
        <v>151000</v>
      </c>
      <c r="X786" s="23">
        <f>(Q786/W786)*100</f>
        <v>100</v>
      </c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54</v>
      </c>
      <c r="K787" s="53"/>
      <c r="L787" s="70"/>
      <c r="M787" s="23"/>
      <c r="N787" s="70"/>
      <c r="O787" s="70">
        <f>(O794)</f>
        <v>151000</v>
      </c>
      <c r="P787" s="23"/>
      <c r="Q787" s="23">
        <f>(Q794)</f>
        <v>151000</v>
      </c>
      <c r="R787" s="23"/>
      <c r="S787" s="70"/>
      <c r="T787" s="70"/>
      <c r="U787" s="70"/>
      <c r="V787" s="23"/>
      <c r="W787" s="23">
        <f>(V787+Q787)</f>
        <v>151000</v>
      </c>
      <c r="X787" s="23">
        <f>(Q787/W787)*100</f>
        <v>100</v>
      </c>
      <c r="Y787" s="23"/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55</v>
      </c>
      <c r="K788" s="53"/>
      <c r="L788" s="21"/>
      <c r="M788" s="21"/>
      <c r="N788" s="21"/>
      <c r="O788" s="21">
        <f>(O787/O785)*100</f>
        <v>107.85714285714285</v>
      </c>
      <c r="P788" s="21"/>
      <c r="Q788" s="21">
        <f>(Q787/Q785)*100</f>
        <v>107.85714285714285</v>
      </c>
      <c r="R788" s="21"/>
      <c r="S788" s="21"/>
      <c r="T788" s="21"/>
      <c r="U788" s="21"/>
      <c r="V788" s="21"/>
      <c r="W788" s="21">
        <f>(W787/W785)*100</f>
        <v>107.85714285714285</v>
      </c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56</v>
      </c>
      <c r="K789" s="53"/>
      <c r="L789" s="70"/>
      <c r="M789" s="23"/>
      <c r="N789" s="70"/>
      <c r="O789" s="70">
        <f>(O787/O786)*100</f>
        <v>100</v>
      </c>
      <c r="P789" s="23"/>
      <c r="Q789" s="23">
        <f>(Q787/Q786)*100</f>
        <v>100</v>
      </c>
      <c r="R789" s="23"/>
      <c r="S789" s="70"/>
      <c r="T789" s="70"/>
      <c r="U789" s="70"/>
      <c r="V789" s="23"/>
      <c r="W789" s="23">
        <f>(W787/W786)*100</f>
        <v>100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/>
      <c r="K790" s="53"/>
      <c r="L790" s="70"/>
      <c r="M790" s="23"/>
      <c r="N790" s="70"/>
      <c r="O790" s="70"/>
      <c r="P790" s="23"/>
      <c r="Q790" s="23"/>
      <c r="R790" s="23"/>
      <c r="S790" s="70"/>
      <c r="T790" s="70"/>
      <c r="U790" s="70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 t="s">
        <v>64</v>
      </c>
      <c r="H791" s="51"/>
      <c r="I791" s="61"/>
      <c r="J791" s="52" t="s">
        <v>65</v>
      </c>
      <c r="K791" s="53"/>
      <c r="L791" s="70"/>
      <c r="M791" s="23"/>
      <c r="N791" s="70"/>
      <c r="O791" s="70"/>
      <c r="P791" s="23"/>
      <c r="Q791" s="23"/>
      <c r="R791" s="23"/>
      <c r="S791" s="70"/>
      <c r="T791" s="70"/>
      <c r="U791" s="70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 t="s">
        <v>52</v>
      </c>
      <c r="K792" s="53"/>
      <c r="L792" s="70"/>
      <c r="M792" s="23"/>
      <c r="N792" s="70"/>
      <c r="O792" s="70">
        <f>(O799)</f>
        <v>140000</v>
      </c>
      <c r="P792" s="23"/>
      <c r="Q792" s="23">
        <f>SUM(L792:P792)</f>
        <v>140000</v>
      </c>
      <c r="R792" s="23">
        <f aca="true" t="shared" si="51" ref="R792:U794">(R799)</f>
        <v>0</v>
      </c>
      <c r="S792" s="70">
        <f t="shared" si="51"/>
        <v>0</v>
      </c>
      <c r="T792" s="70">
        <f t="shared" si="51"/>
        <v>0</v>
      </c>
      <c r="U792" s="70">
        <f t="shared" si="51"/>
        <v>0</v>
      </c>
      <c r="V792" s="23"/>
      <c r="W792" s="23">
        <f>(V792+Q792)</f>
        <v>140000</v>
      </c>
      <c r="X792" s="23">
        <f>(Q792/W792)*100</f>
        <v>100</v>
      </c>
      <c r="Y792" s="23">
        <f>(V792/W792)*100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53</v>
      </c>
      <c r="K793" s="53"/>
      <c r="L793" s="70"/>
      <c r="M793" s="23"/>
      <c r="N793" s="70"/>
      <c r="O793" s="70">
        <f>(O800)</f>
        <v>151000</v>
      </c>
      <c r="P793" s="23"/>
      <c r="Q793" s="23">
        <f>SUM(L793:P793)</f>
        <v>151000</v>
      </c>
      <c r="R793" s="23">
        <f t="shared" si="51"/>
        <v>0</v>
      </c>
      <c r="S793" s="70">
        <f t="shared" si="51"/>
        <v>0</v>
      </c>
      <c r="T793" s="70">
        <f t="shared" si="51"/>
        <v>0</v>
      </c>
      <c r="U793" s="70">
        <f t="shared" si="51"/>
        <v>0</v>
      </c>
      <c r="V793" s="23">
        <f>(R793+S793)</f>
        <v>0</v>
      </c>
      <c r="W793" s="23">
        <f>(V793+Q793)</f>
        <v>151000</v>
      </c>
      <c r="X793" s="23">
        <f>(Q793/W793)*100</f>
        <v>100</v>
      </c>
      <c r="Y793" s="23">
        <f>(V793/W793)*100</f>
        <v>0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54</v>
      </c>
      <c r="K794" s="53"/>
      <c r="L794" s="70"/>
      <c r="M794" s="23"/>
      <c r="N794" s="70"/>
      <c r="O794" s="70">
        <f>(O801)</f>
        <v>151000</v>
      </c>
      <c r="P794" s="23"/>
      <c r="Q794" s="23">
        <f>SUM(L794:P794)</f>
        <v>151000</v>
      </c>
      <c r="R794" s="23">
        <f t="shared" si="51"/>
        <v>0</v>
      </c>
      <c r="S794" s="70">
        <f t="shared" si="51"/>
        <v>0</v>
      </c>
      <c r="T794" s="70">
        <f t="shared" si="51"/>
        <v>0</v>
      </c>
      <c r="U794" s="70">
        <f t="shared" si="51"/>
        <v>0</v>
      </c>
      <c r="V794" s="23">
        <f>(R794+S794)</f>
        <v>0</v>
      </c>
      <c r="W794" s="23">
        <f>(V794+Q794)</f>
        <v>151000</v>
      </c>
      <c r="X794" s="23">
        <f>(Q794/W794)*100</f>
        <v>100</v>
      </c>
      <c r="Y794" s="23">
        <f>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55</v>
      </c>
      <c r="K795" s="53"/>
      <c r="L795" s="70"/>
      <c r="M795" s="23"/>
      <c r="N795" s="70"/>
      <c r="O795" s="70">
        <f>(O794/O792)*100</f>
        <v>107.85714285714285</v>
      </c>
      <c r="P795" s="23"/>
      <c r="Q795" s="23">
        <f>(Q794/Q792)*100</f>
        <v>107.85714285714285</v>
      </c>
      <c r="R795" s="23"/>
      <c r="S795" s="70"/>
      <c r="T795" s="70"/>
      <c r="U795" s="70"/>
      <c r="V795" s="23"/>
      <c r="W795" s="23">
        <f>(W794/W792)*100</f>
        <v>107.85714285714285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56</v>
      </c>
      <c r="K796" s="53"/>
      <c r="L796" s="70"/>
      <c r="M796" s="23"/>
      <c r="N796" s="70"/>
      <c r="O796" s="70">
        <f>(O794/O793)*100</f>
        <v>100</v>
      </c>
      <c r="P796" s="23"/>
      <c r="Q796" s="23">
        <f>(Q794/Q793)*100</f>
        <v>100</v>
      </c>
      <c r="R796" s="23"/>
      <c r="S796" s="70"/>
      <c r="T796" s="70"/>
      <c r="U796" s="70"/>
      <c r="V796" s="23"/>
      <c r="W796" s="23">
        <f>(W794/W793)*100</f>
        <v>100</v>
      </c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/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 t="s">
        <v>125</v>
      </c>
      <c r="I798" s="61"/>
      <c r="J798" s="52" t="s">
        <v>126</v>
      </c>
      <c r="K798" s="53"/>
      <c r="L798" s="70"/>
      <c r="M798" s="23"/>
      <c r="N798" s="70"/>
      <c r="O798" s="70"/>
      <c r="P798" s="23"/>
      <c r="Q798" s="23"/>
      <c r="R798" s="23"/>
      <c r="S798" s="70"/>
      <c r="T798" s="70"/>
      <c r="U798" s="70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52</v>
      </c>
      <c r="K799" s="53"/>
      <c r="L799" s="70"/>
      <c r="M799" s="23"/>
      <c r="N799" s="70"/>
      <c r="O799" s="70">
        <v>140000</v>
      </c>
      <c r="P799" s="23"/>
      <c r="Q799" s="23">
        <f>SUM(L799:P799)</f>
        <v>140000</v>
      </c>
      <c r="R799" s="23"/>
      <c r="S799" s="70"/>
      <c r="T799" s="70"/>
      <c r="U799" s="70"/>
      <c r="V799" s="23"/>
      <c r="W799" s="23">
        <f>(V799+Q799)</f>
        <v>140000</v>
      </c>
      <c r="X799" s="23">
        <f>(Q799/W799)*100</f>
        <v>100</v>
      </c>
      <c r="Y799" s="23">
        <f>(V799/W799)*100</f>
        <v>0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53</v>
      </c>
      <c r="K800" s="53"/>
      <c r="L800" s="70"/>
      <c r="M800" s="23"/>
      <c r="N800" s="70"/>
      <c r="O800" s="70">
        <v>151000</v>
      </c>
      <c r="P800" s="23"/>
      <c r="Q800" s="23">
        <f>SUM(L800:P800)</f>
        <v>151000</v>
      </c>
      <c r="R800" s="23"/>
      <c r="S800" s="70"/>
      <c r="T800" s="70"/>
      <c r="U800" s="70"/>
      <c r="V800" s="23">
        <f>(R800+S800)</f>
        <v>0</v>
      </c>
      <c r="W800" s="23">
        <f>(V800+Q800)</f>
        <v>151000</v>
      </c>
      <c r="X800" s="23">
        <f>(Q800/W800)*100</f>
        <v>100</v>
      </c>
      <c r="Y800" s="23">
        <f>(V800/W800)*100</f>
        <v>0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54</v>
      </c>
      <c r="K801" s="53"/>
      <c r="L801" s="70"/>
      <c r="M801" s="23"/>
      <c r="N801" s="70"/>
      <c r="O801" s="70">
        <v>151000</v>
      </c>
      <c r="P801" s="23"/>
      <c r="Q801" s="23">
        <f>SUM(L801:P801)</f>
        <v>151000</v>
      </c>
      <c r="R801" s="23"/>
      <c r="S801" s="70"/>
      <c r="T801" s="70"/>
      <c r="U801" s="70"/>
      <c r="V801" s="23">
        <f>(R801+S801)</f>
        <v>0</v>
      </c>
      <c r="W801" s="23">
        <f>(V801+Q801)</f>
        <v>151000</v>
      </c>
      <c r="X801" s="23">
        <f>(Q801/W801)*100</f>
        <v>100</v>
      </c>
      <c r="Y801" s="23">
        <f>(V801/W801)*100</f>
        <v>0</v>
      </c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55</v>
      </c>
      <c r="K802" s="53"/>
      <c r="L802" s="70"/>
      <c r="M802" s="23"/>
      <c r="N802" s="70"/>
      <c r="O802" s="70">
        <f>(O801/O799)*100</f>
        <v>107.85714285714285</v>
      </c>
      <c r="P802" s="23"/>
      <c r="Q802" s="23">
        <f>(Q801/Q799)*100</f>
        <v>107.85714285714285</v>
      </c>
      <c r="R802" s="23"/>
      <c r="S802" s="70"/>
      <c r="T802" s="70"/>
      <c r="U802" s="70"/>
      <c r="V802" s="23"/>
      <c r="W802" s="23">
        <f>(W801/W799)*100</f>
        <v>107.85714285714285</v>
      </c>
      <c r="X802" s="23"/>
      <c r="Y802" s="23"/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56</v>
      </c>
      <c r="K803" s="53"/>
      <c r="L803" s="21"/>
      <c r="M803" s="21"/>
      <c r="N803" s="21"/>
      <c r="O803" s="21">
        <f>(O801/O800)*100</f>
        <v>100</v>
      </c>
      <c r="P803" s="21"/>
      <c r="Q803" s="21">
        <f>(Q801/Q800)*100</f>
        <v>100</v>
      </c>
      <c r="R803" s="21"/>
      <c r="S803" s="21"/>
      <c r="T803" s="21"/>
      <c r="U803" s="21"/>
      <c r="V803" s="21"/>
      <c r="W803" s="21">
        <f>(W801/W800)*100</f>
        <v>100</v>
      </c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/>
      <c r="K804" s="53"/>
      <c r="L804" s="70"/>
      <c r="M804" s="23"/>
      <c r="N804" s="70"/>
      <c r="O804" s="70"/>
      <c r="P804" s="23"/>
      <c r="Q804" s="23"/>
      <c r="R804" s="23"/>
      <c r="S804" s="70"/>
      <c r="T804" s="70"/>
      <c r="U804" s="70"/>
      <c r="V804" s="23"/>
      <c r="W804" s="23"/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 t="s">
        <v>127</v>
      </c>
      <c r="G805" s="56"/>
      <c r="H805" s="56"/>
      <c r="I805" s="61"/>
      <c r="J805" s="52" t="s">
        <v>145</v>
      </c>
      <c r="K805" s="53"/>
      <c r="L805" s="70"/>
      <c r="M805" s="23"/>
      <c r="N805" s="70"/>
      <c r="O805" s="70"/>
      <c r="P805" s="23"/>
      <c r="Q805" s="23"/>
      <c r="R805" s="23"/>
      <c r="S805" s="70"/>
      <c r="T805" s="70"/>
      <c r="U805" s="70"/>
      <c r="V805" s="23"/>
      <c r="W805" s="23"/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52</v>
      </c>
      <c r="K806" s="53"/>
      <c r="L806" s="70"/>
      <c r="M806" s="23"/>
      <c r="N806" s="70"/>
      <c r="O806" s="70">
        <f>(O823)</f>
        <v>183776.4</v>
      </c>
      <c r="P806" s="23"/>
      <c r="Q806" s="23">
        <f>SUM(L806:P806)</f>
        <v>183776.4</v>
      </c>
      <c r="R806" s="23">
        <f aca="true" t="shared" si="52" ref="R806:U808">(R823)</f>
        <v>2390</v>
      </c>
      <c r="S806" s="70">
        <f t="shared" si="52"/>
        <v>0</v>
      </c>
      <c r="T806" s="70">
        <f t="shared" si="52"/>
        <v>0</v>
      </c>
      <c r="U806" s="70">
        <f t="shared" si="52"/>
        <v>0</v>
      </c>
      <c r="V806" s="23">
        <f>(R806+S806)</f>
        <v>2390</v>
      </c>
      <c r="W806" s="23">
        <f>(V806+Q806)</f>
        <v>186166.4</v>
      </c>
      <c r="X806" s="23">
        <f>(Q806/W806)*100</f>
        <v>98.71620227925125</v>
      </c>
      <c r="Y806" s="23">
        <f>(V806/W806)*100</f>
        <v>1.2837977207487494</v>
      </c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53</v>
      </c>
      <c r="K807" s="53"/>
      <c r="L807" s="70"/>
      <c r="M807" s="23"/>
      <c r="N807" s="70"/>
      <c r="O807" s="70">
        <f>(O824)</f>
        <v>190105.6</v>
      </c>
      <c r="P807" s="23"/>
      <c r="Q807" s="23">
        <f>SUM(L807:P807)</f>
        <v>190105.6</v>
      </c>
      <c r="R807" s="23">
        <f t="shared" si="52"/>
        <v>2976.4</v>
      </c>
      <c r="S807" s="70">
        <f t="shared" si="52"/>
        <v>0</v>
      </c>
      <c r="T807" s="70">
        <f t="shared" si="52"/>
        <v>0</v>
      </c>
      <c r="U807" s="70">
        <f t="shared" si="52"/>
        <v>0</v>
      </c>
      <c r="V807" s="23">
        <f>(R807+S807)</f>
        <v>2976.4</v>
      </c>
      <c r="W807" s="23">
        <f>(V807+Q807)</f>
        <v>193082</v>
      </c>
      <c r="X807" s="23">
        <f>(Q807/W807)*100</f>
        <v>98.45847878103604</v>
      </c>
      <c r="Y807" s="23">
        <f>(V807/W807)*100</f>
        <v>1.5415212189639635</v>
      </c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54</v>
      </c>
      <c r="K808" s="53"/>
      <c r="L808" s="70"/>
      <c r="M808" s="23"/>
      <c r="N808" s="70"/>
      <c r="O808" s="70">
        <f>(O825)</f>
        <v>190014</v>
      </c>
      <c r="P808" s="23"/>
      <c r="Q808" s="23">
        <f>SUM(L808:P808)</f>
        <v>190014</v>
      </c>
      <c r="R808" s="23">
        <f t="shared" si="52"/>
        <v>2955.6</v>
      </c>
      <c r="S808" s="70">
        <f t="shared" si="52"/>
        <v>0</v>
      </c>
      <c r="T808" s="70">
        <f t="shared" si="52"/>
        <v>0</v>
      </c>
      <c r="U808" s="70">
        <f t="shared" si="52"/>
        <v>0</v>
      </c>
      <c r="V808" s="23">
        <f>(R808+S808)</f>
        <v>2955.6</v>
      </c>
      <c r="W808" s="23">
        <f>(V808+Q808)</f>
        <v>192969.6</v>
      </c>
      <c r="X808" s="23">
        <f>(Q808/W808)*100</f>
        <v>98.46835978309537</v>
      </c>
      <c r="Y808" s="23">
        <f>(V808/W808)*100</f>
        <v>1.5316402169046315</v>
      </c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/>
      <c r="K809" s="53"/>
      <c r="L809" s="70"/>
      <c r="M809" s="23"/>
      <c r="N809" s="70"/>
      <c r="O809" s="70"/>
      <c r="P809" s="23"/>
      <c r="Q809" s="23"/>
      <c r="R809" s="23"/>
      <c r="S809" s="70"/>
      <c r="T809" s="70"/>
      <c r="U809" s="70"/>
      <c r="V809" s="23"/>
      <c r="W809" s="23"/>
      <c r="X809" s="23"/>
      <c r="Y809" s="23"/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179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41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133</v>
      </c>
      <c r="C819" s="51" t="s">
        <v>50</v>
      </c>
      <c r="D819" s="51" t="s">
        <v>58</v>
      </c>
      <c r="E819" s="51" t="s">
        <v>60</v>
      </c>
      <c r="F819" s="51" t="s">
        <v>127</v>
      </c>
      <c r="G819" s="51"/>
      <c r="H819" s="51"/>
      <c r="I819" s="61"/>
      <c r="J819" s="54" t="s">
        <v>55</v>
      </c>
      <c r="K819" s="55"/>
      <c r="L819" s="70"/>
      <c r="M819" s="70"/>
      <c r="N819" s="70"/>
      <c r="O819" s="70">
        <f>(O808/O806)*100</f>
        <v>103.39412459924127</v>
      </c>
      <c r="P819" s="70"/>
      <c r="Q819" s="70">
        <f>(Q808/Q806)*100</f>
        <v>103.39412459924127</v>
      </c>
      <c r="R819" s="70">
        <f>(R808/R806)*100</f>
        <v>123.66527196652719</v>
      </c>
      <c r="S819" s="70"/>
      <c r="T819" s="70"/>
      <c r="U819" s="74"/>
      <c r="V819" s="23">
        <f>(V808/V806)*100</f>
        <v>123.66527196652719</v>
      </c>
      <c r="W819" s="23">
        <f>(W808/W806)*100</f>
        <v>103.6543651271121</v>
      </c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56</v>
      </c>
      <c r="K820" s="55"/>
      <c r="L820" s="70"/>
      <c r="M820" s="70"/>
      <c r="N820" s="70"/>
      <c r="O820" s="70">
        <f>(O808/O807)*100</f>
        <v>99.95181625370321</v>
      </c>
      <c r="P820" s="70"/>
      <c r="Q820" s="70">
        <f>(Q808/Q807)*100</f>
        <v>99.95181625370321</v>
      </c>
      <c r="R820" s="70">
        <f>(R808/R807)*100</f>
        <v>99.30116919768848</v>
      </c>
      <c r="S820" s="70"/>
      <c r="T820" s="70"/>
      <c r="U820" s="70"/>
      <c r="V820" s="23">
        <f>(V808/V807)*100</f>
        <v>99.30116919768848</v>
      </c>
      <c r="W820" s="23">
        <f>(W808/W807)*100</f>
        <v>99.94178639127418</v>
      </c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/>
      <c r="K821" s="53"/>
      <c r="L821" s="70"/>
      <c r="M821" s="70"/>
      <c r="N821" s="70"/>
      <c r="O821" s="70"/>
      <c r="P821" s="70"/>
      <c r="Q821" s="23"/>
      <c r="R821" s="70"/>
      <c r="S821" s="70"/>
      <c r="T821" s="70"/>
      <c r="U821" s="70"/>
      <c r="V821" s="23"/>
      <c r="W821" s="23"/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 t="s">
        <v>64</v>
      </c>
      <c r="H822" s="51"/>
      <c r="I822" s="61"/>
      <c r="J822" s="52" t="s">
        <v>65</v>
      </c>
      <c r="K822" s="53"/>
      <c r="L822" s="70"/>
      <c r="M822" s="23"/>
      <c r="N822" s="70"/>
      <c r="O822" s="70"/>
      <c r="P822" s="23"/>
      <c r="Q822" s="23"/>
      <c r="R822" s="23"/>
      <c r="S822" s="70"/>
      <c r="T822" s="70"/>
      <c r="U822" s="70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 t="s">
        <v>52</v>
      </c>
      <c r="K823" s="53"/>
      <c r="L823" s="70"/>
      <c r="M823" s="23"/>
      <c r="N823" s="70"/>
      <c r="O823" s="70">
        <f>(O830+O837)</f>
        <v>183776.4</v>
      </c>
      <c r="P823" s="23"/>
      <c r="Q823" s="23">
        <f>SUM(L823:P823)</f>
        <v>183776.4</v>
      </c>
      <c r="R823" s="23">
        <f aca="true" t="shared" si="53" ref="R823:U825">(R830+R837)</f>
        <v>2390</v>
      </c>
      <c r="S823" s="70">
        <f t="shared" si="53"/>
        <v>0</v>
      </c>
      <c r="T823" s="70">
        <f t="shared" si="53"/>
        <v>0</v>
      </c>
      <c r="U823" s="70">
        <f t="shared" si="53"/>
        <v>0</v>
      </c>
      <c r="V823" s="23">
        <f>(R823+S823)</f>
        <v>2390</v>
      </c>
      <c r="W823" s="23">
        <f>(V823+Q823)</f>
        <v>186166.4</v>
      </c>
      <c r="X823" s="23">
        <f>(Q823/W823)*100</f>
        <v>98.71620227925125</v>
      </c>
      <c r="Y823" s="23">
        <f>(V823/W823)*100</f>
        <v>1.2837977207487494</v>
      </c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53</v>
      </c>
      <c r="K824" s="53"/>
      <c r="L824" s="70"/>
      <c r="M824" s="23"/>
      <c r="N824" s="70"/>
      <c r="O824" s="70">
        <f>(O831+O838)</f>
        <v>190105.6</v>
      </c>
      <c r="P824" s="23"/>
      <c r="Q824" s="23">
        <f>SUM(L824:P824)</f>
        <v>190105.6</v>
      </c>
      <c r="R824" s="23">
        <f t="shared" si="53"/>
        <v>2976.4</v>
      </c>
      <c r="S824" s="70">
        <f t="shared" si="53"/>
        <v>0</v>
      </c>
      <c r="T824" s="70">
        <f t="shared" si="53"/>
        <v>0</v>
      </c>
      <c r="U824" s="70">
        <f t="shared" si="53"/>
        <v>0</v>
      </c>
      <c r="V824" s="23">
        <f>(R824+S824)</f>
        <v>2976.4</v>
      </c>
      <c r="W824" s="23">
        <f>(V824+Q824)</f>
        <v>193082</v>
      </c>
      <c r="X824" s="23">
        <f>(Q824/W824)*100</f>
        <v>98.45847878103604</v>
      </c>
      <c r="Y824" s="23">
        <f>(V824/W824)*100</f>
        <v>1.5415212189639635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54</v>
      </c>
      <c r="K825" s="53"/>
      <c r="L825" s="70"/>
      <c r="M825" s="23"/>
      <c r="N825" s="70"/>
      <c r="O825" s="70">
        <f>(O832+O839)</f>
        <v>190014</v>
      </c>
      <c r="P825" s="23"/>
      <c r="Q825" s="23">
        <f>SUM(L825:P825)</f>
        <v>190014</v>
      </c>
      <c r="R825" s="23">
        <f t="shared" si="53"/>
        <v>2955.6</v>
      </c>
      <c r="S825" s="70">
        <f t="shared" si="53"/>
        <v>0</v>
      </c>
      <c r="T825" s="70">
        <f t="shared" si="53"/>
        <v>0</v>
      </c>
      <c r="U825" s="70">
        <f t="shared" si="53"/>
        <v>0</v>
      </c>
      <c r="V825" s="23">
        <f>(R825+S825)</f>
        <v>2955.6</v>
      </c>
      <c r="W825" s="23">
        <f>(V825+Q825)</f>
        <v>192969.6</v>
      </c>
      <c r="X825" s="23">
        <f>(Q825/W825)*100</f>
        <v>98.46835978309537</v>
      </c>
      <c r="Y825" s="23">
        <f>(V825/W825)*100</f>
        <v>1.5316402169046315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55</v>
      </c>
      <c r="K826" s="53"/>
      <c r="L826" s="70"/>
      <c r="M826" s="23"/>
      <c r="N826" s="70"/>
      <c r="O826" s="70">
        <f>(O825/O823)*100</f>
        <v>103.39412459924127</v>
      </c>
      <c r="P826" s="23"/>
      <c r="Q826" s="23">
        <f>(Q825/Q823)*100</f>
        <v>103.39412459924127</v>
      </c>
      <c r="R826" s="23">
        <f>(R825/R823)*100</f>
        <v>123.66527196652719</v>
      </c>
      <c r="S826" s="70"/>
      <c r="T826" s="70"/>
      <c r="U826" s="70"/>
      <c r="V826" s="23">
        <f>(V825/V823)*100</f>
        <v>123.66527196652719</v>
      </c>
      <c r="W826" s="23">
        <f>(W825/W823)*100</f>
        <v>103.6543651271121</v>
      </c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56</v>
      </c>
      <c r="K827" s="53"/>
      <c r="L827" s="70"/>
      <c r="M827" s="23"/>
      <c r="N827" s="70"/>
      <c r="O827" s="70">
        <f>(O825/O824)*100</f>
        <v>99.95181625370321</v>
      </c>
      <c r="P827" s="23"/>
      <c r="Q827" s="23">
        <f>(Q825/Q824)*100</f>
        <v>99.95181625370321</v>
      </c>
      <c r="R827" s="23">
        <f>(R825/R824)*100</f>
        <v>99.30116919768848</v>
      </c>
      <c r="S827" s="70"/>
      <c r="T827" s="70"/>
      <c r="U827" s="70"/>
      <c r="V827" s="23">
        <f>(V825/V824)*100</f>
        <v>99.30116919768848</v>
      </c>
      <c r="W827" s="23">
        <f>(W825/W824)*100</f>
        <v>99.94178639127418</v>
      </c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/>
      <c r="K828" s="53"/>
      <c r="L828" s="70"/>
      <c r="M828" s="23"/>
      <c r="N828" s="70"/>
      <c r="O828" s="70"/>
      <c r="P828" s="23"/>
      <c r="Q828" s="23"/>
      <c r="R828" s="23"/>
      <c r="S828" s="70"/>
      <c r="T828" s="70"/>
      <c r="U828" s="70"/>
      <c r="V828" s="23"/>
      <c r="W828" s="23"/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 t="s">
        <v>187</v>
      </c>
      <c r="I829" s="61"/>
      <c r="J829" s="52" t="s">
        <v>131</v>
      </c>
      <c r="K829" s="53"/>
      <c r="L829" s="70"/>
      <c r="M829" s="23"/>
      <c r="N829" s="70"/>
      <c r="O829" s="70"/>
      <c r="P829" s="23"/>
      <c r="Q829" s="23"/>
      <c r="R829" s="23"/>
      <c r="S829" s="70"/>
      <c r="T829" s="70"/>
      <c r="U829" s="70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 t="s">
        <v>52</v>
      </c>
      <c r="K830" s="53"/>
      <c r="L830" s="70"/>
      <c r="M830" s="23"/>
      <c r="N830" s="70"/>
      <c r="O830" s="70">
        <v>13911.5</v>
      </c>
      <c r="P830" s="23"/>
      <c r="Q830" s="23">
        <f>SUM(L830:P830)</f>
        <v>13911.5</v>
      </c>
      <c r="R830" s="23"/>
      <c r="S830" s="70"/>
      <c r="T830" s="70"/>
      <c r="U830" s="70"/>
      <c r="V830" s="23"/>
      <c r="W830" s="23">
        <f>(V830+Q830)</f>
        <v>13911.5</v>
      </c>
      <c r="X830" s="23">
        <f>(Q830/W830)*100</f>
        <v>100</v>
      </c>
      <c r="Y830" s="23">
        <f>(V830/W830)*100</f>
        <v>0</v>
      </c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53</v>
      </c>
      <c r="K831" s="53"/>
      <c r="L831" s="70"/>
      <c r="M831" s="23"/>
      <c r="N831" s="70"/>
      <c r="O831" s="70">
        <v>15715.2</v>
      </c>
      <c r="P831" s="23"/>
      <c r="Q831" s="23">
        <f>SUM(L831:P831)</f>
        <v>15715.2</v>
      </c>
      <c r="R831" s="23">
        <v>88.8</v>
      </c>
      <c r="S831" s="70"/>
      <c r="T831" s="70"/>
      <c r="U831" s="70"/>
      <c r="V831" s="23">
        <f>(R831+S831)</f>
        <v>88.8</v>
      </c>
      <c r="W831" s="23">
        <f>(V831+Q831)</f>
        <v>15804</v>
      </c>
      <c r="X831" s="23">
        <f>(Q831/W831)*100</f>
        <v>99.43811693242218</v>
      </c>
      <c r="Y831" s="23">
        <f>(V831/W831)*100</f>
        <v>0.5618830675778284</v>
      </c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54</v>
      </c>
      <c r="K832" s="53"/>
      <c r="L832" s="70"/>
      <c r="M832" s="23"/>
      <c r="N832" s="70"/>
      <c r="O832" s="70">
        <v>15623.6</v>
      </c>
      <c r="P832" s="23"/>
      <c r="Q832" s="23">
        <f>SUM(L832:P832)</f>
        <v>15623.6</v>
      </c>
      <c r="R832" s="23">
        <v>68</v>
      </c>
      <c r="S832" s="70"/>
      <c r="T832" s="70"/>
      <c r="U832" s="70"/>
      <c r="V832" s="23">
        <f>(R832+S832)</f>
        <v>68</v>
      </c>
      <c r="W832" s="23">
        <f>(V832+Q832)</f>
        <v>15691.6</v>
      </c>
      <c r="X832" s="23">
        <f>(Q832/W832)*100</f>
        <v>99.56664712330165</v>
      </c>
      <c r="Y832" s="23">
        <f>(V832/W832)*100</f>
        <v>0.4333528766983609</v>
      </c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55</v>
      </c>
      <c r="K833" s="53"/>
      <c r="L833" s="21"/>
      <c r="M833" s="21"/>
      <c r="N833" s="21"/>
      <c r="O833" s="21">
        <f>(O832/O830)*100</f>
        <v>112.3070840671387</v>
      </c>
      <c r="P833" s="21"/>
      <c r="Q833" s="21">
        <f>(Q832/Q830)*100</f>
        <v>112.3070840671387</v>
      </c>
      <c r="R833" s="21"/>
      <c r="S833" s="21"/>
      <c r="T833" s="21"/>
      <c r="U833" s="21"/>
      <c r="V833" s="21"/>
      <c r="W833" s="21">
        <f>(W832/W830)*100</f>
        <v>112.7958882938576</v>
      </c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56</v>
      </c>
      <c r="K834" s="53"/>
      <c r="L834" s="70"/>
      <c r="M834" s="23"/>
      <c r="N834" s="70"/>
      <c r="O834" s="70">
        <f>(O832/O831)*100</f>
        <v>99.41712482182855</v>
      </c>
      <c r="P834" s="23"/>
      <c r="Q834" s="23">
        <f>(Q832/Q831)*100</f>
        <v>99.41712482182855</v>
      </c>
      <c r="R834" s="23">
        <f>(R832/R831)*100</f>
        <v>76.57657657657658</v>
      </c>
      <c r="S834" s="70"/>
      <c r="T834" s="70"/>
      <c r="U834" s="70"/>
      <c r="V834" s="23">
        <f>(V832/V831)*100</f>
        <v>76.57657657657658</v>
      </c>
      <c r="W834" s="23">
        <f>(W832/W831)*100</f>
        <v>99.28878764869653</v>
      </c>
      <c r="X834" s="23"/>
      <c r="Y834" s="23"/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/>
      <c r="K835" s="53"/>
      <c r="L835" s="70"/>
      <c r="M835" s="23"/>
      <c r="N835" s="70"/>
      <c r="O835" s="70"/>
      <c r="P835" s="23"/>
      <c r="Q835" s="23"/>
      <c r="R835" s="23"/>
      <c r="S835" s="70"/>
      <c r="T835" s="70"/>
      <c r="U835" s="70"/>
      <c r="V835" s="23"/>
      <c r="W835" s="23"/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 t="s">
        <v>66</v>
      </c>
      <c r="I836" s="61"/>
      <c r="J836" s="52" t="s">
        <v>67</v>
      </c>
      <c r="K836" s="53"/>
      <c r="L836" s="70"/>
      <c r="M836" s="23"/>
      <c r="N836" s="70"/>
      <c r="O836" s="70"/>
      <c r="P836" s="23"/>
      <c r="Q836" s="23"/>
      <c r="R836" s="23"/>
      <c r="S836" s="70"/>
      <c r="T836" s="70"/>
      <c r="U836" s="70"/>
      <c r="V836" s="23"/>
      <c r="W836" s="23"/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 t="s">
        <v>52</v>
      </c>
      <c r="K837" s="53"/>
      <c r="L837" s="70"/>
      <c r="M837" s="23"/>
      <c r="N837" s="70"/>
      <c r="O837" s="70">
        <v>169864.9</v>
      </c>
      <c r="P837" s="23"/>
      <c r="Q837" s="23">
        <f>SUM(L837:P837)</f>
        <v>169864.9</v>
      </c>
      <c r="R837" s="23">
        <v>2390</v>
      </c>
      <c r="S837" s="70"/>
      <c r="T837" s="70"/>
      <c r="U837" s="70"/>
      <c r="V837" s="23">
        <f>(R837+S837)</f>
        <v>2390</v>
      </c>
      <c r="W837" s="23">
        <f>(V837+Q837)</f>
        <v>172254.9</v>
      </c>
      <c r="X837" s="23">
        <f>(Q837/W837)*100</f>
        <v>98.6125213274049</v>
      </c>
      <c r="Y837" s="23">
        <f>(V837/W837)*100</f>
        <v>1.3874786725950903</v>
      </c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 t="s">
        <v>53</v>
      </c>
      <c r="K838" s="53"/>
      <c r="L838" s="70"/>
      <c r="M838" s="23"/>
      <c r="N838" s="70"/>
      <c r="O838" s="70">
        <v>174390.4</v>
      </c>
      <c r="P838" s="23"/>
      <c r="Q838" s="23">
        <f>SUM(L838:P838)</f>
        <v>174390.4</v>
      </c>
      <c r="R838" s="23">
        <v>2887.6</v>
      </c>
      <c r="S838" s="70"/>
      <c r="T838" s="70"/>
      <c r="U838" s="70"/>
      <c r="V838" s="23">
        <f>(R838+S838)</f>
        <v>2887.6</v>
      </c>
      <c r="W838" s="23">
        <f>(V838+Q838)</f>
        <v>177278</v>
      </c>
      <c r="X838" s="23">
        <f>(Q838/W838)*100</f>
        <v>98.37114588386602</v>
      </c>
      <c r="Y838" s="23">
        <f>(V838/W838)*100</f>
        <v>1.6288541161339816</v>
      </c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54</v>
      </c>
      <c r="K839" s="53"/>
      <c r="L839" s="70"/>
      <c r="M839" s="23"/>
      <c r="N839" s="70"/>
      <c r="O839" s="70">
        <v>174390.4</v>
      </c>
      <c r="P839" s="23"/>
      <c r="Q839" s="23">
        <f>SUM(L839:P839)</f>
        <v>174390.4</v>
      </c>
      <c r="R839" s="23">
        <v>2887.6</v>
      </c>
      <c r="S839" s="70"/>
      <c r="T839" s="70"/>
      <c r="U839" s="70"/>
      <c r="V839" s="23">
        <f>(R839+S839)</f>
        <v>2887.6</v>
      </c>
      <c r="W839" s="23">
        <f>(V839+Q839)</f>
        <v>177278</v>
      </c>
      <c r="X839" s="23">
        <f>(Q839/W839)*100</f>
        <v>98.37114588386602</v>
      </c>
      <c r="Y839" s="23">
        <f>(V839/W839)*100</f>
        <v>1.6288541161339816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55</v>
      </c>
      <c r="K840" s="53"/>
      <c r="L840" s="70"/>
      <c r="M840" s="23"/>
      <c r="N840" s="70"/>
      <c r="O840" s="70">
        <f>(O839/O837)*100</f>
        <v>102.66417605991585</v>
      </c>
      <c r="P840" s="23"/>
      <c r="Q840" s="23">
        <f>(Q839/Q837)*100</f>
        <v>102.66417605991585</v>
      </c>
      <c r="R840" s="23">
        <f>(R839/R837)*100</f>
        <v>120.82008368200836</v>
      </c>
      <c r="S840" s="70"/>
      <c r="T840" s="70"/>
      <c r="U840" s="70"/>
      <c r="V840" s="23">
        <f>(V839/V837)*100</f>
        <v>120.82008368200836</v>
      </c>
      <c r="W840" s="23">
        <f>(W839/W837)*100</f>
        <v>102.91608540598844</v>
      </c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56</v>
      </c>
      <c r="K841" s="53"/>
      <c r="L841" s="70"/>
      <c r="M841" s="23"/>
      <c r="N841" s="70"/>
      <c r="O841" s="70">
        <f>(O839/O838)*100</f>
        <v>100</v>
      </c>
      <c r="P841" s="23"/>
      <c r="Q841" s="23">
        <f>(Q839/Q838)*100</f>
        <v>100</v>
      </c>
      <c r="R841" s="23">
        <f>(R839/R838)*100</f>
        <v>100</v>
      </c>
      <c r="S841" s="70"/>
      <c r="T841" s="70"/>
      <c r="U841" s="70"/>
      <c r="V841" s="23">
        <f>(V839/V838)*100</f>
        <v>100</v>
      </c>
      <c r="W841" s="23">
        <f>(W839/W838)*100</f>
        <v>100</v>
      </c>
      <c r="X841" s="23"/>
      <c r="Y841" s="23"/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/>
      <c r="K842" s="53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 t="s">
        <v>129</v>
      </c>
      <c r="G843" s="51"/>
      <c r="H843" s="51"/>
      <c r="I843" s="61"/>
      <c r="J843" s="52" t="s">
        <v>146</v>
      </c>
      <c r="K843" s="53"/>
      <c r="L843" s="70"/>
      <c r="M843" s="23"/>
      <c r="N843" s="70"/>
      <c r="O843" s="70"/>
      <c r="P843" s="23"/>
      <c r="Q843" s="23"/>
      <c r="R843" s="23"/>
      <c r="S843" s="70"/>
      <c r="T843" s="70"/>
      <c r="U843" s="70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52</v>
      </c>
      <c r="K844" s="53"/>
      <c r="L844" s="70"/>
      <c r="M844" s="23"/>
      <c r="N844" s="70"/>
      <c r="O844" s="70">
        <f>(O851)</f>
        <v>10369.9</v>
      </c>
      <c r="P844" s="23"/>
      <c r="Q844" s="23">
        <f>SUM(L844:P844)</f>
        <v>10369.9</v>
      </c>
      <c r="R844" s="23">
        <f aca="true" t="shared" si="54" ref="R844:U846">(R851)</f>
        <v>220</v>
      </c>
      <c r="S844" s="70">
        <f t="shared" si="54"/>
        <v>0</v>
      </c>
      <c r="T844" s="70">
        <f t="shared" si="54"/>
        <v>0</v>
      </c>
      <c r="U844" s="70">
        <f t="shared" si="54"/>
        <v>0</v>
      </c>
      <c r="V844" s="23">
        <f>(R844+S844)</f>
        <v>220</v>
      </c>
      <c r="W844" s="23">
        <f>(V844+Q844)</f>
        <v>10589.9</v>
      </c>
      <c r="X844" s="23">
        <f>(Q844/W844)*100</f>
        <v>97.92254884370956</v>
      </c>
      <c r="Y844" s="23">
        <f>(V844/W844)*100</f>
        <v>2.0774511562904276</v>
      </c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 t="s">
        <v>53</v>
      </c>
      <c r="K845" s="53"/>
      <c r="L845" s="70"/>
      <c r="M845" s="23"/>
      <c r="N845" s="70"/>
      <c r="O845" s="70">
        <f>(O852)</f>
        <v>11383.1</v>
      </c>
      <c r="P845" s="23"/>
      <c r="Q845" s="23">
        <f>SUM(L845:P845)</f>
        <v>11383.1</v>
      </c>
      <c r="R845" s="23">
        <f t="shared" si="54"/>
        <v>0</v>
      </c>
      <c r="S845" s="70">
        <f t="shared" si="54"/>
        <v>0</v>
      </c>
      <c r="T845" s="70">
        <f t="shared" si="54"/>
        <v>0</v>
      </c>
      <c r="U845" s="70">
        <f t="shared" si="54"/>
        <v>0</v>
      </c>
      <c r="V845" s="23">
        <f>(R845+S845)</f>
        <v>0</v>
      </c>
      <c r="W845" s="23">
        <f>(V845+Q845)</f>
        <v>11383.1</v>
      </c>
      <c r="X845" s="23">
        <f>(Q845/W845)*100</f>
        <v>100</v>
      </c>
      <c r="Y845" s="23">
        <f>(V845/W845)*100</f>
        <v>0</v>
      </c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54</v>
      </c>
      <c r="K846" s="53"/>
      <c r="L846" s="70"/>
      <c r="M846" s="23"/>
      <c r="N846" s="70"/>
      <c r="O846" s="70">
        <f>(O853)</f>
        <v>11377</v>
      </c>
      <c r="P846" s="23"/>
      <c r="Q846" s="23">
        <f>SUM(L846:P846)</f>
        <v>11377</v>
      </c>
      <c r="R846" s="23">
        <f t="shared" si="54"/>
        <v>0</v>
      </c>
      <c r="S846" s="70">
        <f t="shared" si="54"/>
        <v>0</v>
      </c>
      <c r="T846" s="70">
        <f t="shared" si="54"/>
        <v>0</v>
      </c>
      <c r="U846" s="70">
        <f t="shared" si="54"/>
        <v>0</v>
      </c>
      <c r="V846" s="23">
        <f>(R846+S846)</f>
        <v>0</v>
      </c>
      <c r="W846" s="23">
        <f>(V846+Q846)</f>
        <v>11377</v>
      </c>
      <c r="X846" s="23">
        <f>(Q846/W846)*100</f>
        <v>100</v>
      </c>
      <c r="Y846" s="23">
        <f>(V846/W846)*100</f>
        <v>0</v>
      </c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55</v>
      </c>
      <c r="K847" s="53"/>
      <c r="L847" s="70"/>
      <c r="M847" s="23"/>
      <c r="N847" s="70"/>
      <c r="O847" s="70">
        <f>(O846/O844)*100</f>
        <v>109.71176192634454</v>
      </c>
      <c r="P847" s="23"/>
      <c r="Q847" s="23">
        <f>(Q846/Q844)*100</f>
        <v>109.71176192634454</v>
      </c>
      <c r="R847" s="23">
        <f>(R846/R844)*100</f>
        <v>0</v>
      </c>
      <c r="S847" s="70"/>
      <c r="T847" s="70"/>
      <c r="U847" s="70"/>
      <c r="V847" s="23">
        <f>(V846/V844)*100</f>
        <v>0</v>
      </c>
      <c r="W847" s="23">
        <f>(W846/W844)*100</f>
        <v>107.43255365961907</v>
      </c>
      <c r="X847" s="23"/>
      <c r="Y847" s="23"/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56</v>
      </c>
      <c r="K848" s="53"/>
      <c r="L848" s="21"/>
      <c r="M848" s="21"/>
      <c r="N848" s="21"/>
      <c r="O848" s="21">
        <f>(O846/O845)*100</f>
        <v>99.94641178589312</v>
      </c>
      <c r="P848" s="21"/>
      <c r="Q848" s="21">
        <f>(Q846/Q845)*100</f>
        <v>99.94641178589312</v>
      </c>
      <c r="R848" s="21"/>
      <c r="S848" s="21"/>
      <c r="T848" s="21"/>
      <c r="U848" s="21"/>
      <c r="V848" s="21"/>
      <c r="W848" s="21">
        <f>(W846/W845)*100</f>
        <v>99.94641178589312</v>
      </c>
      <c r="X848" s="21"/>
      <c r="Y848" s="21"/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/>
      <c r="K849" s="53"/>
      <c r="L849" s="70"/>
      <c r="M849" s="23"/>
      <c r="N849" s="70"/>
      <c r="O849" s="70"/>
      <c r="P849" s="23"/>
      <c r="Q849" s="23"/>
      <c r="R849" s="23"/>
      <c r="S849" s="70"/>
      <c r="T849" s="70"/>
      <c r="U849" s="70"/>
      <c r="V849" s="23"/>
      <c r="W849" s="23"/>
      <c r="X849" s="23"/>
      <c r="Y849" s="23"/>
      <c r="Z849" s="4"/>
    </row>
    <row r="850" spans="1:26" ht="23.25">
      <c r="A850" s="4"/>
      <c r="B850" s="56"/>
      <c r="C850" s="56"/>
      <c r="D850" s="56"/>
      <c r="E850" s="56"/>
      <c r="F850" s="56"/>
      <c r="G850" s="56" t="s">
        <v>64</v>
      </c>
      <c r="H850" s="56"/>
      <c r="I850" s="61"/>
      <c r="J850" s="52" t="s">
        <v>65</v>
      </c>
      <c r="K850" s="53"/>
      <c r="L850" s="70"/>
      <c r="M850" s="23"/>
      <c r="N850" s="70"/>
      <c r="O850" s="70"/>
      <c r="P850" s="23"/>
      <c r="Q850" s="23"/>
      <c r="R850" s="23"/>
      <c r="S850" s="70"/>
      <c r="T850" s="70"/>
      <c r="U850" s="70"/>
      <c r="V850" s="23"/>
      <c r="W850" s="23"/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52</v>
      </c>
      <c r="K851" s="53"/>
      <c r="L851" s="70">
        <f aca="true" t="shared" si="55" ref="L851:O853">(L868)</f>
        <v>0</v>
      </c>
      <c r="M851" s="23">
        <f t="shared" si="55"/>
        <v>0</v>
      </c>
      <c r="N851" s="70">
        <f t="shared" si="55"/>
        <v>0</v>
      </c>
      <c r="O851" s="70">
        <f t="shared" si="55"/>
        <v>10369.9</v>
      </c>
      <c r="P851" s="23"/>
      <c r="Q851" s="23">
        <f>SUM(L851:P851)</f>
        <v>10369.9</v>
      </c>
      <c r="R851" s="23">
        <f aca="true" t="shared" si="56" ref="R851:U853">(R868)</f>
        <v>220</v>
      </c>
      <c r="S851" s="70">
        <f t="shared" si="56"/>
        <v>0</v>
      </c>
      <c r="T851" s="70">
        <f t="shared" si="56"/>
        <v>0</v>
      </c>
      <c r="U851" s="70">
        <f t="shared" si="56"/>
        <v>0</v>
      </c>
      <c r="V851" s="23">
        <f>(R851+S851)</f>
        <v>220</v>
      </c>
      <c r="W851" s="23">
        <f>(V851+Q851)</f>
        <v>10589.9</v>
      </c>
      <c r="X851" s="23">
        <f>(Q851/W851)*100</f>
        <v>97.92254884370956</v>
      </c>
      <c r="Y851" s="23">
        <f>(V851/W851)*100</f>
        <v>2.0774511562904276</v>
      </c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53</v>
      </c>
      <c r="K852" s="53"/>
      <c r="L852" s="70">
        <f t="shared" si="55"/>
        <v>0</v>
      </c>
      <c r="M852" s="23">
        <f t="shared" si="55"/>
        <v>0</v>
      </c>
      <c r="N852" s="70">
        <f t="shared" si="55"/>
        <v>0</v>
      </c>
      <c r="O852" s="70">
        <f t="shared" si="55"/>
        <v>11383.1</v>
      </c>
      <c r="P852" s="23"/>
      <c r="Q852" s="23">
        <f>SUM(L852:P852)</f>
        <v>11383.1</v>
      </c>
      <c r="R852" s="23">
        <f t="shared" si="56"/>
        <v>0</v>
      </c>
      <c r="S852" s="70">
        <f t="shared" si="56"/>
        <v>0</v>
      </c>
      <c r="T852" s="70">
        <f t="shared" si="56"/>
        <v>0</v>
      </c>
      <c r="U852" s="70">
        <f t="shared" si="56"/>
        <v>0</v>
      </c>
      <c r="V852" s="23">
        <f>(R852+S852)</f>
        <v>0</v>
      </c>
      <c r="W852" s="23">
        <f>(V852+Q852)</f>
        <v>11383.1</v>
      </c>
      <c r="X852" s="23">
        <f>(Q852/W852)*100</f>
        <v>100</v>
      </c>
      <c r="Y852" s="23">
        <f>(V852/W852)*100</f>
        <v>0</v>
      </c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 t="s">
        <v>54</v>
      </c>
      <c r="K853" s="53"/>
      <c r="L853" s="70">
        <f t="shared" si="55"/>
        <v>0</v>
      </c>
      <c r="M853" s="23">
        <f t="shared" si="55"/>
        <v>0</v>
      </c>
      <c r="N853" s="70">
        <f t="shared" si="55"/>
        <v>0</v>
      </c>
      <c r="O853" s="70">
        <f t="shared" si="55"/>
        <v>11377</v>
      </c>
      <c r="P853" s="23"/>
      <c r="Q853" s="23">
        <f>SUM(L853:P853)</f>
        <v>11377</v>
      </c>
      <c r="R853" s="23">
        <f t="shared" si="56"/>
        <v>0</v>
      </c>
      <c r="S853" s="70">
        <f t="shared" si="56"/>
        <v>0</v>
      </c>
      <c r="T853" s="70">
        <f t="shared" si="56"/>
        <v>0</v>
      </c>
      <c r="U853" s="70">
        <f t="shared" si="56"/>
        <v>0</v>
      </c>
      <c r="V853" s="23">
        <f>(R853+S853)</f>
        <v>0</v>
      </c>
      <c r="W853" s="23">
        <f>(V853+Q853)</f>
        <v>11377</v>
      </c>
      <c r="X853" s="23">
        <f>(Q853/W853)*100</f>
        <v>100</v>
      </c>
      <c r="Y853" s="23">
        <f>(V853/W853)*100</f>
        <v>0</v>
      </c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/>
      <c r="K854" s="53"/>
      <c r="L854" s="70"/>
      <c r="M854" s="23"/>
      <c r="N854" s="70"/>
      <c r="O854" s="70"/>
      <c r="P854" s="23"/>
      <c r="Q854" s="23"/>
      <c r="R854" s="23"/>
      <c r="S854" s="70"/>
      <c r="T854" s="70"/>
      <c r="U854" s="70"/>
      <c r="V854" s="23"/>
      <c r="W854" s="23"/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180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41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133</v>
      </c>
      <c r="C864" s="51" t="s">
        <v>50</v>
      </c>
      <c r="D864" s="51" t="s">
        <v>58</v>
      </c>
      <c r="E864" s="51" t="s">
        <v>60</v>
      </c>
      <c r="F864" s="51" t="s">
        <v>129</v>
      </c>
      <c r="G864" s="51" t="s">
        <v>64</v>
      </c>
      <c r="H864" s="51"/>
      <c r="I864" s="61"/>
      <c r="J864" s="54" t="s">
        <v>55</v>
      </c>
      <c r="K864" s="55"/>
      <c r="L864" s="70"/>
      <c r="M864" s="70"/>
      <c r="N864" s="70"/>
      <c r="O864" s="70">
        <f>(O853/O851)*100</f>
        <v>109.71176192634454</v>
      </c>
      <c r="P864" s="70"/>
      <c r="Q864" s="70">
        <f>(Q853/Q851)*100</f>
        <v>109.71176192634454</v>
      </c>
      <c r="R864" s="70"/>
      <c r="S864" s="70"/>
      <c r="T864" s="70"/>
      <c r="U864" s="74"/>
      <c r="V864" s="23">
        <f>(V853/V851)*100</f>
        <v>0</v>
      </c>
      <c r="W864" s="23">
        <f>(W853/W851)*100</f>
        <v>107.43255365961907</v>
      </c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56</v>
      </c>
      <c r="K865" s="55"/>
      <c r="L865" s="70"/>
      <c r="M865" s="70"/>
      <c r="N865" s="70"/>
      <c r="O865" s="70">
        <f>(O853/O852)*100</f>
        <v>99.94641178589312</v>
      </c>
      <c r="P865" s="70"/>
      <c r="Q865" s="70">
        <f>(Q853/Q852)*100</f>
        <v>99.94641178589312</v>
      </c>
      <c r="R865" s="70"/>
      <c r="S865" s="70"/>
      <c r="T865" s="70"/>
      <c r="U865" s="70"/>
      <c r="V865" s="23"/>
      <c r="W865" s="23">
        <f>(W853/W852)*100</f>
        <v>99.94641178589312</v>
      </c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/>
      <c r="K866" s="53"/>
      <c r="L866" s="70"/>
      <c r="M866" s="70"/>
      <c r="N866" s="70"/>
      <c r="O866" s="70"/>
      <c r="P866" s="70"/>
      <c r="Q866" s="23"/>
      <c r="R866" s="70"/>
      <c r="S866" s="70"/>
      <c r="T866" s="70"/>
      <c r="U866" s="70"/>
      <c r="V866" s="23"/>
      <c r="W866" s="23"/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 t="s">
        <v>187</v>
      </c>
      <c r="I867" s="61"/>
      <c r="J867" s="52" t="s">
        <v>131</v>
      </c>
      <c r="K867" s="53"/>
      <c r="L867" s="70"/>
      <c r="M867" s="23"/>
      <c r="N867" s="70"/>
      <c r="O867" s="70"/>
      <c r="P867" s="23"/>
      <c r="Q867" s="23"/>
      <c r="R867" s="23"/>
      <c r="S867" s="70"/>
      <c r="T867" s="70"/>
      <c r="U867" s="70"/>
      <c r="V867" s="23"/>
      <c r="W867" s="23"/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52</v>
      </c>
      <c r="K868" s="53"/>
      <c r="L868" s="70"/>
      <c r="M868" s="23"/>
      <c r="N868" s="70"/>
      <c r="O868" s="70">
        <v>10369.9</v>
      </c>
      <c r="P868" s="23"/>
      <c r="Q868" s="23">
        <f>SUM(L868:P868)</f>
        <v>10369.9</v>
      </c>
      <c r="R868" s="23">
        <v>220</v>
      </c>
      <c r="S868" s="70"/>
      <c r="T868" s="70"/>
      <c r="U868" s="70"/>
      <c r="V868" s="23">
        <f>(R868+S868)</f>
        <v>220</v>
      </c>
      <c r="W868" s="23">
        <f>(V868+Q868)</f>
        <v>10589.9</v>
      </c>
      <c r="X868" s="23">
        <f>(Q868/W868)*100</f>
        <v>97.92254884370956</v>
      </c>
      <c r="Y868" s="23">
        <f>(V868/W868)*100</f>
        <v>2.0774511562904276</v>
      </c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53</v>
      </c>
      <c r="K869" s="53"/>
      <c r="L869" s="70"/>
      <c r="M869" s="23"/>
      <c r="N869" s="70"/>
      <c r="O869" s="70">
        <v>11383.1</v>
      </c>
      <c r="P869" s="23"/>
      <c r="Q869" s="23">
        <f>SUM(L869:P869)</f>
        <v>11383.1</v>
      </c>
      <c r="R869" s="23"/>
      <c r="S869" s="70"/>
      <c r="T869" s="70"/>
      <c r="U869" s="70"/>
      <c r="V869" s="23">
        <f>(R869+S869)</f>
        <v>0</v>
      </c>
      <c r="W869" s="23">
        <f>(V869+Q869)</f>
        <v>11383.1</v>
      </c>
      <c r="X869" s="23">
        <f>(Q869/W869)*100</f>
        <v>100</v>
      </c>
      <c r="Y869" s="23">
        <f>(V869/W869)*100</f>
        <v>0</v>
      </c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 t="s">
        <v>54</v>
      </c>
      <c r="K870" s="53"/>
      <c r="L870" s="70"/>
      <c r="M870" s="23"/>
      <c r="N870" s="70"/>
      <c r="O870" s="70">
        <v>11377</v>
      </c>
      <c r="P870" s="23"/>
      <c r="Q870" s="23">
        <f>SUM(L870:P870)</f>
        <v>11377</v>
      </c>
      <c r="R870" s="23"/>
      <c r="S870" s="70"/>
      <c r="T870" s="70"/>
      <c r="U870" s="70"/>
      <c r="V870" s="23">
        <f>(R870+S870)</f>
        <v>0</v>
      </c>
      <c r="W870" s="23">
        <f>(V870+Q870)</f>
        <v>11377</v>
      </c>
      <c r="X870" s="23">
        <f>(Q870/W870)*100</f>
        <v>100</v>
      </c>
      <c r="Y870" s="23">
        <f>(V870/W870)*100</f>
        <v>0</v>
      </c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 t="s">
        <v>55</v>
      </c>
      <c r="K871" s="53"/>
      <c r="L871" s="70"/>
      <c r="M871" s="23"/>
      <c r="N871" s="70"/>
      <c r="O871" s="70">
        <f>(O870/O868)*100</f>
        <v>109.71176192634454</v>
      </c>
      <c r="P871" s="23"/>
      <c r="Q871" s="23">
        <f>(Q870/Q868)*100</f>
        <v>109.71176192634454</v>
      </c>
      <c r="R871" s="23">
        <f>(R870/R868)*100</f>
        <v>0</v>
      </c>
      <c r="S871" s="70"/>
      <c r="T871" s="70"/>
      <c r="U871" s="70"/>
      <c r="V871" s="23">
        <f>(V870/V868)*100</f>
        <v>0</v>
      </c>
      <c r="W871" s="23">
        <f>(W870/W868)*100</f>
        <v>107.43255365961907</v>
      </c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 t="s">
        <v>56</v>
      </c>
      <c r="K872" s="53"/>
      <c r="L872" s="70"/>
      <c r="M872" s="23"/>
      <c r="N872" s="70"/>
      <c r="O872" s="70">
        <f>(O870/O869)*100</f>
        <v>99.94641178589312</v>
      </c>
      <c r="P872" s="23"/>
      <c r="Q872" s="23">
        <f>(Q870/Q869)*100</f>
        <v>99.94641178589312</v>
      </c>
      <c r="R872" s="23"/>
      <c r="S872" s="70"/>
      <c r="T872" s="70"/>
      <c r="U872" s="70"/>
      <c r="V872" s="23"/>
      <c r="W872" s="23">
        <f>(W870/W869)*100</f>
        <v>99.94641178589312</v>
      </c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/>
      <c r="K873" s="53"/>
      <c r="L873" s="70"/>
      <c r="M873" s="23"/>
      <c r="N873" s="70"/>
      <c r="O873" s="70"/>
      <c r="P873" s="23"/>
      <c r="Q873" s="23"/>
      <c r="R873" s="23"/>
      <c r="S873" s="70"/>
      <c r="T873" s="70"/>
      <c r="U873" s="70"/>
      <c r="V873" s="23"/>
      <c r="W873" s="23"/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 t="s">
        <v>147</v>
      </c>
      <c r="G874" s="51"/>
      <c r="H874" s="51"/>
      <c r="I874" s="61"/>
      <c r="J874" s="52" t="s">
        <v>148</v>
      </c>
      <c r="K874" s="53"/>
      <c r="L874" s="70"/>
      <c r="M874" s="23"/>
      <c r="N874" s="70"/>
      <c r="O874" s="70"/>
      <c r="P874" s="23"/>
      <c r="Q874" s="23"/>
      <c r="R874" s="23"/>
      <c r="S874" s="70"/>
      <c r="T874" s="70"/>
      <c r="U874" s="70"/>
      <c r="V874" s="23"/>
      <c r="W874" s="23"/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52</v>
      </c>
      <c r="K875" s="53"/>
      <c r="L875" s="70"/>
      <c r="M875" s="23"/>
      <c r="N875" s="70"/>
      <c r="O875" s="70">
        <f>(O882)</f>
        <v>55662.5</v>
      </c>
      <c r="P875" s="23"/>
      <c r="Q875" s="23">
        <f>SUM(L875:P875)</f>
        <v>55662.5</v>
      </c>
      <c r="R875" s="23">
        <f aca="true" t="shared" si="57" ref="R875:U877">(R882)</f>
        <v>0</v>
      </c>
      <c r="S875" s="70">
        <f t="shared" si="57"/>
        <v>0</v>
      </c>
      <c r="T875" s="70">
        <f t="shared" si="57"/>
        <v>0</v>
      </c>
      <c r="U875" s="70">
        <f t="shared" si="57"/>
        <v>0</v>
      </c>
      <c r="V875" s="23"/>
      <c r="W875" s="23">
        <f>(V875+Q875)</f>
        <v>55662.5</v>
      </c>
      <c r="X875" s="23">
        <f>(Q875/W875)*100</f>
        <v>100</v>
      </c>
      <c r="Y875" s="23">
        <f>(V875/W875)*100</f>
        <v>0</v>
      </c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53</v>
      </c>
      <c r="K876" s="53"/>
      <c r="L876" s="70"/>
      <c r="M876" s="23"/>
      <c r="N876" s="70"/>
      <c r="O876" s="70">
        <f>(O883)</f>
        <v>51623.1</v>
      </c>
      <c r="P876" s="23"/>
      <c r="Q876" s="23">
        <f>SUM(L876:P876)</f>
        <v>51623.1</v>
      </c>
      <c r="R876" s="23">
        <f t="shared" si="57"/>
        <v>0</v>
      </c>
      <c r="S876" s="70">
        <f t="shared" si="57"/>
        <v>0</v>
      </c>
      <c r="T876" s="70">
        <f t="shared" si="57"/>
        <v>0</v>
      </c>
      <c r="U876" s="70">
        <f t="shared" si="57"/>
        <v>0</v>
      </c>
      <c r="V876" s="23">
        <f>(R876+S876)</f>
        <v>0</v>
      </c>
      <c r="W876" s="23">
        <f>(V876+Q876)</f>
        <v>51623.1</v>
      </c>
      <c r="X876" s="23">
        <f>(Q876/W876)*100</f>
        <v>100</v>
      </c>
      <c r="Y876" s="23">
        <f>(V876/W876)*100</f>
        <v>0</v>
      </c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54</v>
      </c>
      <c r="K877" s="53"/>
      <c r="L877" s="70"/>
      <c r="M877" s="23"/>
      <c r="N877" s="70"/>
      <c r="O877" s="70">
        <f>(O884)</f>
        <v>51623.1</v>
      </c>
      <c r="P877" s="23"/>
      <c r="Q877" s="23">
        <f>SUM(L877:P877)</f>
        <v>51623.1</v>
      </c>
      <c r="R877" s="23">
        <f t="shared" si="57"/>
        <v>0</v>
      </c>
      <c r="S877" s="70">
        <f t="shared" si="57"/>
        <v>0</v>
      </c>
      <c r="T877" s="70">
        <f t="shared" si="57"/>
        <v>0</v>
      </c>
      <c r="U877" s="70">
        <f t="shared" si="57"/>
        <v>0</v>
      </c>
      <c r="V877" s="23"/>
      <c r="W877" s="23">
        <f>(V877+Q877)</f>
        <v>51623.1</v>
      </c>
      <c r="X877" s="23">
        <f>(Q877/W877)*100</f>
        <v>100</v>
      </c>
      <c r="Y877" s="23">
        <f>(V877/W877)*100</f>
        <v>0</v>
      </c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 t="s">
        <v>55</v>
      </c>
      <c r="K878" s="53"/>
      <c r="L878" s="21"/>
      <c r="M878" s="21"/>
      <c r="N878" s="21"/>
      <c r="O878" s="21">
        <f>(O877/O875)*100</f>
        <v>92.74304962946329</v>
      </c>
      <c r="P878" s="21"/>
      <c r="Q878" s="21">
        <f>(Q877/Q875)*100</f>
        <v>92.74304962946329</v>
      </c>
      <c r="R878" s="21"/>
      <c r="S878" s="21"/>
      <c r="T878" s="21"/>
      <c r="U878" s="21"/>
      <c r="V878" s="21"/>
      <c r="W878" s="21">
        <f>(W877/W875)*100</f>
        <v>92.74304962946329</v>
      </c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 t="s">
        <v>56</v>
      </c>
      <c r="K879" s="53"/>
      <c r="L879" s="70"/>
      <c r="M879" s="23"/>
      <c r="N879" s="70"/>
      <c r="O879" s="70">
        <f>(O877/O876)*100</f>
        <v>100</v>
      </c>
      <c r="P879" s="23"/>
      <c r="Q879" s="23">
        <f>(Q877/Q876)*100</f>
        <v>100</v>
      </c>
      <c r="R879" s="23"/>
      <c r="S879" s="70"/>
      <c r="T879" s="70"/>
      <c r="U879" s="70"/>
      <c r="V879" s="23"/>
      <c r="W879" s="23">
        <f>(W877/W876)*100</f>
        <v>100</v>
      </c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/>
      <c r="K880" s="53"/>
      <c r="L880" s="70"/>
      <c r="M880" s="23"/>
      <c r="N880" s="70"/>
      <c r="O880" s="70"/>
      <c r="P880" s="23"/>
      <c r="Q880" s="23"/>
      <c r="R880" s="23"/>
      <c r="S880" s="70"/>
      <c r="T880" s="70"/>
      <c r="U880" s="70"/>
      <c r="V880" s="23"/>
      <c r="W880" s="23"/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 t="s">
        <v>64</v>
      </c>
      <c r="H881" s="51"/>
      <c r="I881" s="61"/>
      <c r="J881" s="52" t="s">
        <v>65</v>
      </c>
      <c r="K881" s="53"/>
      <c r="L881" s="70"/>
      <c r="M881" s="23"/>
      <c r="N881" s="70"/>
      <c r="O881" s="70"/>
      <c r="P881" s="23"/>
      <c r="Q881" s="23"/>
      <c r="R881" s="23"/>
      <c r="S881" s="70"/>
      <c r="T881" s="70"/>
      <c r="U881" s="70"/>
      <c r="V881" s="23"/>
      <c r="W881" s="23"/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52</v>
      </c>
      <c r="K882" s="53"/>
      <c r="L882" s="70"/>
      <c r="M882" s="23"/>
      <c r="N882" s="70"/>
      <c r="O882" s="70">
        <f>(O889)</f>
        <v>55662.5</v>
      </c>
      <c r="P882" s="23"/>
      <c r="Q882" s="23">
        <f>SUM(L882:P882)</f>
        <v>55662.5</v>
      </c>
      <c r="R882" s="23">
        <f aca="true" t="shared" si="58" ref="R882:U884">(R889)</f>
        <v>0</v>
      </c>
      <c r="S882" s="70">
        <f t="shared" si="58"/>
        <v>0</v>
      </c>
      <c r="T882" s="70">
        <f t="shared" si="58"/>
        <v>0</v>
      </c>
      <c r="U882" s="70">
        <f t="shared" si="58"/>
        <v>0</v>
      </c>
      <c r="V882" s="23"/>
      <c r="W882" s="23">
        <f>(V882+Q882)</f>
        <v>55662.5</v>
      </c>
      <c r="X882" s="23">
        <f>(Q882/W882)*100</f>
        <v>100</v>
      </c>
      <c r="Y882" s="23">
        <f>(V882/W882)*100</f>
        <v>0</v>
      </c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53</v>
      </c>
      <c r="K883" s="53"/>
      <c r="L883" s="70"/>
      <c r="M883" s="23"/>
      <c r="N883" s="70"/>
      <c r="O883" s="70">
        <f>(O890)</f>
        <v>51623.1</v>
      </c>
      <c r="P883" s="23"/>
      <c r="Q883" s="23">
        <f>SUM(L883:P883)</f>
        <v>51623.1</v>
      </c>
      <c r="R883" s="23">
        <f t="shared" si="58"/>
        <v>0</v>
      </c>
      <c r="S883" s="70">
        <f t="shared" si="58"/>
        <v>0</v>
      </c>
      <c r="T883" s="70">
        <f t="shared" si="58"/>
        <v>0</v>
      </c>
      <c r="U883" s="70">
        <f t="shared" si="58"/>
        <v>0</v>
      </c>
      <c r="V883" s="23">
        <f>(R883+S883)</f>
        <v>0</v>
      </c>
      <c r="W883" s="23">
        <f>(V883+Q883)</f>
        <v>51623.1</v>
      </c>
      <c r="X883" s="23">
        <f>(Q883/W883)*100</f>
        <v>100</v>
      </c>
      <c r="Y883" s="23">
        <f>(V883/W883)*100</f>
        <v>0</v>
      </c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54</v>
      </c>
      <c r="K884" s="53"/>
      <c r="L884" s="70"/>
      <c r="M884" s="23"/>
      <c r="N884" s="70"/>
      <c r="O884" s="70">
        <f>(O891)</f>
        <v>51623.1</v>
      </c>
      <c r="P884" s="23"/>
      <c r="Q884" s="23">
        <f>SUM(L884:P884)</f>
        <v>51623.1</v>
      </c>
      <c r="R884" s="23">
        <f t="shared" si="58"/>
        <v>0</v>
      </c>
      <c r="S884" s="70">
        <f t="shared" si="58"/>
        <v>0</v>
      </c>
      <c r="T884" s="70">
        <f t="shared" si="58"/>
        <v>0</v>
      </c>
      <c r="U884" s="70">
        <f t="shared" si="58"/>
        <v>0</v>
      </c>
      <c r="V884" s="23">
        <f>(R884+S884)</f>
        <v>0</v>
      </c>
      <c r="W884" s="23">
        <f>(V884+Q884)</f>
        <v>51623.1</v>
      </c>
      <c r="X884" s="23">
        <f>(Q884/W884)*100</f>
        <v>100</v>
      </c>
      <c r="Y884" s="23">
        <f>(V884/W884)*100</f>
        <v>0</v>
      </c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 t="s">
        <v>55</v>
      </c>
      <c r="K885" s="53"/>
      <c r="L885" s="70"/>
      <c r="M885" s="23"/>
      <c r="N885" s="70"/>
      <c r="O885" s="70">
        <f>(O884/O882)*100</f>
        <v>92.74304962946329</v>
      </c>
      <c r="P885" s="23"/>
      <c r="Q885" s="23">
        <f>(Q884/Q882)*100</f>
        <v>92.74304962946329</v>
      </c>
      <c r="R885" s="23"/>
      <c r="S885" s="70"/>
      <c r="T885" s="70"/>
      <c r="U885" s="70"/>
      <c r="V885" s="23"/>
      <c r="W885" s="23">
        <f>(W884/W882)*100</f>
        <v>92.74304962946329</v>
      </c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 t="s">
        <v>56</v>
      </c>
      <c r="K886" s="53"/>
      <c r="L886" s="70"/>
      <c r="M886" s="23"/>
      <c r="N886" s="70"/>
      <c r="O886" s="70">
        <f>(O884/O883)*100</f>
        <v>100</v>
      </c>
      <c r="P886" s="23"/>
      <c r="Q886" s="23">
        <f>(Q884/Q883)*100</f>
        <v>100</v>
      </c>
      <c r="R886" s="23"/>
      <c r="S886" s="70"/>
      <c r="T886" s="70"/>
      <c r="U886" s="70"/>
      <c r="V886" s="23"/>
      <c r="W886" s="23">
        <f>(W884/W883)*100</f>
        <v>100</v>
      </c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/>
      <c r="K887" s="53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 t="s">
        <v>66</v>
      </c>
      <c r="I888" s="61"/>
      <c r="J888" s="52" t="s">
        <v>67</v>
      </c>
      <c r="K888" s="53"/>
      <c r="L888" s="70"/>
      <c r="M888" s="23"/>
      <c r="N888" s="70"/>
      <c r="O888" s="70"/>
      <c r="P888" s="23"/>
      <c r="Q888" s="23"/>
      <c r="R888" s="23"/>
      <c r="S888" s="70"/>
      <c r="T888" s="70"/>
      <c r="U888" s="70"/>
      <c r="V888" s="23"/>
      <c r="W888" s="23"/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52</v>
      </c>
      <c r="K889" s="53"/>
      <c r="L889" s="70"/>
      <c r="M889" s="23"/>
      <c r="N889" s="70"/>
      <c r="O889" s="70">
        <v>55662.5</v>
      </c>
      <c r="P889" s="23"/>
      <c r="Q889" s="23">
        <f>SUM(L889:P889)</f>
        <v>55662.5</v>
      </c>
      <c r="R889" s="23"/>
      <c r="S889" s="70"/>
      <c r="T889" s="70"/>
      <c r="U889" s="70"/>
      <c r="V889" s="23"/>
      <c r="W889" s="23">
        <f>(V889+Q889)</f>
        <v>55662.5</v>
      </c>
      <c r="X889" s="23">
        <f>(Q889/W889)*100</f>
        <v>100</v>
      </c>
      <c r="Y889" s="23">
        <f>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53</v>
      </c>
      <c r="K890" s="53"/>
      <c r="L890" s="70"/>
      <c r="M890" s="23"/>
      <c r="N890" s="70"/>
      <c r="O890" s="70">
        <v>51623.1</v>
      </c>
      <c r="P890" s="23"/>
      <c r="Q890" s="23">
        <f>SUM(L890:P890)</f>
        <v>51623.1</v>
      </c>
      <c r="R890" s="23"/>
      <c r="S890" s="70"/>
      <c r="T890" s="70"/>
      <c r="U890" s="70"/>
      <c r="V890" s="23">
        <f>(R890+S890)</f>
        <v>0</v>
      </c>
      <c r="W890" s="23">
        <f>(V890+Q890)</f>
        <v>51623.1</v>
      </c>
      <c r="X890" s="23">
        <f>(Q890/W890)*100</f>
        <v>100</v>
      </c>
      <c r="Y890" s="23">
        <f>(V890/W890)*100</f>
        <v>0</v>
      </c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54</v>
      </c>
      <c r="K891" s="53"/>
      <c r="L891" s="70"/>
      <c r="M891" s="23"/>
      <c r="N891" s="70"/>
      <c r="O891" s="70">
        <v>51623.1</v>
      </c>
      <c r="P891" s="23"/>
      <c r="Q891" s="23">
        <f>SUM(L891:P891)</f>
        <v>51623.1</v>
      </c>
      <c r="R891" s="23"/>
      <c r="S891" s="70"/>
      <c r="T891" s="70"/>
      <c r="U891" s="70"/>
      <c r="V891" s="23">
        <f>(R891+S891)</f>
        <v>0</v>
      </c>
      <c r="W891" s="23">
        <f>(V891+Q891)</f>
        <v>51623.1</v>
      </c>
      <c r="X891" s="23">
        <f>(Q891/W891)*100</f>
        <v>100</v>
      </c>
      <c r="Y891" s="23">
        <f>(V891/W891)*100</f>
        <v>0</v>
      </c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 t="s">
        <v>55</v>
      </c>
      <c r="K892" s="53"/>
      <c r="L892" s="70"/>
      <c r="M892" s="23"/>
      <c r="N892" s="70"/>
      <c r="O892" s="70">
        <f>(O891/O889)*100</f>
        <v>92.74304962946329</v>
      </c>
      <c r="P892" s="23"/>
      <c r="Q892" s="23">
        <f>(Q891/Q889)*100</f>
        <v>92.74304962946329</v>
      </c>
      <c r="R892" s="23"/>
      <c r="S892" s="70"/>
      <c r="T892" s="70"/>
      <c r="U892" s="70"/>
      <c r="V892" s="23"/>
      <c r="W892" s="23">
        <f>(W891/W889)*100</f>
        <v>92.74304962946329</v>
      </c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 t="s">
        <v>56</v>
      </c>
      <c r="K893" s="53"/>
      <c r="L893" s="21"/>
      <c r="M893" s="21"/>
      <c r="N893" s="21"/>
      <c r="O893" s="21">
        <f>(O891/O890)*100</f>
        <v>100</v>
      </c>
      <c r="P893" s="21"/>
      <c r="Q893" s="21">
        <f>(Q891/Q890)*100</f>
        <v>100</v>
      </c>
      <c r="R893" s="21"/>
      <c r="S893" s="21"/>
      <c r="T893" s="21"/>
      <c r="U893" s="21"/>
      <c r="V893" s="21"/>
      <c r="W893" s="21">
        <f>(W891/W890)*100</f>
        <v>100</v>
      </c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/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 t="s">
        <v>149</v>
      </c>
      <c r="G895" s="56"/>
      <c r="H895" s="56"/>
      <c r="I895" s="61"/>
      <c r="J895" s="52" t="s">
        <v>196</v>
      </c>
      <c r="K895" s="53"/>
      <c r="L895" s="70"/>
      <c r="M895" s="23"/>
      <c r="N895" s="70"/>
      <c r="O895" s="70"/>
      <c r="P895" s="23"/>
      <c r="Q895" s="23"/>
      <c r="R895" s="23"/>
      <c r="S895" s="70"/>
      <c r="T895" s="70"/>
      <c r="U895" s="70"/>
      <c r="V895" s="23"/>
      <c r="W895" s="23"/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195</v>
      </c>
      <c r="K896" s="53"/>
      <c r="L896" s="70"/>
      <c r="M896" s="23"/>
      <c r="N896" s="70"/>
      <c r="O896" s="70"/>
      <c r="P896" s="23"/>
      <c r="Q896" s="23"/>
      <c r="R896" s="23"/>
      <c r="S896" s="70"/>
      <c r="T896" s="70"/>
      <c r="U896" s="70"/>
      <c r="V896" s="23"/>
      <c r="W896" s="23"/>
      <c r="X896" s="23"/>
      <c r="Y896" s="23"/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52</v>
      </c>
      <c r="K897" s="53"/>
      <c r="L897" s="70">
        <f aca="true" t="shared" si="59" ref="L897:O899">(L913)</f>
        <v>0</v>
      </c>
      <c r="M897" s="23">
        <f t="shared" si="59"/>
        <v>0</v>
      </c>
      <c r="N897" s="70">
        <f t="shared" si="59"/>
        <v>0</v>
      </c>
      <c r="O897" s="70">
        <f t="shared" si="59"/>
        <v>80888.9</v>
      </c>
      <c r="P897" s="23"/>
      <c r="Q897" s="23">
        <f>SUM(L897:P897)</f>
        <v>80888.9</v>
      </c>
      <c r="R897" s="23">
        <f aca="true" t="shared" si="60" ref="R897:U898">(R913)</f>
        <v>8.1</v>
      </c>
      <c r="S897" s="70">
        <f t="shared" si="60"/>
        <v>0</v>
      </c>
      <c r="T897" s="70">
        <f t="shared" si="60"/>
        <v>0</v>
      </c>
      <c r="U897" s="70">
        <f t="shared" si="60"/>
        <v>0</v>
      </c>
      <c r="V897" s="23">
        <f>(R897+S897)</f>
        <v>8.1</v>
      </c>
      <c r="W897" s="23">
        <f>(V897+Q897)</f>
        <v>80897</v>
      </c>
      <c r="X897" s="23">
        <f>(Q897/W897)*100</f>
        <v>99.98998726776023</v>
      </c>
      <c r="Y897" s="23">
        <f>(V897/W897)*100</f>
        <v>0.01001273223976167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53</v>
      </c>
      <c r="K898" s="53"/>
      <c r="L898" s="70">
        <f t="shared" si="59"/>
        <v>0</v>
      </c>
      <c r="M898" s="23">
        <f t="shared" si="59"/>
        <v>0</v>
      </c>
      <c r="N898" s="70">
        <f t="shared" si="59"/>
        <v>0</v>
      </c>
      <c r="O898" s="70">
        <f t="shared" si="59"/>
        <v>104747.4</v>
      </c>
      <c r="P898" s="23"/>
      <c r="Q898" s="23">
        <f>SUM(L898:P898)</f>
        <v>104747.4</v>
      </c>
      <c r="R898" s="23">
        <f t="shared" si="60"/>
        <v>87.6</v>
      </c>
      <c r="S898" s="70">
        <f t="shared" si="60"/>
        <v>0</v>
      </c>
      <c r="T898" s="70">
        <f t="shared" si="60"/>
        <v>0</v>
      </c>
      <c r="U898" s="70">
        <f t="shared" si="60"/>
        <v>0</v>
      </c>
      <c r="V898" s="23">
        <f>(R898+S898)</f>
        <v>87.6</v>
      </c>
      <c r="W898" s="23">
        <f>(V898+Q898)</f>
        <v>104835</v>
      </c>
      <c r="X898" s="23">
        <f>(Q898/W898)*100</f>
        <v>99.91644012018887</v>
      </c>
      <c r="Y898" s="23">
        <f>(V898/W898)*100</f>
        <v>0.08355987981113178</v>
      </c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54</v>
      </c>
      <c r="K899" s="53"/>
      <c r="L899" s="70">
        <f t="shared" si="59"/>
        <v>0</v>
      </c>
      <c r="M899" s="23">
        <f t="shared" si="59"/>
        <v>0</v>
      </c>
      <c r="N899" s="70">
        <f t="shared" si="59"/>
        <v>0</v>
      </c>
      <c r="O899" s="70">
        <f t="shared" si="59"/>
        <v>103981.7</v>
      </c>
      <c r="P899" s="23"/>
      <c r="Q899" s="23">
        <f>SUM(L899:P899)</f>
        <v>103981.7</v>
      </c>
      <c r="R899" s="23">
        <f>(R915)</f>
        <v>72</v>
      </c>
      <c r="S899" s="70"/>
      <c r="T899" s="70"/>
      <c r="U899" s="70"/>
      <c r="V899" s="23">
        <f>(R899+S899)</f>
        <v>72</v>
      </c>
      <c r="W899" s="23">
        <f>(V899+Q899)</f>
        <v>104053.7</v>
      </c>
      <c r="X899" s="23">
        <f>(Q899/W899)*100</f>
        <v>99.93080495936233</v>
      </c>
      <c r="Y899" s="23">
        <f>(V899/W899)*100</f>
        <v>0.06919504063767075</v>
      </c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181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41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133</v>
      </c>
      <c r="C909" s="51" t="s">
        <v>50</v>
      </c>
      <c r="D909" s="51" t="s">
        <v>58</v>
      </c>
      <c r="E909" s="51" t="s">
        <v>60</v>
      </c>
      <c r="F909" s="51" t="s">
        <v>149</v>
      </c>
      <c r="G909" s="51"/>
      <c r="H909" s="51"/>
      <c r="I909" s="61"/>
      <c r="J909" s="54" t="s">
        <v>55</v>
      </c>
      <c r="K909" s="55"/>
      <c r="L909" s="70"/>
      <c r="M909" s="70"/>
      <c r="N909" s="70"/>
      <c r="O909" s="70">
        <f>(O899/O897)*100</f>
        <v>128.5487872872545</v>
      </c>
      <c r="P909" s="70"/>
      <c r="Q909" s="70">
        <f>(Q899/Q897)*100</f>
        <v>128.5487872872545</v>
      </c>
      <c r="R909" s="70">
        <f>(R899/R897)*100</f>
        <v>888.8888888888889</v>
      </c>
      <c r="S909" s="70"/>
      <c r="T909" s="70"/>
      <c r="U909" s="74"/>
      <c r="V909" s="23">
        <f>(V899/V897)*100</f>
        <v>888.8888888888889</v>
      </c>
      <c r="W909" s="23">
        <f>(W899/W897)*100</f>
        <v>128.6249181057394</v>
      </c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56</v>
      </c>
      <c r="K910" s="55"/>
      <c r="L910" s="70"/>
      <c r="M910" s="70"/>
      <c r="N910" s="70"/>
      <c r="O910" s="70">
        <f>(O899/O898)*100</f>
        <v>99.26900333564366</v>
      </c>
      <c r="P910" s="70"/>
      <c r="Q910" s="70">
        <f>(Q899/Q898)*100</f>
        <v>99.26900333564366</v>
      </c>
      <c r="R910" s="70">
        <f>(R899/R898)*100</f>
        <v>82.19178082191782</v>
      </c>
      <c r="S910" s="70"/>
      <c r="T910" s="70"/>
      <c r="U910" s="70"/>
      <c r="V910" s="23">
        <f>(V899/V898)*100</f>
        <v>82.19178082191782</v>
      </c>
      <c r="W910" s="23">
        <f>(W899/W898)*100</f>
        <v>99.25473362903611</v>
      </c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/>
      <c r="K911" s="53"/>
      <c r="L911" s="70"/>
      <c r="M911" s="70"/>
      <c r="N911" s="70"/>
      <c r="O911" s="70"/>
      <c r="P911" s="70"/>
      <c r="Q911" s="23"/>
      <c r="R911" s="70"/>
      <c r="S911" s="70"/>
      <c r="T911" s="70"/>
      <c r="U911" s="70"/>
      <c r="V911" s="23"/>
      <c r="W911" s="23"/>
      <c r="X911" s="23"/>
      <c r="Y911" s="23"/>
      <c r="Z911" s="4"/>
    </row>
    <row r="912" spans="1:26" ht="23.25">
      <c r="A912" s="4"/>
      <c r="B912" s="51"/>
      <c r="C912" s="51"/>
      <c r="D912" s="51"/>
      <c r="E912" s="51"/>
      <c r="F912" s="51"/>
      <c r="G912" s="51" t="s">
        <v>64</v>
      </c>
      <c r="H912" s="51"/>
      <c r="I912" s="61"/>
      <c r="J912" s="52" t="s">
        <v>65</v>
      </c>
      <c r="K912" s="53"/>
      <c r="L912" s="70"/>
      <c r="M912" s="23"/>
      <c r="N912" s="70"/>
      <c r="O912" s="70"/>
      <c r="P912" s="23"/>
      <c r="Q912" s="23"/>
      <c r="R912" s="23"/>
      <c r="S912" s="70"/>
      <c r="T912" s="70"/>
      <c r="U912" s="70"/>
      <c r="V912" s="23"/>
      <c r="W912" s="23"/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52</v>
      </c>
      <c r="K913" s="53"/>
      <c r="L913" s="70">
        <f aca="true" t="shared" si="61" ref="L913:O915">(L920)</f>
        <v>0</v>
      </c>
      <c r="M913" s="23">
        <f t="shared" si="61"/>
        <v>0</v>
      </c>
      <c r="N913" s="70">
        <f t="shared" si="61"/>
        <v>0</v>
      </c>
      <c r="O913" s="70">
        <f t="shared" si="61"/>
        <v>80888.9</v>
      </c>
      <c r="P913" s="23"/>
      <c r="Q913" s="23">
        <f>SUM(L913:P913)</f>
        <v>80888.9</v>
      </c>
      <c r="R913" s="23">
        <f aca="true" t="shared" si="62" ref="R913:U915">(R920)</f>
        <v>8.1</v>
      </c>
      <c r="S913" s="70">
        <f t="shared" si="62"/>
        <v>0</v>
      </c>
      <c r="T913" s="70">
        <f t="shared" si="62"/>
        <v>0</v>
      </c>
      <c r="U913" s="70">
        <f t="shared" si="62"/>
        <v>0</v>
      </c>
      <c r="V913" s="23">
        <f>(R913+S913)</f>
        <v>8.1</v>
      </c>
      <c r="W913" s="23">
        <f>(V913+Q913)</f>
        <v>80897</v>
      </c>
      <c r="X913" s="23">
        <f>(Q913/W913)*100</f>
        <v>99.98998726776023</v>
      </c>
      <c r="Y913" s="23">
        <f>(V913/W913)*100</f>
        <v>0.01001273223976167</v>
      </c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53</v>
      </c>
      <c r="K914" s="53"/>
      <c r="L914" s="70">
        <f t="shared" si="61"/>
        <v>0</v>
      </c>
      <c r="M914" s="23">
        <f t="shared" si="61"/>
        <v>0</v>
      </c>
      <c r="N914" s="70">
        <f t="shared" si="61"/>
        <v>0</v>
      </c>
      <c r="O914" s="70">
        <f t="shared" si="61"/>
        <v>104747.4</v>
      </c>
      <c r="P914" s="23"/>
      <c r="Q914" s="23">
        <f>SUM(L914:P914)</f>
        <v>104747.4</v>
      </c>
      <c r="R914" s="23">
        <f t="shared" si="62"/>
        <v>87.6</v>
      </c>
      <c r="S914" s="70">
        <f t="shared" si="62"/>
        <v>0</v>
      </c>
      <c r="T914" s="70">
        <f t="shared" si="62"/>
        <v>0</v>
      </c>
      <c r="U914" s="70">
        <f t="shared" si="62"/>
        <v>0</v>
      </c>
      <c r="V914" s="23">
        <f>(R914+S914)</f>
        <v>87.6</v>
      </c>
      <c r="W914" s="23">
        <f>(V914+Q914)</f>
        <v>104835</v>
      </c>
      <c r="X914" s="23">
        <f>(Q914/W914)*100</f>
        <v>99.91644012018887</v>
      </c>
      <c r="Y914" s="23">
        <f>(V914/W914)*100</f>
        <v>0.08355987981113178</v>
      </c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54</v>
      </c>
      <c r="K915" s="53"/>
      <c r="L915" s="70">
        <f t="shared" si="61"/>
        <v>0</v>
      </c>
      <c r="M915" s="23">
        <f t="shared" si="61"/>
        <v>0</v>
      </c>
      <c r="N915" s="70">
        <f t="shared" si="61"/>
        <v>0</v>
      </c>
      <c r="O915" s="70">
        <f t="shared" si="61"/>
        <v>103981.7</v>
      </c>
      <c r="P915" s="23"/>
      <c r="Q915" s="23">
        <f>SUM(L915:P915)</f>
        <v>103981.7</v>
      </c>
      <c r="R915" s="23">
        <f t="shared" si="62"/>
        <v>72</v>
      </c>
      <c r="S915" s="70">
        <f t="shared" si="62"/>
        <v>0</v>
      </c>
      <c r="T915" s="70">
        <f t="shared" si="62"/>
        <v>0</v>
      </c>
      <c r="U915" s="70">
        <f t="shared" si="62"/>
        <v>0</v>
      </c>
      <c r="V915" s="23">
        <f>(R915+S915)</f>
        <v>72</v>
      </c>
      <c r="W915" s="23">
        <f>(V915+Q915)</f>
        <v>104053.7</v>
      </c>
      <c r="X915" s="23">
        <f>(Q915/W915)*100</f>
        <v>99.93080495936233</v>
      </c>
      <c r="Y915" s="23">
        <f>(V915/W915)*100</f>
        <v>0.06919504063767075</v>
      </c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 t="s">
        <v>55</v>
      </c>
      <c r="K916" s="53"/>
      <c r="L916" s="70"/>
      <c r="M916" s="23"/>
      <c r="N916" s="70"/>
      <c r="O916" s="70">
        <f>(O915/O913)*100</f>
        <v>128.5487872872545</v>
      </c>
      <c r="P916" s="23"/>
      <c r="Q916" s="23">
        <f>(Q915/Q913)*100</f>
        <v>128.5487872872545</v>
      </c>
      <c r="R916" s="23">
        <f>(R915/R913)*100</f>
        <v>888.8888888888889</v>
      </c>
      <c r="S916" s="70"/>
      <c r="T916" s="70"/>
      <c r="U916" s="70"/>
      <c r="V916" s="23">
        <f>(V915/V913)*100</f>
        <v>888.8888888888889</v>
      </c>
      <c r="W916" s="23">
        <f>(W915/W913)*100</f>
        <v>128.6249181057394</v>
      </c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1"/>
      <c r="J917" s="52" t="s">
        <v>56</v>
      </c>
      <c r="K917" s="53"/>
      <c r="L917" s="70"/>
      <c r="M917" s="23"/>
      <c r="N917" s="70"/>
      <c r="O917" s="70">
        <f>(O915/O914)*100</f>
        <v>99.26900333564366</v>
      </c>
      <c r="P917" s="23"/>
      <c r="Q917" s="23">
        <f>(Q915/Q914)*100</f>
        <v>99.26900333564366</v>
      </c>
      <c r="R917" s="23">
        <f>(R915/R914)*100</f>
        <v>82.19178082191782</v>
      </c>
      <c r="S917" s="70"/>
      <c r="T917" s="70"/>
      <c r="U917" s="70"/>
      <c r="V917" s="23">
        <f>(V915/V914)*100</f>
        <v>82.19178082191782</v>
      </c>
      <c r="W917" s="23">
        <f>(W915/W914)*100</f>
        <v>99.25473362903611</v>
      </c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/>
      <c r="K918" s="53"/>
      <c r="L918" s="70"/>
      <c r="M918" s="23"/>
      <c r="N918" s="70"/>
      <c r="O918" s="70"/>
      <c r="P918" s="23"/>
      <c r="Q918" s="23"/>
      <c r="R918" s="23"/>
      <c r="S918" s="70"/>
      <c r="T918" s="70"/>
      <c r="U918" s="70"/>
      <c r="V918" s="23"/>
      <c r="W918" s="23"/>
      <c r="X918" s="23"/>
      <c r="Y918" s="23"/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 t="s">
        <v>187</v>
      </c>
      <c r="I919" s="61"/>
      <c r="J919" s="52" t="s">
        <v>131</v>
      </c>
      <c r="K919" s="53"/>
      <c r="L919" s="70"/>
      <c r="M919" s="23"/>
      <c r="N919" s="70"/>
      <c r="O919" s="70"/>
      <c r="P919" s="23"/>
      <c r="Q919" s="23"/>
      <c r="R919" s="23"/>
      <c r="S919" s="70"/>
      <c r="T919" s="70"/>
      <c r="U919" s="70"/>
      <c r="V919" s="23"/>
      <c r="W919" s="23"/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 t="s">
        <v>52</v>
      </c>
      <c r="K920" s="53"/>
      <c r="L920" s="70"/>
      <c r="M920" s="23"/>
      <c r="N920" s="70"/>
      <c r="O920" s="70">
        <v>80888.9</v>
      </c>
      <c r="P920" s="23"/>
      <c r="Q920" s="23">
        <f>SUM(L920:P920)</f>
        <v>80888.9</v>
      </c>
      <c r="R920" s="23">
        <v>8.1</v>
      </c>
      <c r="S920" s="70"/>
      <c r="T920" s="70"/>
      <c r="U920" s="70"/>
      <c r="V920" s="23">
        <f>(R920+S920)</f>
        <v>8.1</v>
      </c>
      <c r="W920" s="23">
        <f>(V920+Q920)</f>
        <v>80897</v>
      </c>
      <c r="X920" s="23">
        <f>(Q920/W920)*100</f>
        <v>99.98998726776023</v>
      </c>
      <c r="Y920" s="23">
        <f>(V920/W920)*100</f>
        <v>0.01001273223976167</v>
      </c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 t="s">
        <v>53</v>
      </c>
      <c r="K921" s="53"/>
      <c r="L921" s="70"/>
      <c r="M921" s="23"/>
      <c r="N921" s="70"/>
      <c r="O921" s="70">
        <v>104747.4</v>
      </c>
      <c r="P921" s="23"/>
      <c r="Q921" s="23">
        <f>SUM(L921:P921)</f>
        <v>104747.4</v>
      </c>
      <c r="R921" s="23">
        <v>87.6</v>
      </c>
      <c r="S921" s="70"/>
      <c r="T921" s="70"/>
      <c r="U921" s="70"/>
      <c r="V921" s="23">
        <f>(R921+S921)</f>
        <v>87.6</v>
      </c>
      <c r="W921" s="23">
        <f>(V921+Q921)</f>
        <v>104835</v>
      </c>
      <c r="X921" s="23">
        <f>(Q921/W921)*100</f>
        <v>99.91644012018887</v>
      </c>
      <c r="Y921" s="23">
        <f>(V921/W921)*100</f>
        <v>0.08355987981113178</v>
      </c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54</v>
      </c>
      <c r="K922" s="53"/>
      <c r="L922" s="70"/>
      <c r="M922" s="23"/>
      <c r="N922" s="70"/>
      <c r="O922" s="70">
        <v>103981.7</v>
      </c>
      <c r="P922" s="23"/>
      <c r="Q922" s="23">
        <f>SUM(L922:P922)</f>
        <v>103981.7</v>
      </c>
      <c r="R922" s="23">
        <v>72</v>
      </c>
      <c r="S922" s="70"/>
      <c r="T922" s="70"/>
      <c r="U922" s="70"/>
      <c r="V922" s="23">
        <f>(R922+S922)</f>
        <v>72</v>
      </c>
      <c r="W922" s="23">
        <f>(V922+Q922)</f>
        <v>104053.7</v>
      </c>
      <c r="X922" s="23">
        <f>(Q922/W922)*100</f>
        <v>99.93080495936233</v>
      </c>
      <c r="Y922" s="23">
        <f>(V922/W922)*100</f>
        <v>0.06919504063767075</v>
      </c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 t="s">
        <v>55</v>
      </c>
      <c r="K923" s="53"/>
      <c r="L923" s="21"/>
      <c r="M923" s="21"/>
      <c r="N923" s="21"/>
      <c r="O923" s="21">
        <f>(O922/O920)*100</f>
        <v>128.5487872872545</v>
      </c>
      <c r="P923" s="21"/>
      <c r="Q923" s="21">
        <f>(Q922/Q920)*100</f>
        <v>128.5487872872545</v>
      </c>
      <c r="R923" s="21">
        <f>(R922/R920)*100</f>
        <v>888.8888888888889</v>
      </c>
      <c r="S923" s="21"/>
      <c r="T923" s="21"/>
      <c r="U923" s="21"/>
      <c r="V923" s="21">
        <f>(V922/V920)*100</f>
        <v>888.8888888888889</v>
      </c>
      <c r="W923" s="21">
        <f>(W922/W920)*100</f>
        <v>128.6249181057394</v>
      </c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1"/>
      <c r="J924" s="52" t="s">
        <v>56</v>
      </c>
      <c r="K924" s="53"/>
      <c r="L924" s="70"/>
      <c r="M924" s="23"/>
      <c r="N924" s="70"/>
      <c r="O924" s="70">
        <f>(O922/O921)*100</f>
        <v>99.26900333564366</v>
      </c>
      <c r="P924" s="23"/>
      <c r="Q924" s="23">
        <f>(Q922/Q921)*100</f>
        <v>99.26900333564366</v>
      </c>
      <c r="R924" s="23">
        <f>(R922/R921)*100</f>
        <v>82.19178082191782</v>
      </c>
      <c r="S924" s="70"/>
      <c r="T924" s="70"/>
      <c r="U924" s="70"/>
      <c r="V924" s="23">
        <f>(V922/V921)*100</f>
        <v>82.19178082191782</v>
      </c>
      <c r="W924" s="23">
        <f>(W922/W921)*100</f>
        <v>99.25473362903611</v>
      </c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/>
      <c r="K925" s="53"/>
      <c r="L925" s="70"/>
      <c r="M925" s="23"/>
      <c r="N925" s="70"/>
      <c r="O925" s="70"/>
      <c r="P925" s="23"/>
      <c r="Q925" s="23"/>
      <c r="R925" s="23"/>
      <c r="S925" s="70"/>
      <c r="T925" s="70"/>
      <c r="U925" s="70"/>
      <c r="V925" s="23"/>
      <c r="W925" s="23"/>
      <c r="X925" s="23"/>
      <c r="Y925" s="23"/>
      <c r="Z925" s="4"/>
    </row>
    <row r="926" spans="1:26" ht="23.25">
      <c r="A926" s="4"/>
      <c r="B926" s="51"/>
      <c r="C926" s="51"/>
      <c r="D926" s="51"/>
      <c r="E926" s="51"/>
      <c r="F926" s="51" t="s">
        <v>150</v>
      </c>
      <c r="G926" s="51"/>
      <c r="H926" s="51"/>
      <c r="I926" s="61"/>
      <c r="J926" s="52" t="s">
        <v>151</v>
      </c>
      <c r="K926" s="53"/>
      <c r="L926" s="70"/>
      <c r="M926" s="23"/>
      <c r="N926" s="70"/>
      <c r="O926" s="70"/>
      <c r="P926" s="23"/>
      <c r="Q926" s="23"/>
      <c r="R926" s="23"/>
      <c r="S926" s="70"/>
      <c r="T926" s="70"/>
      <c r="U926" s="70"/>
      <c r="V926" s="23"/>
      <c r="W926" s="23"/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52</v>
      </c>
      <c r="K927" s="53"/>
      <c r="L927" s="70"/>
      <c r="M927" s="23"/>
      <c r="N927" s="70"/>
      <c r="O927" s="70">
        <f>(O934)</f>
        <v>12093</v>
      </c>
      <c r="P927" s="23"/>
      <c r="Q927" s="23">
        <f>SUM(L927:P927)</f>
        <v>12093</v>
      </c>
      <c r="R927" s="23">
        <f aca="true" t="shared" si="63" ref="R927:U929">(R934)</f>
        <v>0</v>
      </c>
      <c r="S927" s="70">
        <f t="shared" si="63"/>
        <v>0</v>
      </c>
      <c r="T927" s="70">
        <f t="shared" si="63"/>
        <v>0</v>
      </c>
      <c r="U927" s="70">
        <f t="shared" si="63"/>
        <v>0</v>
      </c>
      <c r="V927" s="23"/>
      <c r="W927" s="23">
        <f>(V927+Q927)</f>
        <v>12093</v>
      </c>
      <c r="X927" s="23">
        <f>(Q927/W927)*100</f>
        <v>100</v>
      </c>
      <c r="Y927" s="23">
        <f>(V927/W927)*100</f>
        <v>0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 t="s">
        <v>53</v>
      </c>
      <c r="K928" s="53"/>
      <c r="L928" s="70"/>
      <c r="M928" s="23"/>
      <c r="N928" s="70"/>
      <c r="O928" s="70">
        <f>(O935)</f>
        <v>13121.8</v>
      </c>
      <c r="P928" s="23"/>
      <c r="Q928" s="23">
        <f>SUM(L928:P928)</f>
        <v>13121.8</v>
      </c>
      <c r="R928" s="23">
        <f t="shared" si="63"/>
        <v>84</v>
      </c>
      <c r="S928" s="70">
        <f t="shared" si="63"/>
        <v>0</v>
      </c>
      <c r="T928" s="70">
        <f t="shared" si="63"/>
        <v>0</v>
      </c>
      <c r="U928" s="70">
        <f t="shared" si="63"/>
        <v>0</v>
      </c>
      <c r="V928" s="23">
        <f>(R928+S928)</f>
        <v>84</v>
      </c>
      <c r="W928" s="23">
        <f>(V928+Q928)</f>
        <v>13205.8</v>
      </c>
      <c r="X928" s="23">
        <f>(Q928/W928)*100</f>
        <v>99.36391585515454</v>
      </c>
      <c r="Y928" s="23">
        <f>(V928/W928)*100</f>
        <v>0.6360841448454467</v>
      </c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54</v>
      </c>
      <c r="K929" s="53"/>
      <c r="L929" s="70"/>
      <c r="M929" s="23"/>
      <c r="N929" s="70"/>
      <c r="O929" s="70">
        <f>(O936)</f>
        <v>13040.5</v>
      </c>
      <c r="P929" s="23"/>
      <c r="Q929" s="23">
        <f>SUM(L929:P929)</f>
        <v>13040.5</v>
      </c>
      <c r="R929" s="23">
        <f t="shared" si="63"/>
        <v>48</v>
      </c>
      <c r="S929" s="70">
        <f t="shared" si="63"/>
        <v>0</v>
      </c>
      <c r="T929" s="70">
        <f t="shared" si="63"/>
        <v>0</v>
      </c>
      <c r="U929" s="70">
        <f t="shared" si="63"/>
        <v>0</v>
      </c>
      <c r="V929" s="23">
        <f>(R929+S929)</f>
        <v>48</v>
      </c>
      <c r="W929" s="23">
        <f>(V929+Q929)</f>
        <v>13088.5</v>
      </c>
      <c r="X929" s="23">
        <f>(Q929/W929)*100</f>
        <v>99.63326584406158</v>
      </c>
      <c r="Y929" s="23">
        <f>(V929/W929)*100</f>
        <v>0.36673415593841924</v>
      </c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 t="s">
        <v>55</v>
      </c>
      <c r="K930" s="53"/>
      <c r="L930" s="70"/>
      <c r="M930" s="23"/>
      <c r="N930" s="70"/>
      <c r="O930" s="70">
        <f>(O929/O927)*100</f>
        <v>107.83511122136773</v>
      </c>
      <c r="P930" s="23"/>
      <c r="Q930" s="23">
        <f>(Q929/Q927)*100</f>
        <v>107.83511122136773</v>
      </c>
      <c r="R930" s="23"/>
      <c r="S930" s="70"/>
      <c r="T930" s="70"/>
      <c r="U930" s="70"/>
      <c r="V930" s="23"/>
      <c r="W930" s="23">
        <f>(W929/W927)*100</f>
        <v>108.23203506160588</v>
      </c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1"/>
      <c r="J931" s="52" t="s">
        <v>56</v>
      </c>
      <c r="K931" s="53"/>
      <c r="L931" s="70"/>
      <c r="M931" s="23"/>
      <c r="N931" s="70"/>
      <c r="O931" s="70">
        <f>(O929/O928)*100</f>
        <v>99.38042036915668</v>
      </c>
      <c r="P931" s="23"/>
      <c r="Q931" s="23">
        <f>(Q929/Q928)*100</f>
        <v>99.38042036915668</v>
      </c>
      <c r="R931" s="23">
        <f>(R929/R928)*100</f>
        <v>57.14285714285714</v>
      </c>
      <c r="S931" s="70"/>
      <c r="T931" s="70"/>
      <c r="U931" s="70"/>
      <c r="V931" s="23">
        <f>(V929/V928)*100</f>
        <v>57.14285714285714</v>
      </c>
      <c r="W931" s="23">
        <f>(W929/W928)*100</f>
        <v>99.11175392630511</v>
      </c>
      <c r="X931" s="23"/>
      <c r="Y931" s="23"/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/>
      <c r="K932" s="53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4"/>
    </row>
    <row r="933" spans="1:26" ht="23.25">
      <c r="A933" s="4"/>
      <c r="B933" s="51"/>
      <c r="C933" s="51"/>
      <c r="D933" s="51"/>
      <c r="E933" s="51"/>
      <c r="F933" s="51"/>
      <c r="G933" s="51" t="s">
        <v>64</v>
      </c>
      <c r="H933" s="51"/>
      <c r="I933" s="61"/>
      <c r="J933" s="52" t="s">
        <v>65</v>
      </c>
      <c r="K933" s="53"/>
      <c r="L933" s="70"/>
      <c r="M933" s="23"/>
      <c r="N933" s="70"/>
      <c r="O933" s="70"/>
      <c r="P933" s="23"/>
      <c r="Q933" s="23"/>
      <c r="R933" s="23"/>
      <c r="S933" s="70"/>
      <c r="T933" s="70"/>
      <c r="U933" s="70"/>
      <c r="V933" s="23"/>
      <c r="W933" s="23"/>
      <c r="X933" s="23"/>
      <c r="Y933" s="23"/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 t="s">
        <v>52</v>
      </c>
      <c r="K934" s="53"/>
      <c r="L934" s="70"/>
      <c r="M934" s="23"/>
      <c r="N934" s="70"/>
      <c r="O934" s="70">
        <f>(O941)</f>
        <v>12093</v>
      </c>
      <c r="P934" s="23"/>
      <c r="Q934" s="23">
        <f>SUM(L934:P934)</f>
        <v>12093</v>
      </c>
      <c r="R934" s="23">
        <f aca="true" t="shared" si="64" ref="R934:U936">(R941)</f>
        <v>0</v>
      </c>
      <c r="S934" s="70">
        <f t="shared" si="64"/>
        <v>0</v>
      </c>
      <c r="T934" s="70">
        <f t="shared" si="64"/>
        <v>0</v>
      </c>
      <c r="U934" s="70">
        <f t="shared" si="64"/>
        <v>0</v>
      </c>
      <c r="V934" s="23"/>
      <c r="W934" s="23">
        <f>(V934+Q934)</f>
        <v>12093</v>
      </c>
      <c r="X934" s="23">
        <f>(Q934/W934)*100</f>
        <v>100</v>
      </c>
      <c r="Y934" s="23">
        <f>(V934/W934)*100</f>
        <v>0</v>
      </c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 t="s">
        <v>53</v>
      </c>
      <c r="K935" s="53"/>
      <c r="L935" s="70"/>
      <c r="M935" s="23"/>
      <c r="N935" s="70"/>
      <c r="O935" s="70">
        <f>(O942)</f>
        <v>13121.8</v>
      </c>
      <c r="P935" s="23"/>
      <c r="Q935" s="23">
        <f>SUM(L935:P935)</f>
        <v>13121.8</v>
      </c>
      <c r="R935" s="23">
        <f t="shared" si="64"/>
        <v>84</v>
      </c>
      <c r="S935" s="70">
        <f t="shared" si="64"/>
        <v>0</v>
      </c>
      <c r="T935" s="70">
        <f t="shared" si="64"/>
        <v>0</v>
      </c>
      <c r="U935" s="70">
        <f t="shared" si="64"/>
        <v>0</v>
      </c>
      <c r="V935" s="23">
        <f>(R935+S935)</f>
        <v>84</v>
      </c>
      <c r="W935" s="23">
        <f>(V935+Q935)</f>
        <v>13205.8</v>
      </c>
      <c r="X935" s="23">
        <f>(Q935/W935)*100</f>
        <v>99.36391585515454</v>
      </c>
      <c r="Y935" s="23">
        <f>(V935/W935)*100</f>
        <v>0.6360841448454467</v>
      </c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 t="s">
        <v>54</v>
      </c>
      <c r="K936" s="53"/>
      <c r="L936" s="70"/>
      <c r="M936" s="23"/>
      <c r="N936" s="70"/>
      <c r="O936" s="70">
        <f>(O943)</f>
        <v>13040.5</v>
      </c>
      <c r="P936" s="23"/>
      <c r="Q936" s="23">
        <f>SUM(L936:P936)</f>
        <v>13040.5</v>
      </c>
      <c r="R936" s="23">
        <f t="shared" si="64"/>
        <v>48</v>
      </c>
      <c r="S936" s="70">
        <f t="shared" si="64"/>
        <v>0</v>
      </c>
      <c r="T936" s="70">
        <f t="shared" si="64"/>
        <v>0</v>
      </c>
      <c r="U936" s="70">
        <f t="shared" si="64"/>
        <v>0</v>
      </c>
      <c r="V936" s="23">
        <f>(R936+S936)</f>
        <v>48</v>
      </c>
      <c r="W936" s="23">
        <f>(V936+Q936)</f>
        <v>13088.5</v>
      </c>
      <c r="X936" s="23">
        <f>(Q936/W936)*100</f>
        <v>99.63326584406158</v>
      </c>
      <c r="Y936" s="23">
        <f>(V936/W936)*100</f>
        <v>0.36673415593841924</v>
      </c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 t="s">
        <v>55</v>
      </c>
      <c r="K937" s="53"/>
      <c r="L937" s="70"/>
      <c r="M937" s="23"/>
      <c r="N937" s="70"/>
      <c r="O937" s="70">
        <f>(O936/O934)*100</f>
        <v>107.83511122136773</v>
      </c>
      <c r="P937" s="23"/>
      <c r="Q937" s="23">
        <f>(Q936/Q934)*100</f>
        <v>107.83511122136773</v>
      </c>
      <c r="R937" s="23"/>
      <c r="S937" s="70"/>
      <c r="T937" s="70"/>
      <c r="U937" s="70"/>
      <c r="V937" s="23"/>
      <c r="W937" s="23">
        <f>(W936/W934)*100</f>
        <v>108.23203506160588</v>
      </c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57"/>
      <c r="G938" s="57"/>
      <c r="H938" s="57"/>
      <c r="I938" s="52"/>
      <c r="J938" s="52" t="s">
        <v>56</v>
      </c>
      <c r="K938" s="53"/>
      <c r="L938" s="21"/>
      <c r="M938" s="21"/>
      <c r="N938" s="21"/>
      <c r="O938" s="21">
        <f>(O936/O935)*100</f>
        <v>99.38042036915668</v>
      </c>
      <c r="P938" s="21"/>
      <c r="Q938" s="21">
        <f>(Q936/Q935)*100</f>
        <v>99.38042036915668</v>
      </c>
      <c r="R938" s="21">
        <f>(R936/R935)*100</f>
        <v>57.14285714285714</v>
      </c>
      <c r="S938" s="21"/>
      <c r="T938" s="21"/>
      <c r="U938" s="21"/>
      <c r="V938" s="21">
        <f>(V936/V935)*100</f>
        <v>57.14285714285714</v>
      </c>
      <c r="W938" s="21">
        <f>(W936/W935)*100</f>
        <v>99.11175392630511</v>
      </c>
      <c r="X938" s="21"/>
      <c r="Y938" s="21"/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/>
      <c r="K939" s="53"/>
      <c r="L939" s="70"/>
      <c r="M939" s="23"/>
      <c r="N939" s="70"/>
      <c r="O939" s="70"/>
      <c r="P939" s="23"/>
      <c r="Q939" s="23"/>
      <c r="R939" s="23"/>
      <c r="S939" s="70"/>
      <c r="T939" s="70"/>
      <c r="U939" s="70"/>
      <c r="V939" s="23"/>
      <c r="W939" s="23"/>
      <c r="X939" s="23"/>
      <c r="Y939" s="23"/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 t="s">
        <v>187</v>
      </c>
      <c r="I940" s="61"/>
      <c r="J940" s="52" t="s">
        <v>131</v>
      </c>
      <c r="K940" s="53"/>
      <c r="L940" s="70"/>
      <c r="M940" s="23"/>
      <c r="N940" s="70"/>
      <c r="O940" s="70"/>
      <c r="P940" s="23"/>
      <c r="Q940" s="23"/>
      <c r="R940" s="23"/>
      <c r="S940" s="70"/>
      <c r="T940" s="70"/>
      <c r="U940" s="70"/>
      <c r="V940" s="23"/>
      <c r="W940" s="23"/>
      <c r="X940" s="23"/>
      <c r="Y940" s="23"/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 t="s">
        <v>52</v>
      </c>
      <c r="K941" s="53"/>
      <c r="L941" s="70"/>
      <c r="M941" s="23"/>
      <c r="N941" s="70"/>
      <c r="O941" s="70">
        <v>12093</v>
      </c>
      <c r="P941" s="23"/>
      <c r="Q941" s="23">
        <f>SUM(L941:P941)</f>
        <v>12093</v>
      </c>
      <c r="R941" s="23"/>
      <c r="S941" s="70"/>
      <c r="T941" s="70"/>
      <c r="U941" s="70"/>
      <c r="V941" s="23"/>
      <c r="W941" s="23">
        <f>(V941+Q941)</f>
        <v>12093</v>
      </c>
      <c r="X941" s="23">
        <f>(Q941/W941)*100</f>
        <v>100</v>
      </c>
      <c r="Y941" s="23">
        <f>(V941/W941)*100</f>
        <v>0</v>
      </c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53</v>
      </c>
      <c r="K942" s="53"/>
      <c r="L942" s="70"/>
      <c r="M942" s="23"/>
      <c r="N942" s="70"/>
      <c r="O942" s="70">
        <v>13121.8</v>
      </c>
      <c r="P942" s="23"/>
      <c r="Q942" s="23">
        <f>SUM(L942:P942)</f>
        <v>13121.8</v>
      </c>
      <c r="R942" s="23">
        <v>84</v>
      </c>
      <c r="S942" s="70"/>
      <c r="T942" s="70"/>
      <c r="U942" s="70"/>
      <c r="V942" s="23">
        <f>(R942+S942)</f>
        <v>84</v>
      </c>
      <c r="W942" s="23">
        <f>(V942+Q942)</f>
        <v>13205.8</v>
      </c>
      <c r="X942" s="23">
        <f>(Q942/W942)*100</f>
        <v>99.36391585515454</v>
      </c>
      <c r="Y942" s="23">
        <f>(V942/W942)*100</f>
        <v>0.6360841448454467</v>
      </c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54</v>
      </c>
      <c r="K943" s="53"/>
      <c r="L943" s="70"/>
      <c r="M943" s="23"/>
      <c r="N943" s="70"/>
      <c r="O943" s="70">
        <v>13040.5</v>
      </c>
      <c r="P943" s="23"/>
      <c r="Q943" s="23">
        <f>SUM(L943:P943)</f>
        <v>13040.5</v>
      </c>
      <c r="R943" s="23">
        <v>48</v>
      </c>
      <c r="S943" s="70"/>
      <c r="T943" s="70"/>
      <c r="U943" s="70"/>
      <c r="V943" s="23">
        <f>(R943+S943)</f>
        <v>48</v>
      </c>
      <c r="W943" s="23">
        <f>(V943+Q943)</f>
        <v>13088.5</v>
      </c>
      <c r="X943" s="23">
        <f>(Q943/W943)*100</f>
        <v>99.63326584406158</v>
      </c>
      <c r="Y943" s="23">
        <f>(V943/W943)*100</f>
        <v>0.36673415593841924</v>
      </c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/>
      <c r="K944" s="53"/>
      <c r="L944" s="70"/>
      <c r="M944" s="23"/>
      <c r="N944" s="70"/>
      <c r="O944" s="70"/>
      <c r="P944" s="23"/>
      <c r="Q944" s="23"/>
      <c r="R944" s="23"/>
      <c r="S944" s="70"/>
      <c r="T944" s="70"/>
      <c r="U944" s="70"/>
      <c r="V944" s="23"/>
      <c r="W944" s="23"/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182</v>
      </c>
      <c r="Z947" s="4"/>
    </row>
    <row r="948" spans="1:26" ht="23.25">
      <c r="A948" s="4"/>
      <c r="B948" s="64" t="s">
        <v>38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41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37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51" t="s">
        <v>133</v>
      </c>
      <c r="C954" s="51" t="s">
        <v>50</v>
      </c>
      <c r="D954" s="51" t="s">
        <v>58</v>
      </c>
      <c r="E954" s="51" t="s">
        <v>60</v>
      </c>
      <c r="F954" s="51" t="s">
        <v>150</v>
      </c>
      <c r="G954" s="51" t="s">
        <v>64</v>
      </c>
      <c r="H954" s="51" t="s">
        <v>187</v>
      </c>
      <c r="I954" s="61"/>
      <c r="J954" s="54" t="s">
        <v>55</v>
      </c>
      <c r="K954" s="55"/>
      <c r="L954" s="70"/>
      <c r="M954" s="70"/>
      <c r="N954" s="70"/>
      <c r="O954" s="70">
        <f>(O943/O941)*100</f>
        <v>107.83511122136773</v>
      </c>
      <c r="P954" s="70"/>
      <c r="Q954" s="70">
        <f>(Q943/Q941)*100</f>
        <v>107.83511122136773</v>
      </c>
      <c r="R954" s="70"/>
      <c r="S954" s="70"/>
      <c r="T954" s="70"/>
      <c r="U954" s="74"/>
      <c r="V954" s="23"/>
      <c r="W954" s="23">
        <f>(W943/W941)*100</f>
        <v>108.23203506160588</v>
      </c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56</v>
      </c>
      <c r="K955" s="55"/>
      <c r="L955" s="70"/>
      <c r="M955" s="70"/>
      <c r="N955" s="70"/>
      <c r="O955" s="70">
        <f>(O943/O942)*100</f>
        <v>99.38042036915668</v>
      </c>
      <c r="P955" s="70"/>
      <c r="Q955" s="70">
        <f>(Q943/Q942)*100</f>
        <v>99.38042036915668</v>
      </c>
      <c r="R955" s="70">
        <f>(R943/R942)*100</f>
        <v>57.14285714285714</v>
      </c>
      <c r="S955" s="70"/>
      <c r="T955" s="70"/>
      <c r="U955" s="70"/>
      <c r="V955" s="23">
        <f>(V943/V942)*100</f>
        <v>57.14285714285714</v>
      </c>
      <c r="W955" s="23">
        <f>(W943/W942)*100</f>
        <v>99.11175392630511</v>
      </c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/>
      <c r="K956" s="53"/>
      <c r="L956" s="70"/>
      <c r="M956" s="70"/>
      <c r="N956" s="70"/>
      <c r="O956" s="70"/>
      <c r="P956" s="70"/>
      <c r="Q956" s="23"/>
      <c r="R956" s="70"/>
      <c r="S956" s="70"/>
      <c r="T956" s="70"/>
      <c r="U956" s="70"/>
      <c r="V956" s="23"/>
      <c r="W956" s="23"/>
      <c r="X956" s="23"/>
      <c r="Y956" s="23"/>
      <c r="Z956" s="4"/>
    </row>
    <row r="957" spans="1:26" ht="23.25">
      <c r="A957" s="4"/>
      <c r="B957" s="51"/>
      <c r="C957" s="51"/>
      <c r="D957" s="51"/>
      <c r="E957" s="51"/>
      <c r="F957" s="51" t="s">
        <v>152</v>
      </c>
      <c r="G957" s="51"/>
      <c r="H957" s="51"/>
      <c r="I957" s="61"/>
      <c r="J957" s="52" t="s">
        <v>153</v>
      </c>
      <c r="K957" s="53"/>
      <c r="L957" s="70"/>
      <c r="M957" s="23"/>
      <c r="N957" s="70"/>
      <c r="O957" s="70"/>
      <c r="P957" s="23"/>
      <c r="Q957" s="23"/>
      <c r="R957" s="23"/>
      <c r="S957" s="70"/>
      <c r="T957" s="70"/>
      <c r="U957" s="70"/>
      <c r="V957" s="23"/>
      <c r="W957" s="23"/>
      <c r="X957" s="23"/>
      <c r="Y957" s="23"/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154</v>
      </c>
      <c r="K958" s="53"/>
      <c r="L958" s="70"/>
      <c r="M958" s="23"/>
      <c r="N958" s="70"/>
      <c r="O958" s="70"/>
      <c r="P958" s="23"/>
      <c r="Q958" s="23"/>
      <c r="R958" s="23"/>
      <c r="S958" s="70"/>
      <c r="T958" s="70"/>
      <c r="U958" s="70"/>
      <c r="V958" s="23"/>
      <c r="W958" s="23"/>
      <c r="X958" s="23"/>
      <c r="Y958" s="23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 t="s">
        <v>52</v>
      </c>
      <c r="K959" s="53"/>
      <c r="L959" s="70">
        <f aca="true" t="shared" si="65" ref="L959:O961">(L966)</f>
        <v>51939.200000000004</v>
      </c>
      <c r="M959" s="23">
        <f t="shared" si="65"/>
        <v>4230.7</v>
      </c>
      <c r="N959" s="70">
        <f t="shared" si="65"/>
        <v>16136.2</v>
      </c>
      <c r="O959" s="70">
        <f t="shared" si="65"/>
        <v>187978.7</v>
      </c>
      <c r="P959" s="23"/>
      <c r="Q959" s="23">
        <f>SUM(L959:P959)</f>
        <v>260284.80000000002</v>
      </c>
      <c r="R959" s="23">
        <f aca="true" t="shared" si="66" ref="R959:U961">(R966)</f>
        <v>4250.9</v>
      </c>
      <c r="S959" s="70">
        <f t="shared" si="66"/>
        <v>580</v>
      </c>
      <c r="T959" s="70">
        <f t="shared" si="66"/>
        <v>0</v>
      </c>
      <c r="U959" s="70">
        <f t="shared" si="66"/>
        <v>0</v>
      </c>
      <c r="V959" s="23">
        <f>SUM(R959:U959)</f>
        <v>4830.9</v>
      </c>
      <c r="W959" s="23">
        <f>(V959+Q959)</f>
        <v>265115.7</v>
      </c>
      <c r="X959" s="23">
        <f>(Q959/W959)*100</f>
        <v>98.17781444101576</v>
      </c>
      <c r="Y959" s="23">
        <f>(V959/W959)*100</f>
        <v>1.8221855589842473</v>
      </c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 t="s">
        <v>53</v>
      </c>
      <c r="K960" s="53"/>
      <c r="L960" s="70">
        <f t="shared" si="65"/>
        <v>64035</v>
      </c>
      <c r="M960" s="23">
        <f t="shared" si="65"/>
        <v>2703.3999999999996</v>
      </c>
      <c r="N960" s="70">
        <f t="shared" si="65"/>
        <v>13095.3</v>
      </c>
      <c r="O960" s="70">
        <f t="shared" si="65"/>
        <v>253517.2</v>
      </c>
      <c r="P960" s="23"/>
      <c r="Q960" s="23">
        <f>SUM(L960:P960)</f>
        <v>333350.9</v>
      </c>
      <c r="R960" s="23">
        <f t="shared" si="66"/>
        <v>5785.1</v>
      </c>
      <c r="S960" s="70">
        <f t="shared" si="66"/>
        <v>1773</v>
      </c>
      <c r="T960" s="70">
        <f t="shared" si="66"/>
        <v>0</v>
      </c>
      <c r="U960" s="70">
        <f t="shared" si="66"/>
        <v>0</v>
      </c>
      <c r="V960" s="23">
        <f>(R960+S960)</f>
        <v>7558.1</v>
      </c>
      <c r="W960" s="23">
        <f>(V960+Q960)</f>
        <v>340909</v>
      </c>
      <c r="X960" s="23">
        <f>(Q960/W960)*100</f>
        <v>97.78295674212181</v>
      </c>
      <c r="Y960" s="23">
        <f>(V960/W960)*100</f>
        <v>2.2170432578782022</v>
      </c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1"/>
      <c r="J961" s="52" t="s">
        <v>54</v>
      </c>
      <c r="K961" s="53"/>
      <c r="L961" s="70">
        <f t="shared" si="65"/>
        <v>63321.7</v>
      </c>
      <c r="M961" s="23">
        <f t="shared" si="65"/>
        <v>2506.1000000000004</v>
      </c>
      <c r="N961" s="70">
        <f t="shared" si="65"/>
        <v>12500.3</v>
      </c>
      <c r="O961" s="70">
        <f t="shared" si="65"/>
        <v>253482.59999999998</v>
      </c>
      <c r="P961" s="23"/>
      <c r="Q961" s="23">
        <f>SUM(L961:P961)</f>
        <v>331810.69999999995</v>
      </c>
      <c r="R961" s="23">
        <f t="shared" si="66"/>
        <v>5665</v>
      </c>
      <c r="S961" s="70">
        <f t="shared" si="66"/>
        <v>1773</v>
      </c>
      <c r="T961" s="70">
        <f t="shared" si="66"/>
        <v>0</v>
      </c>
      <c r="U961" s="70">
        <f t="shared" si="66"/>
        <v>0</v>
      </c>
      <c r="V961" s="23">
        <f>(R961+S961)</f>
        <v>7438</v>
      </c>
      <c r="W961" s="23">
        <f>(V961+Q961)</f>
        <v>339248.69999999995</v>
      </c>
      <c r="X961" s="23">
        <f>(Q961/W961)*100</f>
        <v>97.80750817910283</v>
      </c>
      <c r="Y961" s="23">
        <f>(V961/W961)*100</f>
        <v>2.192491820897177</v>
      </c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1"/>
      <c r="J962" s="52" t="s">
        <v>55</v>
      </c>
      <c r="K962" s="53"/>
      <c r="L962" s="70">
        <f>(L961/L959)*100</f>
        <v>121.9150468239788</v>
      </c>
      <c r="M962" s="23">
        <f>(M961/M959)*100</f>
        <v>59.23606022644008</v>
      </c>
      <c r="N962" s="70">
        <f>(N961/N959)*100</f>
        <v>77.46743347256478</v>
      </c>
      <c r="O962" s="70">
        <f>(O961/O959)*100</f>
        <v>134.84644802842024</v>
      </c>
      <c r="P962" s="23"/>
      <c r="Q962" s="23">
        <f>(Q961/Q959)*100</f>
        <v>127.47986052201279</v>
      </c>
      <c r="R962" s="23">
        <f>(R961/R959)*100</f>
        <v>133.26589663365408</v>
      </c>
      <c r="S962" s="70">
        <f>(S961/S959)*100</f>
        <v>305.6896551724138</v>
      </c>
      <c r="T962" s="70"/>
      <c r="U962" s="70"/>
      <c r="V962" s="23">
        <f>(V961/V959)*100</f>
        <v>153.96716967852782</v>
      </c>
      <c r="W962" s="23">
        <f>(W961/W959)*100</f>
        <v>127.96250844442632</v>
      </c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56</v>
      </c>
      <c r="K963" s="53"/>
      <c r="L963" s="70">
        <f>(L961/L960)*100</f>
        <v>98.88607792613413</v>
      </c>
      <c r="M963" s="23">
        <f>(M961/M960)*100</f>
        <v>92.70178294000151</v>
      </c>
      <c r="N963" s="70">
        <f>(N961/N960)*100</f>
        <v>95.45638511527036</v>
      </c>
      <c r="O963" s="70">
        <f>(O961/O960)*100</f>
        <v>99.98635201083002</v>
      </c>
      <c r="P963" s="23"/>
      <c r="Q963" s="23">
        <f>(Q961/Q960)*100</f>
        <v>99.53796434927878</v>
      </c>
      <c r="R963" s="23">
        <f>(R961/R960)*100</f>
        <v>97.92397711361946</v>
      </c>
      <c r="S963" s="70">
        <f>(S961/S960)*100</f>
        <v>100</v>
      </c>
      <c r="T963" s="70"/>
      <c r="U963" s="70"/>
      <c r="V963" s="23">
        <f>(V961/V960)*100</f>
        <v>98.41097630356835</v>
      </c>
      <c r="W963" s="23">
        <f>(W961/W960)*100</f>
        <v>99.51297853679426</v>
      </c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/>
      <c r="K964" s="53"/>
      <c r="L964" s="70"/>
      <c r="M964" s="23"/>
      <c r="N964" s="70"/>
      <c r="O964" s="70"/>
      <c r="P964" s="23"/>
      <c r="Q964" s="23"/>
      <c r="R964" s="23"/>
      <c r="S964" s="70"/>
      <c r="T964" s="70"/>
      <c r="U964" s="70"/>
      <c r="V964" s="23"/>
      <c r="W964" s="23"/>
      <c r="X964" s="23"/>
      <c r="Y964" s="23"/>
      <c r="Z964" s="4"/>
    </row>
    <row r="965" spans="1:26" ht="23.25">
      <c r="A965" s="4"/>
      <c r="B965" s="51"/>
      <c r="C965" s="51"/>
      <c r="D965" s="51"/>
      <c r="E965" s="51"/>
      <c r="F965" s="51"/>
      <c r="G965" s="51" t="s">
        <v>64</v>
      </c>
      <c r="H965" s="51"/>
      <c r="I965" s="61"/>
      <c r="J965" s="52" t="s">
        <v>65</v>
      </c>
      <c r="K965" s="53"/>
      <c r="L965" s="70"/>
      <c r="M965" s="23"/>
      <c r="N965" s="70"/>
      <c r="O965" s="70"/>
      <c r="P965" s="23"/>
      <c r="Q965" s="23"/>
      <c r="R965" s="23"/>
      <c r="S965" s="70"/>
      <c r="T965" s="70"/>
      <c r="U965" s="70"/>
      <c r="V965" s="23"/>
      <c r="W965" s="23"/>
      <c r="X965" s="23"/>
      <c r="Y965" s="23"/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52</v>
      </c>
      <c r="K966" s="53"/>
      <c r="L966" s="70">
        <f aca="true" t="shared" si="67" ref="L966:O968">(L973+L980+L987+L1003)</f>
        <v>51939.200000000004</v>
      </c>
      <c r="M966" s="23">
        <f t="shared" si="67"/>
        <v>4230.7</v>
      </c>
      <c r="N966" s="70">
        <f t="shared" si="67"/>
        <v>16136.2</v>
      </c>
      <c r="O966" s="70">
        <f t="shared" si="67"/>
        <v>187978.7</v>
      </c>
      <c r="P966" s="23"/>
      <c r="Q966" s="23">
        <f>SUM(L966:P966)</f>
        <v>260284.80000000002</v>
      </c>
      <c r="R966" s="23">
        <f aca="true" t="shared" si="68" ref="R966:U968">(R973+R980+R987+R1003)</f>
        <v>4250.9</v>
      </c>
      <c r="S966" s="70">
        <f t="shared" si="68"/>
        <v>580</v>
      </c>
      <c r="T966" s="70">
        <f t="shared" si="68"/>
        <v>0</v>
      </c>
      <c r="U966" s="70">
        <f t="shared" si="68"/>
        <v>0</v>
      </c>
      <c r="V966" s="23">
        <f>SUM(R966:U966)</f>
        <v>4830.9</v>
      </c>
      <c r="W966" s="23">
        <f>(V966+Q966)</f>
        <v>265115.7</v>
      </c>
      <c r="X966" s="23">
        <f>(Q966/W966)*100</f>
        <v>98.17781444101576</v>
      </c>
      <c r="Y966" s="23">
        <f>(V966/W966)*100</f>
        <v>1.8221855589842473</v>
      </c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 t="s">
        <v>53</v>
      </c>
      <c r="K967" s="53"/>
      <c r="L967" s="70">
        <f t="shared" si="67"/>
        <v>64035</v>
      </c>
      <c r="M967" s="23">
        <f t="shared" si="67"/>
        <v>2703.3999999999996</v>
      </c>
      <c r="N967" s="70">
        <f t="shared" si="67"/>
        <v>13095.3</v>
      </c>
      <c r="O967" s="70">
        <f t="shared" si="67"/>
        <v>253517.2</v>
      </c>
      <c r="P967" s="23"/>
      <c r="Q967" s="23">
        <f>SUM(L967:P967)</f>
        <v>333350.9</v>
      </c>
      <c r="R967" s="23">
        <f t="shared" si="68"/>
        <v>5785.1</v>
      </c>
      <c r="S967" s="70">
        <f t="shared" si="68"/>
        <v>1773</v>
      </c>
      <c r="T967" s="70">
        <f t="shared" si="68"/>
        <v>0</v>
      </c>
      <c r="U967" s="70">
        <f t="shared" si="68"/>
        <v>0</v>
      </c>
      <c r="V967" s="23">
        <f>(R967+S967)</f>
        <v>7558.1</v>
      </c>
      <c r="W967" s="23">
        <f>(V967+Q967)</f>
        <v>340909</v>
      </c>
      <c r="X967" s="23">
        <f>(Q967/W967)*100</f>
        <v>97.78295674212181</v>
      </c>
      <c r="Y967" s="23">
        <f>(V967/W967)*100</f>
        <v>2.2170432578782022</v>
      </c>
      <c r="Z967" s="4"/>
    </row>
    <row r="968" spans="1:26" ht="23.25">
      <c r="A968" s="4"/>
      <c r="B968" s="56"/>
      <c r="C968" s="57"/>
      <c r="D968" s="57"/>
      <c r="E968" s="57"/>
      <c r="F968" s="57"/>
      <c r="G968" s="57"/>
      <c r="H968" s="57"/>
      <c r="I968" s="52"/>
      <c r="J968" s="52" t="s">
        <v>54</v>
      </c>
      <c r="K968" s="53"/>
      <c r="L968" s="21">
        <f t="shared" si="67"/>
        <v>63321.7</v>
      </c>
      <c r="M968" s="21">
        <f t="shared" si="67"/>
        <v>2506.1000000000004</v>
      </c>
      <c r="N968" s="21">
        <f t="shared" si="67"/>
        <v>12500.3</v>
      </c>
      <c r="O968" s="21">
        <f t="shared" si="67"/>
        <v>253482.59999999998</v>
      </c>
      <c r="P968" s="21"/>
      <c r="Q968" s="21">
        <f>SUM(L968:P968)</f>
        <v>331810.69999999995</v>
      </c>
      <c r="R968" s="21">
        <f t="shared" si="68"/>
        <v>5665</v>
      </c>
      <c r="S968" s="21">
        <f t="shared" si="68"/>
        <v>1773</v>
      </c>
      <c r="T968" s="21">
        <f t="shared" si="68"/>
        <v>0</v>
      </c>
      <c r="U968" s="21">
        <f t="shared" si="68"/>
        <v>0</v>
      </c>
      <c r="V968" s="21">
        <f>(R968+S968)</f>
        <v>7438</v>
      </c>
      <c r="W968" s="21">
        <f>(V968+Q968)</f>
        <v>339248.69999999995</v>
      </c>
      <c r="X968" s="21">
        <f>(Q968/W968)*100</f>
        <v>97.80750817910283</v>
      </c>
      <c r="Y968" s="21">
        <f>(V968/W968)*100</f>
        <v>2.192491820897177</v>
      </c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1"/>
      <c r="J969" s="52" t="s">
        <v>55</v>
      </c>
      <c r="K969" s="53"/>
      <c r="L969" s="70">
        <f>(L968/L966)*100</f>
        <v>121.9150468239788</v>
      </c>
      <c r="M969" s="23">
        <f>(M968/M966)*100</f>
        <v>59.23606022644008</v>
      </c>
      <c r="N969" s="70">
        <f>(N968/N966)*100</f>
        <v>77.46743347256478</v>
      </c>
      <c r="O969" s="70">
        <f>(O968/O966)*100</f>
        <v>134.84644802842024</v>
      </c>
      <c r="P969" s="23"/>
      <c r="Q969" s="23">
        <f>(Q968/Q966)*100</f>
        <v>127.47986052201279</v>
      </c>
      <c r="R969" s="23">
        <f>(R968/R966)*100</f>
        <v>133.26589663365408</v>
      </c>
      <c r="S969" s="70">
        <f>(S968/S966)*100</f>
        <v>305.6896551724138</v>
      </c>
      <c r="T969" s="70"/>
      <c r="U969" s="70"/>
      <c r="V969" s="23">
        <f>(V968/V966)*100</f>
        <v>153.96716967852782</v>
      </c>
      <c r="W969" s="23">
        <f>(W968/W966)*100</f>
        <v>127.96250844442632</v>
      </c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1"/>
      <c r="J970" s="52" t="s">
        <v>56</v>
      </c>
      <c r="K970" s="53"/>
      <c r="L970" s="70">
        <f>(L968/L967)*100</f>
        <v>98.88607792613413</v>
      </c>
      <c r="M970" s="23">
        <f>(M968/M967)*100</f>
        <v>92.70178294000151</v>
      </c>
      <c r="N970" s="70">
        <f>(N968/N967)*100</f>
        <v>95.45638511527036</v>
      </c>
      <c r="O970" s="70">
        <f>(O968/O967)*100</f>
        <v>99.98635201083002</v>
      </c>
      <c r="P970" s="23"/>
      <c r="Q970" s="23">
        <f>(Q968/Q967)*100</f>
        <v>99.53796434927878</v>
      </c>
      <c r="R970" s="23">
        <f>(R968/R967)*100</f>
        <v>97.92397711361946</v>
      </c>
      <c r="S970" s="70">
        <f>(S968/S967)*100</f>
        <v>100</v>
      </c>
      <c r="T970" s="70"/>
      <c r="U970" s="70"/>
      <c r="V970" s="23">
        <f>(V968/V967)*100</f>
        <v>98.41097630356835</v>
      </c>
      <c r="W970" s="23">
        <f>(W968/W967)*100</f>
        <v>99.51297853679426</v>
      </c>
      <c r="X970" s="23"/>
      <c r="Y970" s="23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/>
      <c r="K971" s="53"/>
      <c r="L971" s="70"/>
      <c r="M971" s="23"/>
      <c r="N971" s="70"/>
      <c r="O971" s="70"/>
      <c r="P971" s="23"/>
      <c r="Q971" s="23"/>
      <c r="R971" s="23"/>
      <c r="S971" s="70"/>
      <c r="T971" s="70"/>
      <c r="U971" s="70"/>
      <c r="V971" s="23"/>
      <c r="W971" s="23"/>
      <c r="X971" s="23"/>
      <c r="Y971" s="23"/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 t="s">
        <v>125</v>
      </c>
      <c r="I972" s="61"/>
      <c r="J972" s="52" t="s">
        <v>126</v>
      </c>
      <c r="K972" s="53"/>
      <c r="L972" s="70"/>
      <c r="M972" s="23"/>
      <c r="N972" s="70"/>
      <c r="O972" s="70"/>
      <c r="P972" s="23"/>
      <c r="Q972" s="23"/>
      <c r="R972" s="23"/>
      <c r="S972" s="70"/>
      <c r="T972" s="70"/>
      <c r="U972" s="70"/>
      <c r="V972" s="23"/>
      <c r="W972" s="23"/>
      <c r="X972" s="23"/>
      <c r="Y972" s="23"/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52</v>
      </c>
      <c r="K973" s="53"/>
      <c r="L973" s="70">
        <v>9206.9</v>
      </c>
      <c r="M973" s="23">
        <v>863.1</v>
      </c>
      <c r="N973" s="70">
        <v>2363.2</v>
      </c>
      <c r="O973" s="70">
        <v>6000</v>
      </c>
      <c r="P973" s="23"/>
      <c r="Q973" s="23">
        <f>SUM(L973:P973)</f>
        <v>18433.2</v>
      </c>
      <c r="R973" s="23"/>
      <c r="S973" s="70">
        <v>280</v>
      </c>
      <c r="T973" s="70"/>
      <c r="U973" s="70"/>
      <c r="V973" s="23">
        <f>SUM(R973:U973)</f>
        <v>280</v>
      </c>
      <c r="W973" s="23">
        <f>(V973+Q973)</f>
        <v>18713.2</v>
      </c>
      <c r="X973" s="23">
        <f>(Q973/W973)*100</f>
        <v>98.50372998738858</v>
      </c>
      <c r="Y973" s="23">
        <f>(V973/W973)*100</f>
        <v>1.4962700126114186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 t="s">
        <v>53</v>
      </c>
      <c r="K974" s="53"/>
      <c r="L974" s="70">
        <v>11940.9</v>
      </c>
      <c r="M974" s="23">
        <v>531.2</v>
      </c>
      <c r="N974" s="70">
        <v>2133.5</v>
      </c>
      <c r="O974" s="70">
        <v>6944.8</v>
      </c>
      <c r="P974" s="23"/>
      <c r="Q974" s="23">
        <f>SUM(L974:P974)</f>
        <v>21550.4</v>
      </c>
      <c r="R974" s="23"/>
      <c r="S974" s="70">
        <v>35</v>
      </c>
      <c r="T974" s="70"/>
      <c r="U974" s="70"/>
      <c r="V974" s="23">
        <f>(R974+S974)</f>
        <v>35</v>
      </c>
      <c r="W974" s="23">
        <f>(V974+Q974)</f>
        <v>21585.4</v>
      </c>
      <c r="X974" s="23">
        <f>(Q974/W974)*100</f>
        <v>99.83785336384778</v>
      </c>
      <c r="Y974" s="23">
        <f>(V974/W974)*100</f>
        <v>0.162146636152214</v>
      </c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1"/>
      <c r="J975" s="52" t="s">
        <v>54</v>
      </c>
      <c r="K975" s="53"/>
      <c r="L975" s="70">
        <v>11886.7</v>
      </c>
      <c r="M975" s="23">
        <v>439.3</v>
      </c>
      <c r="N975" s="70">
        <v>1997.8</v>
      </c>
      <c r="O975" s="70">
        <v>6944.8</v>
      </c>
      <c r="P975" s="23"/>
      <c r="Q975" s="23">
        <f>SUM(L975:P975)</f>
        <v>21268.6</v>
      </c>
      <c r="R975" s="23"/>
      <c r="S975" s="70">
        <v>35</v>
      </c>
      <c r="T975" s="70"/>
      <c r="U975" s="70"/>
      <c r="V975" s="23">
        <f>(R975+S975)</f>
        <v>35</v>
      </c>
      <c r="W975" s="23">
        <f>(V975+Q975)</f>
        <v>21303.6</v>
      </c>
      <c r="X975" s="23">
        <f>(Q975/W975)*100</f>
        <v>99.835708518748</v>
      </c>
      <c r="Y975" s="23">
        <f>(V975/W975)*100</f>
        <v>0.164291481251995</v>
      </c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 t="s">
        <v>55</v>
      </c>
      <c r="K976" s="53"/>
      <c r="L976" s="70">
        <f>(L975/L973)*100</f>
        <v>129.10643104628053</v>
      </c>
      <c r="M976" s="23">
        <f>(M975/M973)*100</f>
        <v>50.89792608040783</v>
      </c>
      <c r="N976" s="70">
        <f>(N975/N973)*100</f>
        <v>84.53791469194313</v>
      </c>
      <c r="O976" s="70">
        <f>(O975/O973)*100</f>
        <v>115.74666666666667</v>
      </c>
      <c r="P976" s="23"/>
      <c r="Q976" s="23">
        <f>(Q975/Q973)*100</f>
        <v>115.3820280797691</v>
      </c>
      <c r="R976" s="23"/>
      <c r="S976" s="70">
        <f>(S975/S973)*100</f>
        <v>12.5</v>
      </c>
      <c r="T976" s="70"/>
      <c r="U976" s="70"/>
      <c r="V976" s="23">
        <f>(V975/V973)*100</f>
        <v>12.5</v>
      </c>
      <c r="W976" s="23">
        <f>(W975/W973)*100</f>
        <v>113.84263514524507</v>
      </c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/>
      <c r="I977" s="52"/>
      <c r="J977" s="52" t="s">
        <v>56</v>
      </c>
      <c r="K977" s="53"/>
      <c r="L977" s="21">
        <f>(L975/L974)*100</f>
        <v>99.54609786532005</v>
      </c>
      <c r="M977" s="21">
        <f>(M975/M974)*100</f>
        <v>82.69954819277108</v>
      </c>
      <c r="N977" s="21">
        <f>(N975/N974)*100</f>
        <v>93.63955940942114</v>
      </c>
      <c r="O977" s="21">
        <f>(O975/O974)*100</f>
        <v>100</v>
      </c>
      <c r="P977" s="21"/>
      <c r="Q977" s="21">
        <f>(Q975/Q974)*100</f>
        <v>98.69236765906896</v>
      </c>
      <c r="R977" s="21"/>
      <c r="S977" s="21">
        <f>(S975/S974)*100</f>
        <v>100</v>
      </c>
      <c r="T977" s="21"/>
      <c r="U977" s="21"/>
      <c r="V977" s="21">
        <f>(V975/V974)*100</f>
        <v>100</v>
      </c>
      <c r="W977" s="21">
        <f>(W975/W974)*100</f>
        <v>98.69448794092301</v>
      </c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/>
      <c r="K978" s="53"/>
      <c r="L978" s="70"/>
      <c r="M978" s="23"/>
      <c r="N978" s="70"/>
      <c r="O978" s="70"/>
      <c r="P978" s="23"/>
      <c r="Q978" s="23"/>
      <c r="R978" s="23"/>
      <c r="S978" s="70"/>
      <c r="T978" s="70"/>
      <c r="U978" s="70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 t="s">
        <v>127</v>
      </c>
      <c r="I979" s="61"/>
      <c r="J979" s="52" t="s">
        <v>128</v>
      </c>
      <c r="K979" s="53"/>
      <c r="L979" s="70"/>
      <c r="M979" s="23"/>
      <c r="N979" s="70"/>
      <c r="O979" s="70"/>
      <c r="P979" s="23"/>
      <c r="Q979" s="23"/>
      <c r="R979" s="23"/>
      <c r="S979" s="70"/>
      <c r="T979" s="70"/>
      <c r="U979" s="70"/>
      <c r="V979" s="23"/>
      <c r="W979" s="23"/>
      <c r="X979" s="23"/>
      <c r="Y979" s="23"/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52</v>
      </c>
      <c r="K980" s="53"/>
      <c r="L980" s="70">
        <v>42732.3</v>
      </c>
      <c r="M980" s="23">
        <v>3367.6</v>
      </c>
      <c r="N980" s="70">
        <v>13773</v>
      </c>
      <c r="O980" s="70"/>
      <c r="P980" s="23"/>
      <c r="Q980" s="23">
        <f>SUM(L980:P980)</f>
        <v>59872.9</v>
      </c>
      <c r="R980" s="23"/>
      <c r="S980" s="70">
        <v>300</v>
      </c>
      <c r="T980" s="70"/>
      <c r="U980" s="70"/>
      <c r="V980" s="23">
        <f>SUM(R980:U980)</f>
        <v>300</v>
      </c>
      <c r="W980" s="23">
        <f>(V980+Q980)</f>
        <v>60172.9</v>
      </c>
      <c r="X980" s="23">
        <f>(Q980/W980)*100</f>
        <v>99.50143669326225</v>
      </c>
      <c r="Y980" s="23">
        <f>(V980/W980)*100</f>
        <v>0.4985633067377507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53</v>
      </c>
      <c r="K981" s="53"/>
      <c r="L981" s="70">
        <v>52094.1</v>
      </c>
      <c r="M981" s="23">
        <v>2172.2</v>
      </c>
      <c r="N981" s="70">
        <v>10961.8</v>
      </c>
      <c r="O981" s="70"/>
      <c r="P981" s="23"/>
      <c r="Q981" s="23">
        <f>SUM(L981:P981)</f>
        <v>65228.09999999999</v>
      </c>
      <c r="R981" s="23"/>
      <c r="S981" s="70">
        <v>1738</v>
      </c>
      <c r="T981" s="70"/>
      <c r="U981" s="70"/>
      <c r="V981" s="23">
        <f>(R981+S981)</f>
        <v>1738</v>
      </c>
      <c r="W981" s="23">
        <f>(V981+Q981)</f>
        <v>66966.09999999999</v>
      </c>
      <c r="X981" s="23">
        <f>(Q981/W981)*100</f>
        <v>97.40465698316014</v>
      </c>
      <c r="Y981" s="23">
        <f>(V981/W981)*100</f>
        <v>2.5953430168398643</v>
      </c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 t="s">
        <v>54</v>
      </c>
      <c r="K982" s="53"/>
      <c r="L982" s="70">
        <v>51435</v>
      </c>
      <c r="M982" s="23">
        <v>2066.8</v>
      </c>
      <c r="N982" s="70">
        <v>10502.5</v>
      </c>
      <c r="O982" s="70"/>
      <c r="P982" s="23"/>
      <c r="Q982" s="23">
        <f>SUM(L982:P982)</f>
        <v>64004.3</v>
      </c>
      <c r="R982" s="23"/>
      <c r="S982" s="70">
        <v>1738</v>
      </c>
      <c r="T982" s="70"/>
      <c r="U982" s="70"/>
      <c r="V982" s="23">
        <f>(R982+S982)</f>
        <v>1738</v>
      </c>
      <c r="W982" s="23">
        <f>(V982+Q982)</f>
        <v>65742.3</v>
      </c>
      <c r="X982" s="23">
        <f>(Q982/W982)*100</f>
        <v>97.35634439318369</v>
      </c>
      <c r="Y982" s="23">
        <f>(V982/W982)*100</f>
        <v>2.6436556068163113</v>
      </c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/>
      <c r="I983" s="52"/>
      <c r="J983" s="52" t="s">
        <v>55</v>
      </c>
      <c r="K983" s="53"/>
      <c r="L983" s="21">
        <f>(L982/L980)*100</f>
        <v>120.36562506581672</v>
      </c>
      <c r="M983" s="21">
        <f>(M982/M980)*100</f>
        <v>61.37308468939304</v>
      </c>
      <c r="N983" s="21">
        <f>(N982/N980)*100</f>
        <v>76.2542655921005</v>
      </c>
      <c r="O983" s="21"/>
      <c r="P983" s="21"/>
      <c r="Q983" s="21">
        <f>(Q982/Q980)*100</f>
        <v>106.90028376778142</v>
      </c>
      <c r="R983" s="21"/>
      <c r="S983" s="21">
        <f>(S982/S980)*100</f>
        <v>579.3333333333333</v>
      </c>
      <c r="T983" s="21"/>
      <c r="U983" s="21"/>
      <c r="V983" s="21">
        <f>(V982/V980)*100</f>
        <v>579.3333333333333</v>
      </c>
      <c r="W983" s="21">
        <f>(W982/W980)*100</f>
        <v>109.25566160181744</v>
      </c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 t="s">
        <v>56</v>
      </c>
      <c r="K984" s="53"/>
      <c r="L984" s="70">
        <f>(L982/L981)*100</f>
        <v>98.7347895443054</v>
      </c>
      <c r="M984" s="23">
        <f>(M982/M981)*100</f>
        <v>95.14777644784091</v>
      </c>
      <c r="N984" s="70">
        <f>(N982/N981)*100</f>
        <v>95.80999470889819</v>
      </c>
      <c r="O984" s="70"/>
      <c r="P984" s="23"/>
      <c r="Q984" s="23">
        <f>(Q982/Q981)*100</f>
        <v>98.12381473628699</v>
      </c>
      <c r="R984" s="23"/>
      <c r="S984" s="70">
        <f>(S982/S981)*100</f>
        <v>100</v>
      </c>
      <c r="T984" s="70"/>
      <c r="U984" s="70"/>
      <c r="V984" s="23">
        <f>(V982/V981)*100</f>
        <v>100</v>
      </c>
      <c r="W984" s="23">
        <f>(W982/W981)*100</f>
        <v>98.17250817951174</v>
      </c>
      <c r="X984" s="23"/>
      <c r="Y984" s="23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/>
      <c r="I985" s="61"/>
      <c r="J985" s="52"/>
      <c r="K985" s="53"/>
      <c r="L985" s="70"/>
      <c r="M985" s="23"/>
      <c r="N985" s="70"/>
      <c r="O985" s="70"/>
      <c r="P985" s="23"/>
      <c r="Q985" s="23"/>
      <c r="R985" s="23"/>
      <c r="S985" s="70"/>
      <c r="T985" s="70"/>
      <c r="U985" s="70"/>
      <c r="V985" s="23"/>
      <c r="W985" s="23"/>
      <c r="X985" s="23"/>
      <c r="Y985" s="23"/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 t="s">
        <v>187</v>
      </c>
      <c r="I986" s="61"/>
      <c r="J986" s="52" t="s">
        <v>131</v>
      </c>
      <c r="K986" s="53"/>
      <c r="L986" s="70"/>
      <c r="M986" s="23"/>
      <c r="N986" s="70"/>
      <c r="O986" s="70"/>
      <c r="P986" s="23"/>
      <c r="Q986" s="23"/>
      <c r="R986" s="23"/>
      <c r="S986" s="70"/>
      <c r="T986" s="70"/>
      <c r="U986" s="70"/>
      <c r="V986" s="23"/>
      <c r="W986" s="23"/>
      <c r="X986" s="23"/>
      <c r="Y986" s="23"/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52</v>
      </c>
      <c r="K987" s="53"/>
      <c r="L987" s="70"/>
      <c r="M987" s="23"/>
      <c r="N987" s="70"/>
      <c r="O987" s="70">
        <v>72356.7</v>
      </c>
      <c r="P987" s="23"/>
      <c r="Q987" s="23">
        <f>SUM(L987:P987)</f>
        <v>72356.7</v>
      </c>
      <c r="R987" s="23">
        <v>1221.7</v>
      </c>
      <c r="S987" s="70"/>
      <c r="T987" s="70"/>
      <c r="U987" s="70"/>
      <c r="V987" s="23">
        <f>SUM(R987:U987)</f>
        <v>1221.7</v>
      </c>
      <c r="W987" s="23">
        <f>(V987+Q987)</f>
        <v>73578.4</v>
      </c>
      <c r="X987" s="23">
        <f>(Q987/W987)*100</f>
        <v>98.33959422874105</v>
      </c>
      <c r="Y987" s="23">
        <f>(V987/W987)*100</f>
        <v>1.6604057712589566</v>
      </c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53</v>
      </c>
      <c r="K988" s="53"/>
      <c r="L988" s="70"/>
      <c r="M988" s="23"/>
      <c r="N988" s="70"/>
      <c r="O988" s="70">
        <v>86646.3</v>
      </c>
      <c r="P988" s="23"/>
      <c r="Q988" s="23">
        <f>SUM(L988:P988)</f>
        <v>86646.3</v>
      </c>
      <c r="R988" s="23">
        <v>2377.2</v>
      </c>
      <c r="S988" s="70"/>
      <c r="T988" s="70"/>
      <c r="U988" s="70"/>
      <c r="V988" s="23">
        <f>(R988+S988)</f>
        <v>2377.2</v>
      </c>
      <c r="W988" s="23">
        <f>(V988+Q988)</f>
        <v>89023.5</v>
      </c>
      <c r="X988" s="23">
        <f>(Q988/W988)*100</f>
        <v>97.32969384488366</v>
      </c>
      <c r="Y988" s="23">
        <f>(V988/W988)*100</f>
        <v>2.6703061551163456</v>
      </c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 t="s">
        <v>54</v>
      </c>
      <c r="K989" s="53"/>
      <c r="L989" s="70"/>
      <c r="M989" s="23"/>
      <c r="N989" s="70"/>
      <c r="O989" s="70">
        <v>86614.4</v>
      </c>
      <c r="P989" s="23"/>
      <c r="Q989" s="23">
        <f>SUM(L989:P989)</f>
        <v>86614.4</v>
      </c>
      <c r="R989" s="23">
        <v>2257.1</v>
      </c>
      <c r="S989" s="70"/>
      <c r="T989" s="70"/>
      <c r="U989" s="70"/>
      <c r="V989" s="23">
        <f>(R989+S989)</f>
        <v>2257.1</v>
      </c>
      <c r="W989" s="23">
        <f>(V989+Q989)</f>
        <v>88871.5</v>
      </c>
      <c r="X989" s="23">
        <f>(Q989/W989)*100</f>
        <v>97.4602656644706</v>
      </c>
      <c r="Y989" s="23">
        <f>(V989/W989)*100</f>
        <v>2.5397343355293875</v>
      </c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183</v>
      </c>
      <c r="Z992" s="4"/>
    </row>
    <row r="993" spans="1:26" ht="23.25">
      <c r="A993" s="4"/>
      <c r="B993" s="64" t="s">
        <v>38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41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37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51" t="s">
        <v>133</v>
      </c>
      <c r="C999" s="51" t="s">
        <v>50</v>
      </c>
      <c r="D999" s="51" t="s">
        <v>58</v>
      </c>
      <c r="E999" s="51" t="s">
        <v>60</v>
      </c>
      <c r="F999" s="51" t="s">
        <v>152</v>
      </c>
      <c r="G999" s="51" t="s">
        <v>64</v>
      </c>
      <c r="H999" s="51" t="s">
        <v>187</v>
      </c>
      <c r="I999" s="61"/>
      <c r="J999" s="54" t="s">
        <v>55</v>
      </c>
      <c r="K999" s="55"/>
      <c r="L999" s="70"/>
      <c r="M999" s="70"/>
      <c r="N999" s="70"/>
      <c r="O999" s="70">
        <f>(O989/O987)*100</f>
        <v>119.70474054234093</v>
      </c>
      <c r="P999" s="70"/>
      <c r="Q999" s="70">
        <f>(Q989/Q987)*100</f>
        <v>119.70474054234093</v>
      </c>
      <c r="R999" s="70">
        <f>(R989/R987)*100</f>
        <v>184.7507571416878</v>
      </c>
      <c r="S999" s="70"/>
      <c r="T999" s="70"/>
      <c r="U999" s="74"/>
      <c r="V999" s="23">
        <f>(V989/V987)*100</f>
        <v>184.7507571416878</v>
      </c>
      <c r="W999" s="23">
        <f>(W989/W987)*100</f>
        <v>120.78476835593055</v>
      </c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4" t="s">
        <v>56</v>
      </c>
      <c r="K1000" s="55"/>
      <c r="L1000" s="70"/>
      <c r="M1000" s="70"/>
      <c r="N1000" s="70"/>
      <c r="O1000" s="70">
        <f>(O989/O988)*100</f>
        <v>99.96318365585142</v>
      </c>
      <c r="P1000" s="70"/>
      <c r="Q1000" s="70">
        <f>(Q989/Q988)*100</f>
        <v>99.96318365585142</v>
      </c>
      <c r="R1000" s="70">
        <f>(R989/R988)*100</f>
        <v>94.94783779236077</v>
      </c>
      <c r="S1000" s="70"/>
      <c r="T1000" s="70"/>
      <c r="U1000" s="70"/>
      <c r="V1000" s="23">
        <f>(V989/V988)*100</f>
        <v>94.94783779236077</v>
      </c>
      <c r="W1000" s="23">
        <f>(W989/W988)*100</f>
        <v>99.82925856655827</v>
      </c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/>
      <c r="K1001" s="53"/>
      <c r="L1001" s="70"/>
      <c r="M1001" s="70"/>
      <c r="N1001" s="70"/>
      <c r="O1001" s="70"/>
      <c r="P1001" s="70"/>
      <c r="Q1001" s="23"/>
      <c r="R1001" s="70"/>
      <c r="S1001" s="70"/>
      <c r="T1001" s="70"/>
      <c r="U1001" s="70"/>
      <c r="V1001" s="23"/>
      <c r="W1001" s="23"/>
      <c r="X1001" s="23"/>
      <c r="Y1001" s="23"/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 t="s">
        <v>66</v>
      </c>
      <c r="I1002" s="61"/>
      <c r="J1002" s="52" t="s">
        <v>67</v>
      </c>
      <c r="K1002" s="53"/>
      <c r="L1002" s="70"/>
      <c r="M1002" s="23"/>
      <c r="N1002" s="70"/>
      <c r="O1002" s="70"/>
      <c r="P1002" s="23"/>
      <c r="Q1002" s="23"/>
      <c r="R1002" s="23"/>
      <c r="S1002" s="70"/>
      <c r="T1002" s="70"/>
      <c r="U1002" s="70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52</v>
      </c>
      <c r="K1003" s="53"/>
      <c r="L1003" s="70"/>
      <c r="M1003" s="23"/>
      <c r="N1003" s="70"/>
      <c r="O1003" s="70">
        <v>109622</v>
      </c>
      <c r="P1003" s="23"/>
      <c r="Q1003" s="23">
        <f>SUM(L1003:P1003)</f>
        <v>109622</v>
      </c>
      <c r="R1003" s="23">
        <v>3029.2</v>
      </c>
      <c r="S1003" s="70"/>
      <c r="T1003" s="70"/>
      <c r="U1003" s="70"/>
      <c r="V1003" s="23">
        <v>3029.203</v>
      </c>
      <c r="W1003" s="23">
        <f>(V1003+Q1003)</f>
        <v>112651.203</v>
      </c>
      <c r="X1003" s="23">
        <f>(Q1003/W1003)*100</f>
        <v>97.31098921331538</v>
      </c>
      <c r="Y1003" s="23">
        <f>(V1003/W1003)*100</f>
        <v>2.6890107866846304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53</v>
      </c>
      <c r="K1004" s="53"/>
      <c r="L1004" s="70"/>
      <c r="M1004" s="23"/>
      <c r="N1004" s="70"/>
      <c r="O1004" s="70">
        <v>159926.1</v>
      </c>
      <c r="P1004" s="23"/>
      <c r="Q1004" s="23">
        <f>SUM(L1004:P1004)</f>
        <v>159926.1</v>
      </c>
      <c r="R1004" s="23">
        <v>3407.9</v>
      </c>
      <c r="S1004" s="70"/>
      <c r="T1004" s="70"/>
      <c r="U1004" s="70"/>
      <c r="V1004" s="23">
        <f>(R1004+S1004)</f>
        <v>3407.9</v>
      </c>
      <c r="W1004" s="23">
        <f>(V1004+Q1004)</f>
        <v>163334</v>
      </c>
      <c r="X1004" s="23">
        <f>(Q1004/W1004)*100</f>
        <v>97.91353912841171</v>
      </c>
      <c r="Y1004" s="23">
        <f>(V1004/W1004)*100</f>
        <v>2.0864608715882795</v>
      </c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54</v>
      </c>
      <c r="K1005" s="53"/>
      <c r="L1005" s="70"/>
      <c r="M1005" s="23"/>
      <c r="N1005" s="70"/>
      <c r="O1005" s="70">
        <v>159923.4</v>
      </c>
      <c r="P1005" s="23"/>
      <c r="Q1005" s="23">
        <f>SUM(L1005:P1005)</f>
        <v>159923.4</v>
      </c>
      <c r="R1005" s="23">
        <v>3407.9</v>
      </c>
      <c r="S1005" s="70"/>
      <c r="T1005" s="70"/>
      <c r="U1005" s="70"/>
      <c r="V1005" s="23">
        <f>(R1005+S1005)</f>
        <v>3407.9</v>
      </c>
      <c r="W1005" s="23">
        <f>(V1005+Q1005)</f>
        <v>163331.3</v>
      </c>
      <c r="X1005" s="23">
        <f>(Q1005/W1005)*100</f>
        <v>97.9135046375067</v>
      </c>
      <c r="Y1005" s="23">
        <f>(V1005/W1005)*100</f>
        <v>2.0864953624932885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 t="s">
        <v>55</v>
      </c>
      <c r="K1006" s="53"/>
      <c r="L1006" s="70"/>
      <c r="M1006" s="23"/>
      <c r="N1006" s="70"/>
      <c r="O1006" s="70">
        <f>(O1005/O1003)*100</f>
        <v>145.88622721716442</v>
      </c>
      <c r="P1006" s="23"/>
      <c r="Q1006" s="23">
        <f>(Q1005/Q1003)*100</f>
        <v>145.88622721716442</v>
      </c>
      <c r="R1006" s="23">
        <f>(R1005/R1003)*100</f>
        <v>112.50165060081872</v>
      </c>
      <c r="S1006" s="70"/>
      <c r="T1006" s="70"/>
      <c r="U1006" s="70"/>
      <c r="V1006" s="23">
        <f>(V1005/V1003)*100</f>
        <v>112.50153918373908</v>
      </c>
      <c r="W1006" s="23">
        <f>(W1005/W1003)*100</f>
        <v>144.9885093548446</v>
      </c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1"/>
      <c r="J1007" s="52" t="s">
        <v>56</v>
      </c>
      <c r="K1007" s="53"/>
      <c r="L1007" s="70"/>
      <c r="M1007" s="23"/>
      <c r="N1007" s="70"/>
      <c r="O1007" s="70">
        <f>(O1005/O1004)*100</f>
        <v>99.99831172022577</v>
      </c>
      <c r="P1007" s="23"/>
      <c r="Q1007" s="23">
        <f>(Q1005/Q1004)*100</f>
        <v>99.99831172022577</v>
      </c>
      <c r="R1007" s="23">
        <f>(R1005/R1004)*100</f>
        <v>100</v>
      </c>
      <c r="S1007" s="70"/>
      <c r="T1007" s="70"/>
      <c r="U1007" s="70"/>
      <c r="V1007" s="23">
        <f>(V1005/V1004)*100</f>
        <v>100</v>
      </c>
      <c r="W1007" s="23">
        <f>(W1005/W1004)*100</f>
        <v>99.99834694552267</v>
      </c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/>
      <c r="K1008" s="53"/>
      <c r="L1008" s="70"/>
      <c r="M1008" s="23"/>
      <c r="N1008" s="70"/>
      <c r="O1008" s="70"/>
      <c r="P1008" s="23"/>
      <c r="Q1008" s="23"/>
      <c r="R1008" s="23"/>
      <c r="S1008" s="70"/>
      <c r="T1008" s="70"/>
      <c r="U1008" s="70"/>
      <c r="V1008" s="23"/>
      <c r="W1008" s="23"/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 t="s">
        <v>155</v>
      </c>
      <c r="G1009" s="51"/>
      <c r="H1009" s="51"/>
      <c r="I1009" s="61"/>
      <c r="J1009" s="52" t="s">
        <v>156</v>
      </c>
      <c r="K1009" s="53"/>
      <c r="L1009" s="70"/>
      <c r="M1009" s="23"/>
      <c r="N1009" s="70"/>
      <c r="O1009" s="70"/>
      <c r="P1009" s="23"/>
      <c r="Q1009" s="23"/>
      <c r="R1009" s="23"/>
      <c r="S1009" s="70"/>
      <c r="T1009" s="70"/>
      <c r="U1009" s="70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1"/>
      <c r="J1010" s="52" t="s">
        <v>52</v>
      </c>
      <c r="K1010" s="53"/>
      <c r="L1010" s="70"/>
      <c r="M1010" s="23">
        <f aca="true" t="shared" si="69" ref="M1010:O1012">(M1017)</f>
        <v>171.9</v>
      </c>
      <c r="N1010" s="70">
        <f t="shared" si="69"/>
        <v>144.5</v>
      </c>
      <c r="O1010" s="70">
        <f t="shared" si="69"/>
        <v>28360.1</v>
      </c>
      <c r="P1010" s="23"/>
      <c r="Q1010" s="23">
        <f>SUM(L1010:P1010)</f>
        <v>28676.5</v>
      </c>
      <c r="R1010" s="23">
        <f aca="true" t="shared" si="70" ref="R1010:U1012">(R1017)</f>
        <v>0</v>
      </c>
      <c r="S1010" s="70"/>
      <c r="T1010" s="70">
        <f t="shared" si="70"/>
        <v>0</v>
      </c>
      <c r="U1010" s="70">
        <f t="shared" si="70"/>
        <v>0</v>
      </c>
      <c r="V1010" s="23"/>
      <c r="W1010" s="23">
        <f>(V1010+Q1010)</f>
        <v>28676.5</v>
      </c>
      <c r="X1010" s="23">
        <f>(Q1010/W1010)*100</f>
        <v>100</v>
      </c>
      <c r="Y1010" s="23">
        <f>(V1010/W1010)*100</f>
        <v>0</v>
      </c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53</v>
      </c>
      <c r="K1011" s="53"/>
      <c r="L1011" s="70"/>
      <c r="M1011" s="23">
        <f t="shared" si="69"/>
        <v>109.4</v>
      </c>
      <c r="N1011" s="70">
        <f t="shared" si="69"/>
        <v>69</v>
      </c>
      <c r="O1011" s="70">
        <f t="shared" si="69"/>
        <v>30752.8</v>
      </c>
      <c r="P1011" s="23"/>
      <c r="Q1011" s="23">
        <f>SUM(L1011:P1011)</f>
        <v>30931.2</v>
      </c>
      <c r="R1011" s="23">
        <f t="shared" si="70"/>
        <v>0</v>
      </c>
      <c r="S1011" s="70"/>
      <c r="T1011" s="70">
        <f t="shared" si="70"/>
        <v>0</v>
      </c>
      <c r="U1011" s="70">
        <f t="shared" si="70"/>
        <v>0</v>
      </c>
      <c r="V1011" s="23">
        <f>(R1011+S1011)</f>
        <v>0</v>
      </c>
      <c r="W1011" s="23">
        <f>(V1011+Q1011)</f>
        <v>30931.2</v>
      </c>
      <c r="X1011" s="23">
        <f>(Q1011/W1011)*100</f>
        <v>100</v>
      </c>
      <c r="Y1011" s="23">
        <f>(V1011/W1011)*100</f>
        <v>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54</v>
      </c>
      <c r="K1012" s="53"/>
      <c r="L1012" s="70"/>
      <c r="M1012" s="23">
        <f t="shared" si="69"/>
        <v>0</v>
      </c>
      <c r="N1012" s="70">
        <f t="shared" si="69"/>
        <v>0</v>
      </c>
      <c r="O1012" s="70">
        <f t="shared" si="69"/>
        <v>30752.8</v>
      </c>
      <c r="P1012" s="23"/>
      <c r="Q1012" s="23">
        <f>SUM(L1012:P1012)</f>
        <v>30752.8</v>
      </c>
      <c r="R1012" s="23">
        <f t="shared" si="70"/>
        <v>0</v>
      </c>
      <c r="S1012" s="70"/>
      <c r="T1012" s="70">
        <f t="shared" si="70"/>
        <v>0</v>
      </c>
      <c r="U1012" s="70">
        <f t="shared" si="70"/>
        <v>0</v>
      </c>
      <c r="V1012" s="23">
        <f>(R1012+S1012)</f>
        <v>0</v>
      </c>
      <c r="W1012" s="23">
        <f>(V1012+Q1012)</f>
        <v>30752.8</v>
      </c>
      <c r="X1012" s="23">
        <f>(Q1012/W1012)*100</f>
        <v>100</v>
      </c>
      <c r="Y1012" s="23">
        <f>(V1012/W1012)*100</f>
        <v>0</v>
      </c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55</v>
      </c>
      <c r="K1013" s="53"/>
      <c r="L1013" s="21"/>
      <c r="M1013" s="21">
        <f>(M1012/M1010)*100</f>
        <v>0</v>
      </c>
      <c r="N1013" s="21">
        <f>(N1012/N1010)*100</f>
        <v>0</v>
      </c>
      <c r="O1013" s="21">
        <f>(O1012/O1010)*100</f>
        <v>108.43685318457975</v>
      </c>
      <c r="P1013" s="21"/>
      <c r="Q1013" s="21">
        <f>(Q1012/Q1010)*100</f>
        <v>107.24042334315553</v>
      </c>
      <c r="R1013" s="21"/>
      <c r="S1013" s="21"/>
      <c r="T1013" s="21"/>
      <c r="U1013" s="21"/>
      <c r="V1013" s="21"/>
      <c r="W1013" s="21">
        <f>(W1012/W1010)*100</f>
        <v>107.24042334315553</v>
      </c>
      <c r="X1013" s="21"/>
      <c r="Y1013" s="21"/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 t="s">
        <v>56</v>
      </c>
      <c r="K1014" s="53"/>
      <c r="L1014" s="70"/>
      <c r="M1014" s="23">
        <f>(M1012/M1011)*100</f>
        <v>0</v>
      </c>
      <c r="N1014" s="70">
        <f>(N1012/N1011)*100</f>
        <v>0</v>
      </c>
      <c r="O1014" s="70">
        <f>(O1012/O1011)*100</f>
        <v>100</v>
      </c>
      <c r="P1014" s="23"/>
      <c r="Q1014" s="23">
        <f>(Q1012/Q1011)*100</f>
        <v>99.42323608524725</v>
      </c>
      <c r="R1014" s="23"/>
      <c r="S1014" s="70"/>
      <c r="T1014" s="70"/>
      <c r="U1014" s="70"/>
      <c r="V1014" s="23"/>
      <c r="W1014" s="23">
        <f>(W1012/W1011)*100</f>
        <v>99.42323608524725</v>
      </c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/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 t="s">
        <v>64</v>
      </c>
      <c r="H1016" s="51"/>
      <c r="I1016" s="61"/>
      <c r="J1016" s="52" t="s">
        <v>65</v>
      </c>
      <c r="K1016" s="53"/>
      <c r="L1016" s="70"/>
      <c r="M1016" s="23"/>
      <c r="N1016" s="70"/>
      <c r="O1016" s="70"/>
      <c r="P1016" s="23"/>
      <c r="Q1016" s="23"/>
      <c r="R1016" s="23"/>
      <c r="S1016" s="70"/>
      <c r="T1016" s="70"/>
      <c r="U1016" s="70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 t="s">
        <v>52</v>
      </c>
      <c r="K1017" s="53"/>
      <c r="L1017" s="70"/>
      <c r="M1017" s="23">
        <f aca="true" t="shared" si="71" ref="M1017:O1019">(M1024+M1031)</f>
        <v>171.9</v>
      </c>
      <c r="N1017" s="70">
        <f t="shared" si="71"/>
        <v>144.5</v>
      </c>
      <c r="O1017" s="70">
        <f t="shared" si="71"/>
        <v>28360.1</v>
      </c>
      <c r="P1017" s="23"/>
      <c r="Q1017" s="23">
        <f>SUM(L1017:P1017)</f>
        <v>28676.5</v>
      </c>
      <c r="R1017" s="23"/>
      <c r="S1017" s="70"/>
      <c r="T1017" s="70"/>
      <c r="U1017" s="70"/>
      <c r="V1017" s="23"/>
      <c r="W1017" s="23">
        <f>(V1017+Q1017)</f>
        <v>28676.5</v>
      </c>
      <c r="X1017" s="23">
        <f>(Q1017/W1017)*100</f>
        <v>100</v>
      </c>
      <c r="Y1017" s="23">
        <f>(V1017/W1017)*100</f>
        <v>0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53</v>
      </c>
      <c r="K1018" s="53"/>
      <c r="L1018" s="70"/>
      <c r="M1018" s="23">
        <f t="shared" si="71"/>
        <v>109.4</v>
      </c>
      <c r="N1018" s="70">
        <f t="shared" si="71"/>
        <v>69</v>
      </c>
      <c r="O1018" s="70">
        <f t="shared" si="71"/>
        <v>30752.8</v>
      </c>
      <c r="P1018" s="23"/>
      <c r="Q1018" s="23">
        <f>SUM(L1018:P1018)</f>
        <v>30931.2</v>
      </c>
      <c r="R1018" s="23"/>
      <c r="S1018" s="70"/>
      <c r="T1018" s="70"/>
      <c r="U1018" s="70"/>
      <c r="V1018" s="23">
        <f>(R1018+S1018)</f>
        <v>0</v>
      </c>
      <c r="W1018" s="23">
        <f>(V1018+Q1018)</f>
        <v>30931.2</v>
      </c>
      <c r="X1018" s="23">
        <f>(Q1018/W1018)*100</f>
        <v>100</v>
      </c>
      <c r="Y1018" s="23">
        <f>(V1018/W1018)*100</f>
        <v>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54</v>
      </c>
      <c r="K1019" s="53"/>
      <c r="L1019" s="70"/>
      <c r="M1019" s="23">
        <f t="shared" si="71"/>
        <v>0</v>
      </c>
      <c r="N1019" s="70">
        <f t="shared" si="71"/>
        <v>0</v>
      </c>
      <c r="O1019" s="70">
        <f t="shared" si="71"/>
        <v>30752.8</v>
      </c>
      <c r="P1019" s="23"/>
      <c r="Q1019" s="23">
        <f>SUM(L1019:P1019)</f>
        <v>30752.8</v>
      </c>
      <c r="R1019" s="23"/>
      <c r="S1019" s="70"/>
      <c r="T1019" s="70"/>
      <c r="U1019" s="70"/>
      <c r="V1019" s="23">
        <f>(R1019+S1019)</f>
        <v>0</v>
      </c>
      <c r="W1019" s="23">
        <f>(V1019+Q1019)</f>
        <v>30752.8</v>
      </c>
      <c r="X1019" s="23">
        <f>(Q1019/W1019)*100</f>
        <v>100</v>
      </c>
      <c r="Y1019" s="23">
        <f>(V1019/W1019)*100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55</v>
      </c>
      <c r="K1020" s="53"/>
      <c r="L1020" s="70"/>
      <c r="M1020" s="23">
        <f>(M1019/M1017)*100</f>
        <v>0</v>
      </c>
      <c r="N1020" s="70">
        <f>(N1019/N1017)*100</f>
        <v>0</v>
      </c>
      <c r="O1020" s="70">
        <f>(O1019/O1017)*100</f>
        <v>108.43685318457975</v>
      </c>
      <c r="P1020" s="23"/>
      <c r="Q1020" s="23">
        <f>(Q1019/Q1017)*100</f>
        <v>107.24042334315553</v>
      </c>
      <c r="R1020" s="23"/>
      <c r="S1020" s="70"/>
      <c r="T1020" s="70"/>
      <c r="U1020" s="70"/>
      <c r="V1020" s="23"/>
      <c r="W1020" s="23">
        <f>(W1019/W1017)*100</f>
        <v>107.24042334315553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56</v>
      </c>
      <c r="K1021" s="53"/>
      <c r="L1021" s="70"/>
      <c r="M1021" s="23">
        <f>(M1019/M1018)*100</f>
        <v>0</v>
      </c>
      <c r="N1021" s="70">
        <f>(N1019/N1018)*100</f>
        <v>0</v>
      </c>
      <c r="O1021" s="70">
        <f>(O1019/O1018)*100</f>
        <v>100</v>
      </c>
      <c r="P1021" s="23"/>
      <c r="Q1021" s="23">
        <f>(Q1019/Q1018)*100</f>
        <v>99.42323608524725</v>
      </c>
      <c r="R1021" s="23"/>
      <c r="S1021" s="70"/>
      <c r="T1021" s="70"/>
      <c r="U1021" s="70"/>
      <c r="V1021" s="23"/>
      <c r="W1021" s="23">
        <f>(W1019/W1018)*100</f>
        <v>99.42323608524725</v>
      </c>
      <c r="X1021" s="23"/>
      <c r="Y1021" s="23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/>
      <c r="K1022" s="53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 t="s">
        <v>127</v>
      </c>
      <c r="I1023" s="61"/>
      <c r="J1023" s="52" t="s">
        <v>128</v>
      </c>
      <c r="K1023" s="53"/>
      <c r="L1023" s="70"/>
      <c r="M1023" s="23"/>
      <c r="N1023" s="70"/>
      <c r="O1023" s="70"/>
      <c r="P1023" s="23"/>
      <c r="Q1023" s="23"/>
      <c r="R1023" s="23"/>
      <c r="S1023" s="70"/>
      <c r="T1023" s="70"/>
      <c r="U1023" s="70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 t="s">
        <v>52</v>
      </c>
      <c r="K1024" s="53"/>
      <c r="L1024" s="70"/>
      <c r="M1024" s="23">
        <v>171.9</v>
      </c>
      <c r="N1024" s="70">
        <v>144.5</v>
      </c>
      <c r="O1024" s="70"/>
      <c r="P1024" s="23"/>
      <c r="Q1024" s="23">
        <f>SUM(L1024:P1024)</f>
        <v>316.4</v>
      </c>
      <c r="R1024" s="23"/>
      <c r="S1024" s="70"/>
      <c r="T1024" s="70"/>
      <c r="U1024" s="70"/>
      <c r="V1024" s="23"/>
      <c r="W1024" s="23">
        <f>(V1024+Q1024)</f>
        <v>316.4</v>
      </c>
      <c r="X1024" s="23">
        <f>(Q1024/W1024)*100</f>
        <v>100</v>
      </c>
      <c r="Y1024" s="23">
        <f>(V1024/W1024)*100</f>
        <v>0</v>
      </c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 t="s">
        <v>53</v>
      </c>
      <c r="K1025" s="53"/>
      <c r="L1025" s="70"/>
      <c r="M1025" s="23">
        <v>109.4</v>
      </c>
      <c r="N1025" s="70">
        <v>69</v>
      </c>
      <c r="O1025" s="70"/>
      <c r="P1025" s="23"/>
      <c r="Q1025" s="23">
        <f>SUM(L1025:P1025)</f>
        <v>178.4</v>
      </c>
      <c r="R1025" s="23"/>
      <c r="S1025" s="70"/>
      <c r="T1025" s="70"/>
      <c r="U1025" s="70"/>
      <c r="V1025" s="23">
        <f>(R1025+S1025)</f>
        <v>0</v>
      </c>
      <c r="W1025" s="23">
        <f>(V1025+Q1025)</f>
        <v>178.4</v>
      </c>
      <c r="X1025" s="23">
        <f>(Q1025/W1025)*100</f>
        <v>100</v>
      </c>
      <c r="Y1025" s="23">
        <f>(V1025/W1025)*100</f>
        <v>0</v>
      </c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2" t="s">
        <v>54</v>
      </c>
      <c r="K1026" s="53"/>
      <c r="L1026" s="70"/>
      <c r="M1026" s="23"/>
      <c r="N1026" s="70"/>
      <c r="O1026" s="70"/>
      <c r="P1026" s="23"/>
      <c r="Q1026" s="23">
        <f>SUM(L1026:P1026)</f>
        <v>0</v>
      </c>
      <c r="R1026" s="23"/>
      <c r="S1026" s="70"/>
      <c r="T1026" s="70"/>
      <c r="U1026" s="70"/>
      <c r="V1026" s="23"/>
      <c r="W1026" s="23"/>
      <c r="X1026" s="23"/>
      <c r="Y1026" s="23"/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55</v>
      </c>
      <c r="K1027" s="53"/>
      <c r="L1027" s="70"/>
      <c r="M1027" s="23">
        <f>(M1026/M1024)*100</f>
        <v>0</v>
      </c>
      <c r="N1027" s="70">
        <f>(N1026/N1024)*100</f>
        <v>0</v>
      </c>
      <c r="O1027" s="70"/>
      <c r="P1027" s="23"/>
      <c r="Q1027" s="23">
        <f>(Q1026/Q1024)*100</f>
        <v>0</v>
      </c>
      <c r="R1027" s="23"/>
      <c r="S1027" s="70"/>
      <c r="T1027" s="70"/>
      <c r="U1027" s="70"/>
      <c r="V1027" s="23"/>
      <c r="W1027" s="23">
        <f>(W1025/W1024)*100</f>
        <v>56.38432364096081</v>
      </c>
      <c r="X1027" s="23"/>
      <c r="Y1027" s="23"/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56</v>
      </c>
      <c r="K1028" s="53"/>
      <c r="L1028" s="21"/>
      <c r="M1028" s="21">
        <f>(M1026/M1025)*100</f>
        <v>0</v>
      </c>
      <c r="N1028" s="21">
        <f>(N1026/N1025)*100</f>
        <v>0</v>
      </c>
      <c r="O1028" s="21"/>
      <c r="P1028" s="21"/>
      <c r="Q1028" s="21">
        <f>(Q1026/Q1025)*100</f>
        <v>0</v>
      </c>
      <c r="R1028" s="21"/>
      <c r="S1028" s="21"/>
      <c r="T1028" s="21"/>
      <c r="U1028" s="21"/>
      <c r="V1028" s="21"/>
      <c r="W1028" s="21"/>
      <c r="X1028" s="21"/>
      <c r="Y1028" s="21"/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/>
      <c r="K1029" s="53"/>
      <c r="L1029" s="70"/>
      <c r="M1029" s="23"/>
      <c r="N1029" s="70"/>
      <c r="O1029" s="70"/>
      <c r="P1029" s="23"/>
      <c r="Q1029" s="23"/>
      <c r="R1029" s="23"/>
      <c r="S1029" s="70"/>
      <c r="T1029" s="70"/>
      <c r="U1029" s="70"/>
      <c r="V1029" s="23"/>
      <c r="W1029" s="23"/>
      <c r="X1029" s="23"/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 t="s">
        <v>66</v>
      </c>
      <c r="I1030" s="61"/>
      <c r="J1030" s="52" t="s">
        <v>67</v>
      </c>
      <c r="K1030" s="53"/>
      <c r="L1030" s="70"/>
      <c r="M1030" s="23"/>
      <c r="N1030" s="70"/>
      <c r="O1030" s="70"/>
      <c r="P1030" s="23"/>
      <c r="Q1030" s="23"/>
      <c r="R1030" s="23"/>
      <c r="S1030" s="70"/>
      <c r="T1030" s="70"/>
      <c r="U1030" s="70"/>
      <c r="V1030" s="23"/>
      <c r="W1030" s="23"/>
      <c r="X1030" s="23"/>
      <c r="Y1030" s="23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 t="s">
        <v>52</v>
      </c>
      <c r="K1031" s="53"/>
      <c r="L1031" s="70"/>
      <c r="M1031" s="23"/>
      <c r="N1031" s="70"/>
      <c r="O1031" s="70">
        <v>28360.1</v>
      </c>
      <c r="P1031" s="23"/>
      <c r="Q1031" s="23">
        <f>SUM(L1031:P1031)</f>
        <v>28360.1</v>
      </c>
      <c r="R1031" s="23"/>
      <c r="S1031" s="70"/>
      <c r="T1031" s="70"/>
      <c r="U1031" s="70"/>
      <c r="V1031" s="23"/>
      <c r="W1031" s="23">
        <f>(V1031+Q1031)</f>
        <v>28360.1</v>
      </c>
      <c r="X1031" s="23">
        <f>(Q1031/W1031)*100</f>
        <v>100</v>
      </c>
      <c r="Y1031" s="23">
        <f>(V1031/W1031)*100</f>
        <v>0</v>
      </c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56"/>
      <c r="I1032" s="61"/>
      <c r="J1032" s="52" t="s">
        <v>53</v>
      </c>
      <c r="K1032" s="53"/>
      <c r="L1032" s="70"/>
      <c r="M1032" s="23"/>
      <c r="N1032" s="70"/>
      <c r="O1032" s="70">
        <v>30752.8</v>
      </c>
      <c r="P1032" s="23"/>
      <c r="Q1032" s="23">
        <f>SUM(L1032:P1032)</f>
        <v>30752.8</v>
      </c>
      <c r="R1032" s="23"/>
      <c r="S1032" s="70"/>
      <c r="T1032" s="70"/>
      <c r="U1032" s="70"/>
      <c r="V1032" s="23">
        <f>(R1032+S1032)</f>
        <v>0</v>
      </c>
      <c r="W1032" s="23">
        <f>(V1032+Q1032)</f>
        <v>30752.8</v>
      </c>
      <c r="X1032" s="23">
        <f>(Q1032/W1032)*100</f>
        <v>100</v>
      </c>
      <c r="Y1032" s="23">
        <f>(V1032/W1032)*100</f>
        <v>0</v>
      </c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 t="s">
        <v>54</v>
      </c>
      <c r="K1033" s="53"/>
      <c r="L1033" s="70"/>
      <c r="M1033" s="23"/>
      <c r="N1033" s="70"/>
      <c r="O1033" s="70">
        <v>30752.8</v>
      </c>
      <c r="P1033" s="23"/>
      <c r="Q1033" s="23">
        <f>SUM(L1033:P1033)</f>
        <v>30752.8</v>
      </c>
      <c r="R1033" s="23"/>
      <c r="S1033" s="70"/>
      <c r="T1033" s="70"/>
      <c r="U1033" s="70"/>
      <c r="V1033" s="23">
        <f>(R1033+S1033)</f>
        <v>0</v>
      </c>
      <c r="W1033" s="23">
        <f>(V1033+Q1033)</f>
        <v>30752.8</v>
      </c>
      <c r="X1033" s="23">
        <f>(Q1033/W1033)*100</f>
        <v>100</v>
      </c>
      <c r="Y1033" s="23">
        <f>(V1033/W1033)*100</f>
        <v>0</v>
      </c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2"/>
      <c r="K1034" s="53"/>
      <c r="L1034" s="70"/>
      <c r="M1034" s="23"/>
      <c r="N1034" s="70"/>
      <c r="O1034" s="70"/>
      <c r="P1034" s="23"/>
      <c r="Q1034" s="23"/>
      <c r="R1034" s="23"/>
      <c r="S1034" s="70"/>
      <c r="T1034" s="70"/>
      <c r="U1034" s="70"/>
      <c r="V1034" s="23"/>
      <c r="W1034" s="23"/>
      <c r="X1034" s="23"/>
      <c r="Y1034" s="23"/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184</v>
      </c>
      <c r="Z1037" s="4"/>
    </row>
    <row r="1038" spans="1:26" ht="23.25">
      <c r="A1038" s="4"/>
      <c r="B1038" s="64" t="s">
        <v>38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41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37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51" t="s">
        <v>133</v>
      </c>
      <c r="C1044" s="51" t="s">
        <v>50</v>
      </c>
      <c r="D1044" s="51" t="s">
        <v>58</v>
      </c>
      <c r="E1044" s="51" t="s">
        <v>60</v>
      </c>
      <c r="F1044" s="51" t="s">
        <v>155</v>
      </c>
      <c r="G1044" s="51" t="s">
        <v>64</v>
      </c>
      <c r="H1044" s="56" t="s">
        <v>66</v>
      </c>
      <c r="I1044" s="61"/>
      <c r="J1044" s="54" t="s">
        <v>55</v>
      </c>
      <c r="K1044" s="55"/>
      <c r="L1044" s="70"/>
      <c r="M1044" s="70"/>
      <c r="N1044" s="70"/>
      <c r="O1044" s="70">
        <f>(O1033/O1031)*100</f>
        <v>108.43685318457975</v>
      </c>
      <c r="P1044" s="70"/>
      <c r="Q1044" s="70">
        <f>(Q1033/Q1031)*100</f>
        <v>108.43685318457975</v>
      </c>
      <c r="R1044" s="70"/>
      <c r="S1044" s="70"/>
      <c r="T1044" s="70"/>
      <c r="U1044" s="74"/>
      <c r="V1044" s="23"/>
      <c r="W1044" s="23">
        <f>(W1033/W1031)*100</f>
        <v>108.43685318457975</v>
      </c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56</v>
      </c>
      <c r="K1045" s="55"/>
      <c r="L1045" s="70"/>
      <c r="M1045" s="70"/>
      <c r="N1045" s="70"/>
      <c r="O1045" s="70">
        <f>(O1033/O1032)*100</f>
        <v>100</v>
      </c>
      <c r="P1045" s="70"/>
      <c r="Q1045" s="70">
        <f>(Q1033/Q1032)*100</f>
        <v>100</v>
      </c>
      <c r="R1045" s="70"/>
      <c r="S1045" s="70"/>
      <c r="T1045" s="70"/>
      <c r="U1045" s="70"/>
      <c r="V1045" s="23"/>
      <c r="W1045" s="23">
        <f>(W1033/W1032)*100</f>
        <v>100</v>
      </c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/>
      <c r="K1046" s="53"/>
      <c r="L1046" s="70"/>
      <c r="M1046" s="70"/>
      <c r="N1046" s="70"/>
      <c r="O1046" s="70"/>
      <c r="P1046" s="70"/>
      <c r="Q1046" s="23"/>
      <c r="R1046" s="70"/>
      <c r="S1046" s="70"/>
      <c r="T1046" s="70"/>
      <c r="U1046" s="70"/>
      <c r="V1046" s="23"/>
      <c r="W1046" s="23"/>
      <c r="X1046" s="23"/>
      <c r="Y1046" s="23"/>
      <c r="Z1046" s="4"/>
    </row>
    <row r="1047" spans="1:26" ht="23.25">
      <c r="A1047" s="4"/>
      <c r="B1047" s="51"/>
      <c r="C1047" s="51"/>
      <c r="D1047" s="51"/>
      <c r="E1047" s="51"/>
      <c r="F1047" s="51" t="s">
        <v>157</v>
      </c>
      <c r="G1047" s="51"/>
      <c r="H1047" s="51"/>
      <c r="I1047" s="61"/>
      <c r="J1047" s="52" t="s">
        <v>158</v>
      </c>
      <c r="K1047" s="53"/>
      <c r="L1047" s="70"/>
      <c r="M1047" s="23"/>
      <c r="N1047" s="70"/>
      <c r="O1047" s="70"/>
      <c r="P1047" s="23"/>
      <c r="Q1047" s="23"/>
      <c r="R1047" s="23"/>
      <c r="S1047" s="70"/>
      <c r="T1047" s="70"/>
      <c r="U1047" s="70"/>
      <c r="V1047" s="23"/>
      <c r="W1047" s="23"/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 t="s">
        <v>52</v>
      </c>
      <c r="K1048" s="53"/>
      <c r="L1048" s="70">
        <f aca="true" t="shared" si="72" ref="L1048:O1050">(L1055)</f>
        <v>0</v>
      </c>
      <c r="M1048" s="23">
        <f t="shared" si="72"/>
        <v>0</v>
      </c>
      <c r="N1048" s="70">
        <f t="shared" si="72"/>
        <v>0</v>
      </c>
      <c r="O1048" s="70">
        <f t="shared" si="72"/>
        <v>10472.7</v>
      </c>
      <c r="P1048" s="23"/>
      <c r="Q1048" s="23">
        <f>SUM(L1048:P1048)</f>
        <v>10472.7</v>
      </c>
      <c r="R1048" s="23">
        <f aca="true" t="shared" si="73" ref="R1048:U1050">(R1055)</f>
        <v>752.4</v>
      </c>
      <c r="S1048" s="70"/>
      <c r="T1048" s="70">
        <f t="shared" si="73"/>
        <v>0</v>
      </c>
      <c r="U1048" s="70">
        <f t="shared" si="73"/>
        <v>0</v>
      </c>
      <c r="V1048" s="23">
        <f>SUM(R1048:U1048)</f>
        <v>752.4</v>
      </c>
      <c r="W1048" s="23">
        <f>(V1048+Q1048)</f>
        <v>11225.1</v>
      </c>
      <c r="X1048" s="23">
        <f>(Q1048/W1048)*100</f>
        <v>93.29716439051768</v>
      </c>
      <c r="Y1048" s="23">
        <f>(V1048/W1048)*100</f>
        <v>6.70283560948232</v>
      </c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1"/>
      <c r="J1049" s="52" t="s">
        <v>53</v>
      </c>
      <c r="K1049" s="53"/>
      <c r="L1049" s="70">
        <f t="shared" si="72"/>
        <v>0</v>
      </c>
      <c r="M1049" s="23">
        <f t="shared" si="72"/>
        <v>0</v>
      </c>
      <c r="N1049" s="70">
        <f t="shared" si="72"/>
        <v>0</v>
      </c>
      <c r="O1049" s="70">
        <f t="shared" si="72"/>
        <v>10925.5</v>
      </c>
      <c r="P1049" s="23"/>
      <c r="Q1049" s="23">
        <f>SUM(L1049:P1049)</f>
        <v>10925.5</v>
      </c>
      <c r="R1049" s="23">
        <f t="shared" si="73"/>
        <v>0</v>
      </c>
      <c r="S1049" s="70"/>
      <c r="T1049" s="70">
        <f t="shared" si="73"/>
        <v>0</v>
      </c>
      <c r="U1049" s="70">
        <f t="shared" si="73"/>
        <v>0</v>
      </c>
      <c r="V1049" s="23">
        <f>(R1049+S1049)</f>
        <v>0</v>
      </c>
      <c r="W1049" s="23">
        <f>(V1049+Q1049)</f>
        <v>10925.5</v>
      </c>
      <c r="X1049" s="23">
        <f>(Q1049/W1049)*100</f>
        <v>100</v>
      </c>
      <c r="Y1049" s="23">
        <f>(V1049/W1049)*100</f>
        <v>0</v>
      </c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 t="s">
        <v>54</v>
      </c>
      <c r="K1050" s="53"/>
      <c r="L1050" s="70">
        <f t="shared" si="72"/>
        <v>0</v>
      </c>
      <c r="M1050" s="23">
        <f t="shared" si="72"/>
        <v>0</v>
      </c>
      <c r="N1050" s="70">
        <f t="shared" si="72"/>
        <v>0</v>
      </c>
      <c r="O1050" s="70">
        <f t="shared" si="72"/>
        <v>10872.5</v>
      </c>
      <c r="P1050" s="23"/>
      <c r="Q1050" s="23">
        <f>SUM(L1050:P1050)</f>
        <v>10872.5</v>
      </c>
      <c r="R1050" s="23">
        <f t="shared" si="73"/>
        <v>0</v>
      </c>
      <c r="S1050" s="70"/>
      <c r="T1050" s="70">
        <f t="shared" si="73"/>
        <v>0</v>
      </c>
      <c r="U1050" s="70">
        <f t="shared" si="73"/>
        <v>0</v>
      </c>
      <c r="V1050" s="23">
        <f>(R1050+S1050)</f>
        <v>0</v>
      </c>
      <c r="W1050" s="23">
        <f>(V1050+Q1050)</f>
        <v>10872.5</v>
      </c>
      <c r="X1050" s="23">
        <f>(Q1050/W1050)*100</f>
        <v>100</v>
      </c>
      <c r="Y1050" s="23">
        <f>(V1050/W1050)*100</f>
        <v>0</v>
      </c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2" t="s">
        <v>55</v>
      </c>
      <c r="K1051" s="53"/>
      <c r="L1051" s="70"/>
      <c r="M1051" s="23"/>
      <c r="N1051" s="70"/>
      <c r="O1051" s="70">
        <f>(O1050/O1048)*100</f>
        <v>103.81754466374477</v>
      </c>
      <c r="P1051" s="23"/>
      <c r="Q1051" s="23">
        <f>(Q1050/Q1048)*100</f>
        <v>103.81754466374477</v>
      </c>
      <c r="R1051" s="23">
        <f>(R1050/R1048)*100</f>
        <v>0</v>
      </c>
      <c r="S1051" s="70"/>
      <c r="T1051" s="70"/>
      <c r="U1051" s="70"/>
      <c r="V1051" s="23">
        <f>(V1050/V1048)*100</f>
        <v>0</v>
      </c>
      <c r="W1051" s="23">
        <f>(W1050/W1048)*100</f>
        <v>96.85882531113307</v>
      </c>
      <c r="X1051" s="23"/>
      <c r="Y1051" s="23"/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2" t="s">
        <v>56</v>
      </c>
      <c r="K1052" s="53"/>
      <c r="L1052" s="70"/>
      <c r="M1052" s="23"/>
      <c r="N1052" s="70"/>
      <c r="O1052" s="70">
        <f>(O1050/O1049)*100</f>
        <v>99.51489634341678</v>
      </c>
      <c r="P1052" s="23"/>
      <c r="Q1052" s="23">
        <f>(Q1050/Q1049)*100</f>
        <v>99.51489634341678</v>
      </c>
      <c r="R1052" s="23"/>
      <c r="S1052" s="70"/>
      <c r="T1052" s="70"/>
      <c r="U1052" s="70"/>
      <c r="V1052" s="23"/>
      <c r="W1052" s="23">
        <f>(W1050/W1049)*100</f>
        <v>99.51489634341678</v>
      </c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/>
      <c r="K1053" s="53"/>
      <c r="L1053" s="70"/>
      <c r="M1053" s="23"/>
      <c r="N1053" s="70"/>
      <c r="O1053" s="70"/>
      <c r="P1053" s="23"/>
      <c r="Q1053" s="23"/>
      <c r="R1053" s="23"/>
      <c r="S1053" s="70"/>
      <c r="T1053" s="70"/>
      <c r="U1053" s="70"/>
      <c r="V1053" s="23"/>
      <c r="W1053" s="23"/>
      <c r="X1053" s="23"/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 t="s">
        <v>64</v>
      </c>
      <c r="H1054" s="51"/>
      <c r="I1054" s="61"/>
      <c r="J1054" s="52" t="s">
        <v>65</v>
      </c>
      <c r="K1054" s="53"/>
      <c r="L1054" s="70"/>
      <c r="M1054" s="23"/>
      <c r="N1054" s="70"/>
      <c r="O1054" s="70"/>
      <c r="P1054" s="23"/>
      <c r="Q1054" s="23"/>
      <c r="R1054" s="23"/>
      <c r="S1054" s="70"/>
      <c r="T1054" s="70"/>
      <c r="U1054" s="70"/>
      <c r="V1054" s="23"/>
      <c r="W1054" s="23"/>
      <c r="X1054" s="23"/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52</v>
      </c>
      <c r="K1055" s="53"/>
      <c r="L1055" s="70">
        <f aca="true" t="shared" si="74" ref="L1055:O1057">(L1062)</f>
        <v>0</v>
      </c>
      <c r="M1055" s="23">
        <f t="shared" si="74"/>
        <v>0</v>
      </c>
      <c r="N1055" s="70">
        <f t="shared" si="74"/>
        <v>0</v>
      </c>
      <c r="O1055" s="70">
        <f t="shared" si="74"/>
        <v>10472.7</v>
      </c>
      <c r="P1055" s="23"/>
      <c r="Q1055" s="23">
        <f>SUM(L1055:P1055)</f>
        <v>10472.7</v>
      </c>
      <c r="R1055" s="23">
        <f aca="true" t="shared" si="75" ref="R1055:U1057">(R1062)</f>
        <v>752.4</v>
      </c>
      <c r="S1055" s="70"/>
      <c r="T1055" s="70">
        <f t="shared" si="75"/>
        <v>0</v>
      </c>
      <c r="U1055" s="70">
        <f t="shared" si="75"/>
        <v>0</v>
      </c>
      <c r="V1055" s="23">
        <f>SUM(R1055:U1055)</f>
        <v>752.4</v>
      </c>
      <c r="W1055" s="23">
        <f>(V1055+Q1055)</f>
        <v>11225.1</v>
      </c>
      <c r="X1055" s="23">
        <f>(Q1055/W1055)*100</f>
        <v>93.29716439051768</v>
      </c>
      <c r="Y1055" s="23">
        <f>(V1055/W1055)*100</f>
        <v>6.70283560948232</v>
      </c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 t="s">
        <v>53</v>
      </c>
      <c r="K1056" s="53"/>
      <c r="L1056" s="70">
        <f t="shared" si="74"/>
        <v>0</v>
      </c>
      <c r="M1056" s="23">
        <f t="shared" si="74"/>
        <v>0</v>
      </c>
      <c r="N1056" s="70">
        <f t="shared" si="74"/>
        <v>0</v>
      </c>
      <c r="O1056" s="70">
        <f t="shared" si="74"/>
        <v>10925.5</v>
      </c>
      <c r="P1056" s="23"/>
      <c r="Q1056" s="23">
        <f>SUM(L1056:P1056)</f>
        <v>10925.5</v>
      </c>
      <c r="R1056" s="23">
        <f t="shared" si="75"/>
        <v>0</v>
      </c>
      <c r="S1056" s="70"/>
      <c r="T1056" s="70">
        <f t="shared" si="75"/>
        <v>0</v>
      </c>
      <c r="U1056" s="70">
        <f t="shared" si="75"/>
        <v>0</v>
      </c>
      <c r="V1056" s="23">
        <f>(R1056+S1056)</f>
        <v>0</v>
      </c>
      <c r="W1056" s="23">
        <f>(V1056+Q1056)</f>
        <v>10925.5</v>
      </c>
      <c r="X1056" s="23">
        <f>(Q1056/W1056)*100</f>
        <v>100</v>
      </c>
      <c r="Y1056" s="23">
        <f>(V1056/W1056)*100</f>
        <v>0</v>
      </c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1"/>
      <c r="J1057" s="52" t="s">
        <v>54</v>
      </c>
      <c r="K1057" s="53"/>
      <c r="L1057" s="70">
        <f t="shared" si="74"/>
        <v>0</v>
      </c>
      <c r="M1057" s="23">
        <f t="shared" si="74"/>
        <v>0</v>
      </c>
      <c r="N1057" s="70">
        <f t="shared" si="74"/>
        <v>0</v>
      </c>
      <c r="O1057" s="70">
        <f t="shared" si="74"/>
        <v>10872.5</v>
      </c>
      <c r="P1057" s="23"/>
      <c r="Q1057" s="23">
        <f>SUM(L1057:P1057)</f>
        <v>10872.5</v>
      </c>
      <c r="R1057" s="23">
        <f t="shared" si="75"/>
        <v>0</v>
      </c>
      <c r="S1057" s="70"/>
      <c r="T1057" s="70">
        <f t="shared" si="75"/>
        <v>0</v>
      </c>
      <c r="U1057" s="70">
        <f t="shared" si="75"/>
        <v>0</v>
      </c>
      <c r="V1057" s="23">
        <f>(R1057+S1057)</f>
        <v>0</v>
      </c>
      <c r="W1057" s="23">
        <f>(V1057+Q1057)</f>
        <v>10872.5</v>
      </c>
      <c r="X1057" s="23">
        <f>(Q1057/W1057)*100</f>
        <v>100</v>
      </c>
      <c r="Y1057" s="23">
        <f>(V1057/W1057)*100</f>
        <v>0</v>
      </c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/>
      <c r="I1058" s="52"/>
      <c r="J1058" s="52" t="s">
        <v>55</v>
      </c>
      <c r="K1058" s="53"/>
      <c r="L1058" s="21"/>
      <c r="M1058" s="21"/>
      <c r="N1058" s="21"/>
      <c r="O1058" s="21">
        <f>(O1057/O1055)*100</f>
        <v>103.81754466374477</v>
      </c>
      <c r="P1058" s="21"/>
      <c r="Q1058" s="21">
        <f>(Q1057/Q1055)*100</f>
        <v>103.81754466374477</v>
      </c>
      <c r="R1058" s="21">
        <f>(R1057/R1055)*100</f>
        <v>0</v>
      </c>
      <c r="S1058" s="21"/>
      <c r="T1058" s="21"/>
      <c r="U1058" s="21"/>
      <c r="V1058" s="21">
        <f>(V1057/V1055)*100</f>
        <v>0</v>
      </c>
      <c r="W1058" s="21">
        <f>(W1057/W1055)*100</f>
        <v>96.85882531113307</v>
      </c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2" t="s">
        <v>56</v>
      </c>
      <c r="K1059" s="53"/>
      <c r="L1059" s="70"/>
      <c r="M1059" s="23"/>
      <c r="N1059" s="70"/>
      <c r="O1059" s="70">
        <f>(O1057/O1056)*100</f>
        <v>99.51489634341678</v>
      </c>
      <c r="P1059" s="23"/>
      <c r="Q1059" s="23">
        <f>(Q1057/Q1056)*100</f>
        <v>99.51489634341678</v>
      </c>
      <c r="R1059" s="23"/>
      <c r="S1059" s="70"/>
      <c r="T1059" s="70"/>
      <c r="U1059" s="70"/>
      <c r="V1059" s="23"/>
      <c r="W1059" s="23">
        <f>(W1057/W1056)*100</f>
        <v>99.51489634341678</v>
      </c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/>
      <c r="K1060" s="53"/>
      <c r="L1060" s="70"/>
      <c r="M1060" s="23"/>
      <c r="N1060" s="70"/>
      <c r="O1060" s="70"/>
      <c r="P1060" s="23"/>
      <c r="Q1060" s="23"/>
      <c r="R1060" s="23"/>
      <c r="S1060" s="70"/>
      <c r="T1060" s="70"/>
      <c r="U1060" s="70"/>
      <c r="V1060" s="23"/>
      <c r="W1060" s="23"/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 t="s">
        <v>187</v>
      </c>
      <c r="I1061" s="61"/>
      <c r="J1061" s="52" t="s">
        <v>131</v>
      </c>
      <c r="K1061" s="53"/>
      <c r="L1061" s="70"/>
      <c r="M1061" s="23"/>
      <c r="N1061" s="70"/>
      <c r="O1061" s="70"/>
      <c r="P1061" s="23"/>
      <c r="Q1061" s="23"/>
      <c r="R1061" s="23"/>
      <c r="S1061" s="70"/>
      <c r="T1061" s="70"/>
      <c r="U1061" s="70"/>
      <c r="V1061" s="23"/>
      <c r="W1061" s="23"/>
      <c r="X1061" s="23"/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52</v>
      </c>
      <c r="K1062" s="53"/>
      <c r="L1062" s="70"/>
      <c r="M1062" s="23"/>
      <c r="N1062" s="70"/>
      <c r="O1062" s="70">
        <v>10472.7</v>
      </c>
      <c r="P1062" s="23"/>
      <c r="Q1062" s="23">
        <f>SUM(L1062:P1062)</f>
        <v>10472.7</v>
      </c>
      <c r="R1062" s="23">
        <v>752.4</v>
      </c>
      <c r="S1062" s="70"/>
      <c r="T1062" s="70"/>
      <c r="U1062" s="70"/>
      <c r="V1062" s="23">
        <f>SUM(R1062:U1062)</f>
        <v>752.4</v>
      </c>
      <c r="W1062" s="23">
        <f>(V1062+Q1062)</f>
        <v>11225.1</v>
      </c>
      <c r="X1062" s="23">
        <f>(Q1062/W1062)*100</f>
        <v>93.29716439051768</v>
      </c>
      <c r="Y1062" s="23">
        <f>(V1062/W1062)*100</f>
        <v>6.70283560948232</v>
      </c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53</v>
      </c>
      <c r="K1063" s="53"/>
      <c r="L1063" s="70"/>
      <c r="M1063" s="23"/>
      <c r="N1063" s="70"/>
      <c r="O1063" s="70">
        <v>10925.5</v>
      </c>
      <c r="P1063" s="23"/>
      <c r="Q1063" s="23">
        <f>SUM(L1063:P1063)</f>
        <v>10925.5</v>
      </c>
      <c r="R1063" s="23"/>
      <c r="S1063" s="70"/>
      <c r="T1063" s="70"/>
      <c r="U1063" s="70"/>
      <c r="V1063" s="23">
        <f>(R1063+S1063)</f>
        <v>0</v>
      </c>
      <c r="W1063" s="23">
        <f>(V1063+Q1063)</f>
        <v>10925.5</v>
      </c>
      <c r="X1063" s="23">
        <f>(Q1063/W1063)*100</f>
        <v>100</v>
      </c>
      <c r="Y1063" s="23">
        <f>(V1063/W1063)*100</f>
        <v>0</v>
      </c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 t="s">
        <v>54</v>
      </c>
      <c r="K1064" s="53"/>
      <c r="L1064" s="70"/>
      <c r="M1064" s="23"/>
      <c r="N1064" s="70"/>
      <c r="O1064" s="70">
        <v>10872.5</v>
      </c>
      <c r="P1064" s="23"/>
      <c r="Q1064" s="23">
        <f>SUM(L1064:P1064)</f>
        <v>10872.5</v>
      </c>
      <c r="R1064" s="23"/>
      <c r="S1064" s="70"/>
      <c r="T1064" s="70"/>
      <c r="U1064" s="70"/>
      <c r="V1064" s="23">
        <f>(R1064+S1064)</f>
        <v>0</v>
      </c>
      <c r="W1064" s="23">
        <f>(V1064+Q1064)</f>
        <v>10872.5</v>
      </c>
      <c r="X1064" s="23">
        <f>(Q1064/W1064)*100</f>
        <v>100</v>
      </c>
      <c r="Y1064" s="23">
        <f>(V1064/W1064)*100</f>
        <v>0</v>
      </c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1"/>
      <c r="J1065" s="52" t="s">
        <v>55</v>
      </c>
      <c r="K1065" s="53"/>
      <c r="L1065" s="70"/>
      <c r="M1065" s="23"/>
      <c r="N1065" s="70"/>
      <c r="O1065" s="70">
        <f>(O1064/O1062)*100</f>
        <v>103.81754466374477</v>
      </c>
      <c r="P1065" s="23"/>
      <c r="Q1065" s="23">
        <f>(Q1064/Q1062)*100</f>
        <v>103.81754466374477</v>
      </c>
      <c r="R1065" s="23">
        <f>(R1064/R1062)*100</f>
        <v>0</v>
      </c>
      <c r="S1065" s="70"/>
      <c r="T1065" s="70"/>
      <c r="U1065" s="70"/>
      <c r="V1065" s="23">
        <f>(V1064/V1062)*100</f>
        <v>0</v>
      </c>
      <c r="W1065" s="23">
        <f>(W1064/W1062)*100</f>
        <v>96.85882531113307</v>
      </c>
      <c r="X1065" s="23"/>
      <c r="Y1065" s="23"/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2" t="s">
        <v>56</v>
      </c>
      <c r="K1066" s="53"/>
      <c r="L1066" s="70"/>
      <c r="M1066" s="23"/>
      <c r="N1066" s="70"/>
      <c r="O1066" s="70">
        <f>(O1064/O1063)*100</f>
        <v>99.51489634341678</v>
      </c>
      <c r="P1066" s="23"/>
      <c r="Q1066" s="23">
        <f>(Q1064/Q1063)*100</f>
        <v>99.51489634341678</v>
      </c>
      <c r="R1066" s="23"/>
      <c r="S1066" s="70"/>
      <c r="T1066" s="70"/>
      <c r="U1066" s="70"/>
      <c r="V1066" s="23"/>
      <c r="W1066" s="23">
        <f>(W1064/W1063)*100</f>
        <v>99.51489634341678</v>
      </c>
      <c r="X1066" s="23"/>
      <c r="Y1066" s="23"/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2"/>
      <c r="K1067" s="53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4"/>
    </row>
    <row r="1068" spans="1:26" ht="23.25">
      <c r="A1068" s="4"/>
      <c r="B1068" s="51"/>
      <c r="C1068" s="51"/>
      <c r="D1068" s="51"/>
      <c r="E1068" s="51"/>
      <c r="F1068" s="51" t="s">
        <v>159</v>
      </c>
      <c r="G1068" s="51"/>
      <c r="H1068" s="51"/>
      <c r="I1068" s="61"/>
      <c r="J1068" s="52" t="s">
        <v>160</v>
      </c>
      <c r="K1068" s="53"/>
      <c r="L1068" s="70"/>
      <c r="M1068" s="23"/>
      <c r="N1068" s="70"/>
      <c r="O1068" s="70"/>
      <c r="P1068" s="23"/>
      <c r="Q1068" s="23"/>
      <c r="R1068" s="23"/>
      <c r="S1068" s="70"/>
      <c r="T1068" s="70"/>
      <c r="U1068" s="70"/>
      <c r="V1068" s="23"/>
      <c r="W1068" s="23"/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161</v>
      </c>
      <c r="K1069" s="53"/>
      <c r="L1069" s="70"/>
      <c r="M1069" s="23"/>
      <c r="N1069" s="70"/>
      <c r="O1069" s="70"/>
      <c r="P1069" s="23"/>
      <c r="Q1069" s="23"/>
      <c r="R1069" s="23"/>
      <c r="S1069" s="70"/>
      <c r="T1069" s="70"/>
      <c r="U1069" s="70"/>
      <c r="V1069" s="23"/>
      <c r="W1069" s="23"/>
      <c r="X1069" s="23"/>
      <c r="Y1069" s="23"/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52</v>
      </c>
      <c r="K1070" s="53"/>
      <c r="L1070" s="70">
        <f aca="true" t="shared" si="76" ref="L1070:O1072">(L1077)</f>
        <v>39970</v>
      </c>
      <c r="M1070" s="23">
        <f t="shared" si="76"/>
        <v>0</v>
      </c>
      <c r="N1070" s="70">
        <f t="shared" si="76"/>
        <v>0</v>
      </c>
      <c r="O1070" s="70">
        <f t="shared" si="76"/>
        <v>68450</v>
      </c>
      <c r="P1070" s="23"/>
      <c r="Q1070" s="23">
        <f>SUM(L1070:P1070)</f>
        <v>108420</v>
      </c>
      <c r="R1070" s="23">
        <f aca="true" t="shared" si="77" ref="R1070:U1072">(R1077)</f>
        <v>0</v>
      </c>
      <c r="S1070" s="70"/>
      <c r="T1070" s="70">
        <f t="shared" si="77"/>
        <v>0</v>
      </c>
      <c r="U1070" s="70">
        <f t="shared" si="77"/>
        <v>0</v>
      </c>
      <c r="V1070" s="23"/>
      <c r="W1070" s="23">
        <f>(V1070+Q1070)</f>
        <v>108420</v>
      </c>
      <c r="X1070" s="23">
        <f>(Q1070/W1070)*100</f>
        <v>100</v>
      </c>
      <c r="Y1070" s="23">
        <f>(V1070/W1070)*100</f>
        <v>0</v>
      </c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 t="s">
        <v>53</v>
      </c>
      <c r="K1071" s="53"/>
      <c r="L1071" s="70">
        <f t="shared" si="76"/>
        <v>0</v>
      </c>
      <c r="M1071" s="23">
        <f t="shared" si="76"/>
        <v>0</v>
      </c>
      <c r="N1071" s="70">
        <f t="shared" si="76"/>
        <v>0</v>
      </c>
      <c r="O1071" s="70">
        <f t="shared" si="76"/>
        <v>0</v>
      </c>
      <c r="P1071" s="23"/>
      <c r="Q1071" s="23">
        <f>SUM(L1071:P1071)</f>
        <v>0</v>
      </c>
      <c r="R1071" s="23">
        <f t="shared" si="77"/>
        <v>0</v>
      </c>
      <c r="S1071" s="70"/>
      <c r="T1071" s="70">
        <f t="shared" si="77"/>
        <v>0</v>
      </c>
      <c r="U1071" s="70">
        <f t="shared" si="77"/>
        <v>0</v>
      </c>
      <c r="V1071" s="23">
        <f>(R1071+S1071)</f>
        <v>0</v>
      </c>
      <c r="W1071" s="23">
        <f>(V1071+Q1071)</f>
        <v>0</v>
      </c>
      <c r="X1071" s="23"/>
      <c r="Y1071" s="23"/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 t="s">
        <v>54</v>
      </c>
      <c r="K1072" s="53"/>
      <c r="L1072" s="70">
        <f t="shared" si="76"/>
        <v>0</v>
      </c>
      <c r="M1072" s="23">
        <f t="shared" si="76"/>
        <v>0</v>
      </c>
      <c r="N1072" s="70">
        <f t="shared" si="76"/>
        <v>0</v>
      </c>
      <c r="O1072" s="70">
        <f t="shared" si="76"/>
        <v>0</v>
      </c>
      <c r="P1072" s="23"/>
      <c r="Q1072" s="23">
        <f>SUM(L1072:P1072)</f>
        <v>0</v>
      </c>
      <c r="R1072" s="23">
        <f t="shared" si="77"/>
        <v>0</v>
      </c>
      <c r="S1072" s="70"/>
      <c r="T1072" s="70">
        <f t="shared" si="77"/>
        <v>0</v>
      </c>
      <c r="U1072" s="70">
        <f t="shared" si="77"/>
        <v>0</v>
      </c>
      <c r="V1072" s="23">
        <f>(R1072+S1072)</f>
        <v>0</v>
      </c>
      <c r="W1072" s="23">
        <f>(V1072+Q1072)</f>
        <v>0</v>
      </c>
      <c r="X1072" s="23"/>
      <c r="Y1072" s="23"/>
      <c r="Z1072" s="4"/>
    </row>
    <row r="1073" spans="1:26" ht="23.25">
      <c r="A1073" s="4"/>
      <c r="B1073" s="56"/>
      <c r="C1073" s="57"/>
      <c r="D1073" s="57"/>
      <c r="E1073" s="57"/>
      <c r="F1073" s="57"/>
      <c r="G1073" s="57"/>
      <c r="H1073" s="57"/>
      <c r="I1073" s="52"/>
      <c r="J1073" s="52" t="s">
        <v>55</v>
      </c>
      <c r="K1073" s="53"/>
      <c r="L1073" s="21"/>
      <c r="M1073" s="21"/>
      <c r="N1073" s="21"/>
      <c r="O1073" s="21">
        <f>(O1072/O1070)*100</f>
        <v>0</v>
      </c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 t="s">
        <v>56</v>
      </c>
      <c r="K1074" s="53"/>
      <c r="L1074" s="70"/>
      <c r="M1074" s="23"/>
      <c r="N1074" s="70"/>
      <c r="O1074" s="70"/>
      <c r="P1074" s="23"/>
      <c r="Q1074" s="23"/>
      <c r="R1074" s="23"/>
      <c r="S1074" s="70"/>
      <c r="T1074" s="70"/>
      <c r="U1074" s="70"/>
      <c r="V1074" s="23"/>
      <c r="W1074" s="23"/>
      <c r="X1074" s="23"/>
      <c r="Y1074" s="23"/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/>
      <c r="I1075" s="61"/>
      <c r="J1075" s="52"/>
      <c r="K1075" s="53"/>
      <c r="L1075" s="70"/>
      <c r="M1075" s="23"/>
      <c r="N1075" s="70"/>
      <c r="O1075" s="70"/>
      <c r="P1075" s="23"/>
      <c r="Q1075" s="23"/>
      <c r="R1075" s="23"/>
      <c r="S1075" s="70"/>
      <c r="T1075" s="70"/>
      <c r="U1075" s="70"/>
      <c r="V1075" s="23"/>
      <c r="W1075" s="23"/>
      <c r="X1075" s="23"/>
      <c r="Y1075" s="23"/>
      <c r="Z1075" s="4"/>
    </row>
    <row r="1076" spans="1:26" ht="23.25">
      <c r="A1076" s="4"/>
      <c r="B1076" s="56"/>
      <c r="C1076" s="56"/>
      <c r="D1076" s="56"/>
      <c r="E1076" s="56"/>
      <c r="F1076" s="56"/>
      <c r="G1076" s="56" t="s">
        <v>64</v>
      </c>
      <c r="H1076" s="56"/>
      <c r="I1076" s="61"/>
      <c r="J1076" s="52" t="s">
        <v>65</v>
      </c>
      <c r="K1076" s="53"/>
      <c r="L1076" s="70"/>
      <c r="M1076" s="23"/>
      <c r="N1076" s="70"/>
      <c r="O1076" s="70"/>
      <c r="P1076" s="23"/>
      <c r="Q1076" s="23"/>
      <c r="R1076" s="23"/>
      <c r="S1076" s="70"/>
      <c r="T1076" s="70"/>
      <c r="U1076" s="70"/>
      <c r="V1076" s="23"/>
      <c r="W1076" s="23"/>
      <c r="X1076" s="23"/>
      <c r="Y1076" s="23"/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52</v>
      </c>
      <c r="K1077" s="53"/>
      <c r="L1077" s="70">
        <f aca="true" t="shared" si="78" ref="L1077:N1078">(L1093+L1100+L1107)</f>
        <v>39970</v>
      </c>
      <c r="M1077" s="23">
        <f t="shared" si="78"/>
        <v>0</v>
      </c>
      <c r="N1077" s="70">
        <f t="shared" si="78"/>
        <v>0</v>
      </c>
      <c r="O1077" s="70">
        <f>(O1093+O1100+O1107)</f>
        <v>68450</v>
      </c>
      <c r="P1077" s="23"/>
      <c r="Q1077" s="23">
        <f>SUM(L1077:P1077)</f>
        <v>108420</v>
      </c>
      <c r="R1077" s="23">
        <f>(R1093+R1100+R1107)</f>
        <v>0</v>
      </c>
      <c r="S1077" s="70"/>
      <c r="T1077" s="70"/>
      <c r="U1077" s="70"/>
      <c r="V1077" s="23"/>
      <c r="W1077" s="23">
        <f>(V1077+Q1077)</f>
        <v>108420</v>
      </c>
      <c r="X1077" s="23">
        <f>(Q1077/W1077)*100</f>
        <v>100</v>
      </c>
      <c r="Y1077" s="23">
        <f>(V1077/W1077)*100</f>
        <v>0</v>
      </c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53</v>
      </c>
      <c r="K1078" s="53"/>
      <c r="L1078" s="70">
        <f t="shared" si="78"/>
        <v>0</v>
      </c>
      <c r="M1078" s="23"/>
      <c r="N1078" s="70"/>
      <c r="O1078" s="70"/>
      <c r="P1078" s="23"/>
      <c r="Q1078" s="23">
        <f>SUM(L1078:P1078)</f>
        <v>0</v>
      </c>
      <c r="R1078" s="23">
        <f>(R1094+R1101+R1108)</f>
        <v>0</v>
      </c>
      <c r="S1078" s="70"/>
      <c r="T1078" s="70"/>
      <c r="U1078" s="70"/>
      <c r="V1078" s="23">
        <f>(R1078+S1078)</f>
        <v>0</v>
      </c>
      <c r="W1078" s="23">
        <f>(V1078+Q1078)</f>
        <v>0</v>
      </c>
      <c r="X1078" s="23"/>
      <c r="Y1078" s="23"/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 t="s">
        <v>54</v>
      </c>
      <c r="K1079" s="53"/>
      <c r="L1079" s="70">
        <f>(L1109+L1102+L1095)</f>
        <v>0</v>
      </c>
      <c r="M1079" s="23"/>
      <c r="N1079" s="70"/>
      <c r="O1079" s="70"/>
      <c r="P1079" s="23"/>
      <c r="Q1079" s="23">
        <f>SUM(L1079:P1079)</f>
        <v>0</v>
      </c>
      <c r="R1079" s="23">
        <f>(R1095+R1102+R1109)</f>
        <v>0</v>
      </c>
      <c r="S1079" s="70"/>
      <c r="T1079" s="70"/>
      <c r="U1079" s="70"/>
      <c r="V1079" s="23">
        <f>(R1079+S1079)</f>
        <v>0</v>
      </c>
      <c r="W1079" s="23">
        <f>(V1079+Q1079)</f>
        <v>0</v>
      </c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185</v>
      </c>
      <c r="Z1082" s="4"/>
    </row>
    <row r="1083" spans="1:26" ht="23.25">
      <c r="A1083" s="4"/>
      <c r="B1083" s="64" t="s">
        <v>38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41</v>
      </c>
      <c r="X1083" s="13"/>
      <c r="Y1083" s="16"/>
      <c r="Z1083" s="4"/>
    </row>
    <row r="1084" spans="1:26" ht="23.25">
      <c r="A1084" s="4"/>
      <c r="B1084" s="17" t="s">
        <v>39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31</v>
      </c>
      <c r="C1086" s="38" t="s">
        <v>32</v>
      </c>
      <c r="D1086" s="38" t="s">
        <v>33</v>
      </c>
      <c r="E1086" s="38" t="s">
        <v>34</v>
      </c>
      <c r="F1086" s="38" t="s">
        <v>35</v>
      </c>
      <c r="G1086" s="38" t="s">
        <v>36</v>
      </c>
      <c r="H1086" s="38" t="s">
        <v>37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51" t="s">
        <v>133</v>
      </c>
      <c r="C1089" s="51" t="s">
        <v>50</v>
      </c>
      <c r="D1089" s="51" t="s">
        <v>58</v>
      </c>
      <c r="E1089" s="51" t="s">
        <v>60</v>
      </c>
      <c r="F1089" s="51" t="s">
        <v>159</v>
      </c>
      <c r="G1089" s="51" t="s">
        <v>64</v>
      </c>
      <c r="H1089" s="51"/>
      <c r="I1089" s="61"/>
      <c r="J1089" s="54" t="s">
        <v>55</v>
      </c>
      <c r="K1089" s="55"/>
      <c r="L1089" s="70">
        <f>(L1079/L1077)*100</f>
        <v>0</v>
      </c>
      <c r="M1089" s="70"/>
      <c r="N1089" s="70"/>
      <c r="O1089" s="70">
        <f>(O1079/O1077)*100</f>
        <v>0</v>
      </c>
      <c r="P1089" s="70"/>
      <c r="Q1089" s="70">
        <f>(Q1079/Q1077)*100</f>
        <v>0</v>
      </c>
      <c r="R1089" s="70"/>
      <c r="S1089" s="70"/>
      <c r="T1089" s="70"/>
      <c r="U1089" s="74"/>
      <c r="V1089" s="23"/>
      <c r="W1089" s="23"/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 t="s">
        <v>56</v>
      </c>
      <c r="K1090" s="55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23"/>
      <c r="W1090" s="23"/>
      <c r="X1090" s="23"/>
      <c r="Y1090" s="23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1"/>
      <c r="J1091" s="52"/>
      <c r="K1091" s="53"/>
      <c r="L1091" s="70"/>
      <c r="M1091" s="70"/>
      <c r="N1091" s="70"/>
      <c r="O1091" s="70"/>
      <c r="P1091" s="70"/>
      <c r="Q1091" s="23"/>
      <c r="R1091" s="70"/>
      <c r="S1091" s="70"/>
      <c r="T1091" s="70"/>
      <c r="U1091" s="70"/>
      <c r="V1091" s="23"/>
      <c r="W1091" s="23"/>
      <c r="X1091" s="23"/>
      <c r="Y1091" s="23"/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 t="s">
        <v>125</v>
      </c>
      <c r="I1092" s="61"/>
      <c r="J1092" s="52" t="s">
        <v>126</v>
      </c>
      <c r="K1092" s="53"/>
      <c r="L1092" s="70"/>
      <c r="M1092" s="23"/>
      <c r="N1092" s="70"/>
      <c r="O1092" s="70"/>
      <c r="P1092" s="23"/>
      <c r="Q1092" s="23"/>
      <c r="R1092" s="23"/>
      <c r="S1092" s="70"/>
      <c r="T1092" s="70"/>
      <c r="U1092" s="70"/>
      <c r="V1092" s="23"/>
      <c r="W1092" s="23"/>
      <c r="X1092" s="23"/>
      <c r="Y1092" s="23"/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52</v>
      </c>
      <c r="K1093" s="53"/>
      <c r="L1093" s="70">
        <v>39970</v>
      </c>
      <c r="M1093" s="23"/>
      <c r="N1093" s="70"/>
      <c r="O1093" s="70"/>
      <c r="P1093" s="23"/>
      <c r="Q1093" s="23">
        <f>SUM(L1093:P1093)</f>
        <v>39970</v>
      </c>
      <c r="R1093" s="23"/>
      <c r="S1093" s="70"/>
      <c r="T1093" s="70"/>
      <c r="U1093" s="70"/>
      <c r="V1093" s="23"/>
      <c r="W1093" s="23">
        <f>(V1093+Q1093)</f>
        <v>39970</v>
      </c>
      <c r="X1093" s="23">
        <f>(Q1093/W1093)*100</f>
        <v>100</v>
      </c>
      <c r="Y1093" s="23">
        <f>(V1093/W1093)*100</f>
        <v>0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 t="s">
        <v>53</v>
      </c>
      <c r="K1094" s="53"/>
      <c r="L1094" s="70"/>
      <c r="M1094" s="23"/>
      <c r="N1094" s="70"/>
      <c r="O1094" s="70"/>
      <c r="P1094" s="23"/>
      <c r="Q1094" s="23">
        <f>SUM(L1094:P1094)</f>
        <v>0</v>
      </c>
      <c r="R1094" s="23"/>
      <c r="S1094" s="70"/>
      <c r="T1094" s="70"/>
      <c r="U1094" s="70"/>
      <c r="V1094" s="23">
        <f>(R1094+S1094)</f>
        <v>0</v>
      </c>
      <c r="W1094" s="23">
        <f>(V1094+Q1094)</f>
        <v>0</v>
      </c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1"/>
      <c r="J1095" s="52" t="s">
        <v>54</v>
      </c>
      <c r="K1095" s="53"/>
      <c r="L1095" s="70"/>
      <c r="M1095" s="23"/>
      <c r="N1095" s="70"/>
      <c r="O1095" s="70"/>
      <c r="P1095" s="23"/>
      <c r="Q1095" s="23">
        <f>SUM(L1095:P1095)</f>
        <v>0</v>
      </c>
      <c r="R1095" s="23"/>
      <c r="S1095" s="70"/>
      <c r="T1095" s="70"/>
      <c r="U1095" s="70"/>
      <c r="V1095" s="23">
        <f>(R1095+S1095)</f>
        <v>0</v>
      </c>
      <c r="W1095" s="23">
        <f>(V1095+Q1095)</f>
        <v>0</v>
      </c>
      <c r="X1095" s="23"/>
      <c r="Y1095" s="23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 t="s">
        <v>55</v>
      </c>
      <c r="K1096" s="53"/>
      <c r="L1096" s="70"/>
      <c r="M1096" s="23"/>
      <c r="N1096" s="70"/>
      <c r="O1096" s="70"/>
      <c r="P1096" s="23"/>
      <c r="Q1096" s="23"/>
      <c r="R1096" s="23"/>
      <c r="S1096" s="70"/>
      <c r="T1096" s="70"/>
      <c r="U1096" s="70"/>
      <c r="V1096" s="23"/>
      <c r="W1096" s="23"/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1"/>
      <c r="J1097" s="52" t="s">
        <v>56</v>
      </c>
      <c r="K1097" s="53"/>
      <c r="L1097" s="70"/>
      <c r="M1097" s="23"/>
      <c r="N1097" s="70"/>
      <c r="O1097" s="70"/>
      <c r="P1097" s="23"/>
      <c r="Q1097" s="23"/>
      <c r="R1097" s="23"/>
      <c r="S1097" s="70"/>
      <c r="T1097" s="70"/>
      <c r="U1097" s="70"/>
      <c r="V1097" s="23"/>
      <c r="W1097" s="23"/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/>
      <c r="K1098" s="53"/>
      <c r="L1098" s="70"/>
      <c r="M1098" s="23"/>
      <c r="N1098" s="70"/>
      <c r="O1098" s="70"/>
      <c r="P1098" s="23"/>
      <c r="Q1098" s="23"/>
      <c r="R1098" s="23"/>
      <c r="S1098" s="70"/>
      <c r="T1098" s="70"/>
      <c r="U1098" s="70"/>
      <c r="V1098" s="23"/>
      <c r="W1098" s="23"/>
      <c r="X1098" s="23"/>
      <c r="Y1098" s="23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 t="s">
        <v>187</v>
      </c>
      <c r="I1099" s="61"/>
      <c r="J1099" s="52" t="s">
        <v>131</v>
      </c>
      <c r="K1099" s="53"/>
      <c r="L1099" s="70"/>
      <c r="M1099" s="23"/>
      <c r="N1099" s="70"/>
      <c r="O1099" s="70"/>
      <c r="P1099" s="23"/>
      <c r="Q1099" s="23"/>
      <c r="R1099" s="23"/>
      <c r="S1099" s="70"/>
      <c r="T1099" s="70"/>
      <c r="U1099" s="70"/>
      <c r="V1099" s="23"/>
      <c r="W1099" s="23"/>
      <c r="X1099" s="23"/>
      <c r="Y1099" s="23"/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52</v>
      </c>
      <c r="K1100" s="53"/>
      <c r="L1100" s="70"/>
      <c r="M1100" s="23"/>
      <c r="N1100" s="70"/>
      <c r="O1100" s="70">
        <v>26620</v>
      </c>
      <c r="P1100" s="23"/>
      <c r="Q1100" s="23">
        <f>SUM(L1100:P1100)</f>
        <v>26620</v>
      </c>
      <c r="R1100" s="23"/>
      <c r="S1100" s="70"/>
      <c r="T1100" s="70"/>
      <c r="U1100" s="70"/>
      <c r="V1100" s="23"/>
      <c r="W1100" s="23">
        <f>(V1100+Q1100)</f>
        <v>26620</v>
      </c>
      <c r="X1100" s="23">
        <f>(Q1100/W1100)*100</f>
        <v>100</v>
      </c>
      <c r="Y1100" s="23">
        <f>(V1100/W1100)*100</f>
        <v>0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53</v>
      </c>
      <c r="K1101" s="53"/>
      <c r="L1101" s="70"/>
      <c r="M1101" s="23"/>
      <c r="N1101" s="70"/>
      <c r="O1101" s="70"/>
      <c r="P1101" s="23"/>
      <c r="Q1101" s="23">
        <f>SUM(L1101:P1101)</f>
        <v>0</v>
      </c>
      <c r="R1101" s="23"/>
      <c r="S1101" s="70"/>
      <c r="T1101" s="70"/>
      <c r="U1101" s="70"/>
      <c r="V1101" s="23">
        <f>(R1101+S1101)</f>
        <v>0</v>
      </c>
      <c r="W1101" s="23">
        <f>(V1101+Q1101)</f>
        <v>0</v>
      </c>
      <c r="X1101" s="23"/>
      <c r="Y1101" s="23"/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 t="s">
        <v>54</v>
      </c>
      <c r="K1102" s="53"/>
      <c r="L1102" s="70"/>
      <c r="M1102" s="23"/>
      <c r="N1102" s="70"/>
      <c r="O1102" s="70"/>
      <c r="P1102" s="23"/>
      <c r="Q1102" s="23">
        <f>SUM(L1102:P1102)</f>
        <v>0</v>
      </c>
      <c r="R1102" s="23"/>
      <c r="S1102" s="70"/>
      <c r="T1102" s="70"/>
      <c r="U1102" s="70"/>
      <c r="V1102" s="23">
        <f>(R1102+S1102)</f>
        <v>0</v>
      </c>
      <c r="W1102" s="23">
        <f>(V1102+Q1102)</f>
        <v>0</v>
      </c>
      <c r="X1102" s="23"/>
      <c r="Y1102" s="23"/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/>
      <c r="I1103" s="52"/>
      <c r="J1103" s="52" t="s">
        <v>55</v>
      </c>
      <c r="K1103" s="53"/>
      <c r="L1103" s="21"/>
      <c r="M1103" s="21"/>
      <c r="N1103" s="21"/>
      <c r="O1103" s="21">
        <f>(O1102/O1100)*100</f>
        <v>0</v>
      </c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1"/>
      <c r="J1104" s="52" t="s">
        <v>56</v>
      </c>
      <c r="K1104" s="53"/>
      <c r="L1104" s="70"/>
      <c r="M1104" s="23"/>
      <c r="N1104" s="70"/>
      <c r="O1104" s="70"/>
      <c r="P1104" s="23"/>
      <c r="Q1104" s="23"/>
      <c r="R1104" s="23"/>
      <c r="S1104" s="70"/>
      <c r="T1104" s="70"/>
      <c r="U1104" s="70"/>
      <c r="V1104" s="23"/>
      <c r="W1104" s="23"/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/>
      <c r="K1105" s="53"/>
      <c r="L1105" s="70"/>
      <c r="M1105" s="23"/>
      <c r="N1105" s="70"/>
      <c r="O1105" s="70"/>
      <c r="P1105" s="23"/>
      <c r="Q1105" s="23"/>
      <c r="R1105" s="23"/>
      <c r="S1105" s="70"/>
      <c r="T1105" s="70"/>
      <c r="U1105" s="70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 t="s">
        <v>66</v>
      </c>
      <c r="I1106" s="61"/>
      <c r="J1106" s="52" t="s">
        <v>67</v>
      </c>
      <c r="K1106" s="53"/>
      <c r="L1106" s="70"/>
      <c r="M1106" s="23"/>
      <c r="N1106" s="70"/>
      <c r="O1106" s="70"/>
      <c r="P1106" s="23"/>
      <c r="Q1106" s="23"/>
      <c r="R1106" s="23"/>
      <c r="S1106" s="70"/>
      <c r="T1106" s="70"/>
      <c r="U1106" s="70"/>
      <c r="V1106" s="23"/>
      <c r="W1106" s="23"/>
      <c r="X1106" s="23"/>
      <c r="Y1106" s="23"/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1"/>
      <c r="J1107" s="52" t="s">
        <v>52</v>
      </c>
      <c r="K1107" s="53"/>
      <c r="L1107" s="70"/>
      <c r="M1107" s="23"/>
      <c r="N1107" s="70"/>
      <c r="O1107" s="70">
        <v>41830</v>
      </c>
      <c r="P1107" s="23"/>
      <c r="Q1107" s="23">
        <f>SUM(L1107:P1107)</f>
        <v>41830</v>
      </c>
      <c r="R1107" s="23"/>
      <c r="S1107" s="70"/>
      <c r="T1107" s="70"/>
      <c r="U1107" s="70"/>
      <c r="V1107" s="23"/>
      <c r="W1107" s="23">
        <f>(V1107+Q1107)</f>
        <v>41830</v>
      </c>
      <c r="X1107" s="23">
        <f>(Q1107/W1107)*100</f>
        <v>100</v>
      </c>
      <c r="Y1107" s="23">
        <f>(V1107/W1107)*100</f>
        <v>0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53</v>
      </c>
      <c r="K1108" s="53"/>
      <c r="L1108" s="70"/>
      <c r="M1108" s="23"/>
      <c r="N1108" s="70"/>
      <c r="O1108" s="70"/>
      <c r="P1108" s="23"/>
      <c r="Q1108" s="23">
        <f>SUM(L1108:P1108)</f>
        <v>0</v>
      </c>
      <c r="R1108" s="23"/>
      <c r="S1108" s="70"/>
      <c r="T1108" s="70"/>
      <c r="U1108" s="70"/>
      <c r="V1108" s="23">
        <f>(R1108+S1108)</f>
        <v>0</v>
      </c>
      <c r="W1108" s="23">
        <f>(V1108+Q1108)</f>
        <v>0</v>
      </c>
      <c r="X1108" s="23"/>
      <c r="Y1108" s="23"/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54</v>
      </c>
      <c r="K1109" s="53"/>
      <c r="L1109" s="70"/>
      <c r="M1109" s="23"/>
      <c r="N1109" s="70"/>
      <c r="O1109" s="70"/>
      <c r="P1109" s="23"/>
      <c r="Q1109" s="23">
        <f>SUM(L1109:P1109)</f>
        <v>0</v>
      </c>
      <c r="R1109" s="23"/>
      <c r="S1109" s="70"/>
      <c r="T1109" s="70"/>
      <c r="U1109" s="70"/>
      <c r="V1109" s="23">
        <f>(R1109+S1109)</f>
        <v>0</v>
      </c>
      <c r="W1109" s="23">
        <f>(V1109+Q1109)</f>
        <v>0</v>
      </c>
      <c r="X1109" s="23"/>
      <c r="Y1109" s="23"/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55</v>
      </c>
      <c r="K1110" s="53"/>
      <c r="L1110" s="70"/>
      <c r="M1110" s="23"/>
      <c r="N1110" s="70"/>
      <c r="O1110" s="70">
        <f>(O1109/O1107)*100</f>
        <v>0</v>
      </c>
      <c r="P1110" s="23"/>
      <c r="Q1110" s="23"/>
      <c r="R1110" s="23"/>
      <c r="S1110" s="70"/>
      <c r="T1110" s="70"/>
      <c r="U1110" s="70"/>
      <c r="V1110" s="23"/>
      <c r="W1110" s="23"/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 t="s">
        <v>56</v>
      </c>
      <c r="K1111" s="53"/>
      <c r="L1111" s="70"/>
      <c r="M1111" s="23"/>
      <c r="N1111" s="70"/>
      <c r="O1111" s="70"/>
      <c r="P1111" s="23"/>
      <c r="Q1111" s="23"/>
      <c r="R1111" s="23"/>
      <c r="S1111" s="70"/>
      <c r="T1111" s="70"/>
      <c r="U1111" s="70"/>
      <c r="V1111" s="23"/>
      <c r="W1111" s="23"/>
      <c r="X1111" s="23"/>
      <c r="Y1111" s="23"/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/>
      <c r="K1112" s="53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 t="s">
        <v>132</v>
      </c>
      <c r="F1113" s="51"/>
      <c r="G1113" s="51"/>
      <c r="H1113" s="51"/>
      <c r="I1113" s="61"/>
      <c r="J1113" s="52" t="s">
        <v>191</v>
      </c>
      <c r="K1113" s="53"/>
      <c r="L1113" s="70"/>
      <c r="M1113" s="23"/>
      <c r="N1113" s="70"/>
      <c r="O1113" s="70"/>
      <c r="P1113" s="23"/>
      <c r="Q1113" s="23"/>
      <c r="R1113" s="23"/>
      <c r="S1113" s="70"/>
      <c r="T1113" s="70"/>
      <c r="U1113" s="70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1"/>
      <c r="J1114" s="52" t="s">
        <v>190</v>
      </c>
      <c r="K1114" s="53"/>
      <c r="L1114" s="70"/>
      <c r="M1114" s="23"/>
      <c r="N1114" s="70"/>
      <c r="O1114" s="70"/>
      <c r="P1114" s="23"/>
      <c r="Q1114" s="23"/>
      <c r="R1114" s="23"/>
      <c r="S1114" s="70"/>
      <c r="T1114" s="70"/>
      <c r="U1114" s="70"/>
      <c r="V1114" s="23"/>
      <c r="W1114" s="23"/>
      <c r="X1114" s="23"/>
      <c r="Y1114" s="23"/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1"/>
      <c r="J1115" s="52" t="s">
        <v>52</v>
      </c>
      <c r="K1115" s="53"/>
      <c r="L1115" s="70"/>
      <c r="M1115" s="23"/>
      <c r="N1115" s="70"/>
      <c r="O1115" s="70">
        <f>(O1122)</f>
        <v>212733.2</v>
      </c>
      <c r="P1115" s="23"/>
      <c r="Q1115" s="23">
        <f>SUM(L1115:P1115)</f>
        <v>212733.2</v>
      </c>
      <c r="R1115" s="23">
        <f aca="true" t="shared" si="79" ref="R1115:U1117">(R1122)</f>
        <v>8593.8</v>
      </c>
      <c r="S1115" s="70"/>
      <c r="T1115" s="70">
        <f t="shared" si="79"/>
        <v>0</v>
      </c>
      <c r="U1115" s="70">
        <f t="shared" si="79"/>
        <v>0</v>
      </c>
      <c r="V1115" s="23">
        <f>SUM(R1115:U1115)</f>
        <v>8593.8</v>
      </c>
      <c r="W1115" s="23">
        <f>(V1115+Q1115)</f>
        <v>221327</v>
      </c>
      <c r="X1115" s="23">
        <f>(Q1115/W1115)*100</f>
        <v>96.11714793043777</v>
      </c>
      <c r="Y1115" s="23">
        <f>(V1115/W1115)*100</f>
        <v>3.882852069562231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53</v>
      </c>
      <c r="K1116" s="53"/>
      <c r="L1116" s="70"/>
      <c r="M1116" s="23"/>
      <c r="N1116" s="70"/>
      <c r="O1116" s="70">
        <f>(O1123)</f>
        <v>190229.4</v>
      </c>
      <c r="P1116" s="23"/>
      <c r="Q1116" s="23">
        <f>SUM(L1116:P1116)</f>
        <v>190229.4</v>
      </c>
      <c r="R1116" s="23">
        <f t="shared" si="79"/>
        <v>8243.7</v>
      </c>
      <c r="S1116" s="70"/>
      <c r="T1116" s="70">
        <f t="shared" si="79"/>
        <v>0</v>
      </c>
      <c r="U1116" s="70">
        <f t="shared" si="79"/>
        <v>0</v>
      </c>
      <c r="V1116" s="23">
        <f>(R1116+S1116)</f>
        <v>8243.7</v>
      </c>
      <c r="W1116" s="23">
        <f>(V1116+Q1116)</f>
        <v>198473.1</v>
      </c>
      <c r="X1116" s="23">
        <f>(Q1116/W1116)*100</f>
        <v>95.84643964345797</v>
      </c>
      <c r="Y1116" s="23">
        <f>(V1116/W1116)*100</f>
        <v>4.1535603565420205</v>
      </c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54</v>
      </c>
      <c r="K1117" s="53"/>
      <c r="L1117" s="70"/>
      <c r="M1117" s="23"/>
      <c r="N1117" s="70"/>
      <c r="O1117" s="70">
        <f>(O1124)</f>
        <v>189927.8</v>
      </c>
      <c r="P1117" s="23"/>
      <c r="Q1117" s="23">
        <f>SUM(L1117:P1117)</f>
        <v>189927.8</v>
      </c>
      <c r="R1117" s="23">
        <f t="shared" si="79"/>
        <v>7931.2</v>
      </c>
      <c r="S1117" s="70"/>
      <c r="T1117" s="70">
        <f t="shared" si="79"/>
        <v>0</v>
      </c>
      <c r="U1117" s="70">
        <f t="shared" si="79"/>
        <v>0</v>
      </c>
      <c r="V1117" s="23">
        <f>(R1117+S1117)</f>
        <v>7931.2</v>
      </c>
      <c r="W1117" s="23">
        <f>(V1117+Q1117)</f>
        <v>197859</v>
      </c>
      <c r="X1117" s="23">
        <f>(Q1117/W1117)*100</f>
        <v>95.99148888855194</v>
      </c>
      <c r="Y1117" s="23">
        <f>(V1117/W1117)*100</f>
        <v>4.008511111448051</v>
      </c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 t="s">
        <v>55</v>
      </c>
      <c r="K1118" s="53"/>
      <c r="L1118" s="21"/>
      <c r="M1118" s="21"/>
      <c r="N1118" s="21"/>
      <c r="O1118" s="21">
        <f>(O1117/O1115)*100</f>
        <v>89.27981151978157</v>
      </c>
      <c r="P1118" s="21"/>
      <c r="Q1118" s="21">
        <f>(Q1117/Q1115)*100</f>
        <v>89.27981151978157</v>
      </c>
      <c r="R1118" s="21">
        <f>(R1117/R1115)*100</f>
        <v>92.28979031394728</v>
      </c>
      <c r="S1118" s="21"/>
      <c r="T1118" s="21"/>
      <c r="U1118" s="21"/>
      <c r="V1118" s="21">
        <f>(V1117/V1115)*100</f>
        <v>92.28979031394728</v>
      </c>
      <c r="W1118" s="21">
        <f>(W1117/W1115)*100</f>
        <v>89.39668454368423</v>
      </c>
      <c r="X1118" s="21"/>
      <c r="Y1118" s="21"/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/>
      <c r="I1119" s="61"/>
      <c r="J1119" s="52" t="s">
        <v>56</v>
      </c>
      <c r="K1119" s="53"/>
      <c r="L1119" s="70"/>
      <c r="M1119" s="23"/>
      <c r="N1119" s="70"/>
      <c r="O1119" s="70">
        <f>(O1117/O1116)*100</f>
        <v>99.84145458062738</v>
      </c>
      <c r="P1119" s="23"/>
      <c r="Q1119" s="23">
        <f>(Q1117/Q1116)*100</f>
        <v>99.84145458062738</v>
      </c>
      <c r="R1119" s="23">
        <f>(R1117/R1116)*100</f>
        <v>96.20922643958416</v>
      </c>
      <c r="S1119" s="70"/>
      <c r="T1119" s="70"/>
      <c r="U1119" s="70"/>
      <c r="V1119" s="23">
        <f>(V1117/V1116)*100</f>
        <v>96.20922643958416</v>
      </c>
      <c r="W1119" s="23">
        <f>(W1117/W1116)*100</f>
        <v>99.69058779250184</v>
      </c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/>
      <c r="G1120" s="56"/>
      <c r="H1120" s="56"/>
      <c r="I1120" s="61"/>
      <c r="J1120" s="52"/>
      <c r="K1120" s="53"/>
      <c r="L1120" s="70"/>
      <c r="M1120" s="23"/>
      <c r="N1120" s="70"/>
      <c r="O1120" s="70"/>
      <c r="P1120" s="23"/>
      <c r="Q1120" s="23"/>
      <c r="R1120" s="23"/>
      <c r="S1120" s="70"/>
      <c r="T1120" s="70"/>
      <c r="U1120" s="70"/>
      <c r="V1120" s="23"/>
      <c r="W1120" s="23"/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 t="s">
        <v>141</v>
      </c>
      <c r="G1121" s="56"/>
      <c r="H1121" s="56"/>
      <c r="I1121" s="61"/>
      <c r="J1121" s="52" t="s">
        <v>142</v>
      </c>
      <c r="K1121" s="53"/>
      <c r="L1121" s="70"/>
      <c r="M1121" s="23"/>
      <c r="N1121" s="70"/>
      <c r="O1121" s="70"/>
      <c r="P1121" s="23"/>
      <c r="Q1121" s="23"/>
      <c r="R1121" s="23"/>
      <c r="S1121" s="70"/>
      <c r="T1121" s="70"/>
      <c r="U1121" s="70"/>
      <c r="V1121" s="23"/>
      <c r="W1121" s="23"/>
      <c r="X1121" s="23"/>
      <c r="Y1121" s="23"/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56"/>
      <c r="I1122" s="61"/>
      <c r="J1122" s="52" t="s">
        <v>52</v>
      </c>
      <c r="K1122" s="53"/>
      <c r="L1122" s="70">
        <f aca="true" t="shared" si="80" ref="L1122:O1124">(L1138)</f>
        <v>0</v>
      </c>
      <c r="M1122" s="23">
        <f t="shared" si="80"/>
        <v>0</v>
      </c>
      <c r="N1122" s="70">
        <f t="shared" si="80"/>
        <v>0</v>
      </c>
      <c r="O1122" s="70">
        <f t="shared" si="80"/>
        <v>212733.2</v>
      </c>
      <c r="P1122" s="23"/>
      <c r="Q1122" s="23">
        <f>SUM(L1122:P1122)</f>
        <v>212733.2</v>
      </c>
      <c r="R1122" s="23">
        <f aca="true" t="shared" si="81" ref="R1122:U1124">(R1138)</f>
        <v>8593.8</v>
      </c>
      <c r="S1122" s="70"/>
      <c r="T1122" s="70">
        <f t="shared" si="81"/>
        <v>0</v>
      </c>
      <c r="U1122" s="70">
        <f t="shared" si="81"/>
        <v>0</v>
      </c>
      <c r="V1122" s="23">
        <f>SUM(R1122:U1122)</f>
        <v>8593.8</v>
      </c>
      <c r="W1122" s="23">
        <f>(V1122+Q1122)</f>
        <v>221327</v>
      </c>
      <c r="X1122" s="23">
        <f>(Q1122/W1122)*100</f>
        <v>96.11714793043777</v>
      </c>
      <c r="Y1122" s="23">
        <f>(V1122/W1122)*100</f>
        <v>3.882852069562231</v>
      </c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53</v>
      </c>
      <c r="K1123" s="53"/>
      <c r="L1123" s="70">
        <f t="shared" si="80"/>
        <v>0</v>
      </c>
      <c r="M1123" s="23">
        <f t="shared" si="80"/>
        <v>0</v>
      </c>
      <c r="N1123" s="70">
        <f t="shared" si="80"/>
        <v>0</v>
      </c>
      <c r="O1123" s="70">
        <f t="shared" si="80"/>
        <v>190229.4</v>
      </c>
      <c r="P1123" s="23"/>
      <c r="Q1123" s="23">
        <f>SUM(L1123:P1123)</f>
        <v>190229.4</v>
      </c>
      <c r="R1123" s="23">
        <f t="shared" si="81"/>
        <v>8243.7</v>
      </c>
      <c r="S1123" s="70"/>
      <c r="T1123" s="70">
        <f t="shared" si="81"/>
        <v>0</v>
      </c>
      <c r="U1123" s="70">
        <f t="shared" si="81"/>
        <v>0</v>
      </c>
      <c r="V1123" s="23">
        <f>(R1123+S1123)</f>
        <v>8243.7</v>
      </c>
      <c r="W1123" s="23">
        <f>(V1123+Q1123)</f>
        <v>198473.1</v>
      </c>
      <c r="X1123" s="23">
        <f>(Q1123/W1123)*100</f>
        <v>95.84643964345797</v>
      </c>
      <c r="Y1123" s="23">
        <f>(V1123/W1123)*100</f>
        <v>4.1535603565420205</v>
      </c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 t="s">
        <v>54</v>
      </c>
      <c r="K1124" s="53"/>
      <c r="L1124" s="70">
        <f t="shared" si="80"/>
        <v>0</v>
      </c>
      <c r="M1124" s="23">
        <f t="shared" si="80"/>
        <v>0</v>
      </c>
      <c r="N1124" s="70">
        <f t="shared" si="80"/>
        <v>0</v>
      </c>
      <c r="O1124" s="70">
        <f t="shared" si="80"/>
        <v>189927.8</v>
      </c>
      <c r="P1124" s="23"/>
      <c r="Q1124" s="23">
        <f>SUM(L1124:P1124)</f>
        <v>189927.8</v>
      </c>
      <c r="R1124" s="23">
        <f t="shared" si="81"/>
        <v>7931.2</v>
      </c>
      <c r="S1124" s="70"/>
      <c r="T1124" s="70">
        <f t="shared" si="81"/>
        <v>0</v>
      </c>
      <c r="U1124" s="70">
        <f t="shared" si="81"/>
        <v>0</v>
      </c>
      <c r="V1124" s="23">
        <f>(R1124+S1124)</f>
        <v>7931.2</v>
      </c>
      <c r="W1124" s="23">
        <f>(V1124+Q1124)</f>
        <v>197859</v>
      </c>
      <c r="X1124" s="23">
        <f>(Q1124/W1124)*100</f>
        <v>95.99148888855194</v>
      </c>
      <c r="Y1124" s="23">
        <f>(V1124/W1124)*100</f>
        <v>4.008511111448051</v>
      </c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73"/>
      <c r="M1125" s="71"/>
      <c r="N1125" s="73"/>
      <c r="O1125" s="73"/>
      <c r="P1125" s="71"/>
      <c r="Q1125" s="71"/>
      <c r="R1125" s="71"/>
      <c r="S1125" s="73"/>
      <c r="T1125" s="73"/>
      <c r="U1125" s="73"/>
      <c r="V1125" s="71"/>
      <c r="W1125" s="71"/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186</v>
      </c>
      <c r="Z1127" s="4"/>
    </row>
    <row r="1128" spans="1:26" ht="23.25">
      <c r="A1128" s="4"/>
      <c r="B1128" s="64" t="s">
        <v>38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41</v>
      </c>
      <c r="X1128" s="13"/>
      <c r="Y1128" s="16"/>
      <c r="Z1128" s="4"/>
    </row>
    <row r="1129" spans="1:26" ht="23.25">
      <c r="A1129" s="4"/>
      <c r="B1129" s="17" t="s">
        <v>39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31</v>
      </c>
      <c r="C1131" s="38" t="s">
        <v>32</v>
      </c>
      <c r="D1131" s="38" t="s">
        <v>33</v>
      </c>
      <c r="E1131" s="38" t="s">
        <v>34</v>
      </c>
      <c r="F1131" s="38" t="s">
        <v>35</v>
      </c>
      <c r="G1131" s="38" t="s">
        <v>36</v>
      </c>
      <c r="H1131" s="38" t="s">
        <v>37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51" t="s">
        <v>133</v>
      </c>
      <c r="C1134" s="51" t="s">
        <v>50</v>
      </c>
      <c r="D1134" s="51" t="s">
        <v>58</v>
      </c>
      <c r="E1134" s="51" t="s">
        <v>132</v>
      </c>
      <c r="F1134" s="51" t="s">
        <v>141</v>
      </c>
      <c r="G1134" s="51"/>
      <c r="H1134" s="51"/>
      <c r="I1134" s="61"/>
      <c r="J1134" s="54" t="s">
        <v>55</v>
      </c>
      <c r="K1134" s="55"/>
      <c r="L1134" s="70"/>
      <c r="M1134" s="70"/>
      <c r="N1134" s="70"/>
      <c r="O1134" s="70">
        <f>(O1124/O1122)*100</f>
        <v>89.27981151978157</v>
      </c>
      <c r="P1134" s="70"/>
      <c r="Q1134" s="70">
        <f>(Q1124/Q1122)*100</f>
        <v>89.27981151978157</v>
      </c>
      <c r="R1134" s="70">
        <f>(R1124/R1122)*100</f>
        <v>92.28979031394728</v>
      </c>
      <c r="S1134" s="70"/>
      <c r="T1134" s="70"/>
      <c r="U1134" s="74"/>
      <c r="V1134" s="23">
        <f>(V1124/V1122)*100</f>
        <v>92.28979031394728</v>
      </c>
      <c r="W1134" s="23">
        <f>(W1124/W1122)*100</f>
        <v>89.39668454368423</v>
      </c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56</v>
      </c>
      <c r="K1135" s="55"/>
      <c r="L1135" s="70"/>
      <c r="M1135" s="70"/>
      <c r="N1135" s="70"/>
      <c r="O1135" s="70">
        <f>(O1124/O1123)*100</f>
        <v>99.84145458062738</v>
      </c>
      <c r="P1135" s="70"/>
      <c r="Q1135" s="70">
        <f>(Q1124/Q1123)*100</f>
        <v>99.84145458062738</v>
      </c>
      <c r="R1135" s="70">
        <f>(R1124/R1123)*100</f>
        <v>96.20922643958416</v>
      </c>
      <c r="S1135" s="70"/>
      <c r="T1135" s="70"/>
      <c r="U1135" s="70"/>
      <c r="V1135" s="23">
        <f>(V1124/V1123)*100</f>
        <v>96.20922643958416</v>
      </c>
      <c r="W1135" s="23">
        <f>(W1124/W1123)*100</f>
        <v>99.69058779250184</v>
      </c>
      <c r="X1135" s="23"/>
      <c r="Y1135" s="23"/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/>
      <c r="K1136" s="53"/>
      <c r="L1136" s="70"/>
      <c r="M1136" s="70"/>
      <c r="N1136" s="70"/>
      <c r="O1136" s="70"/>
      <c r="P1136" s="70"/>
      <c r="Q1136" s="23"/>
      <c r="R1136" s="70"/>
      <c r="S1136" s="70"/>
      <c r="T1136" s="70"/>
      <c r="U1136" s="70"/>
      <c r="V1136" s="23"/>
      <c r="W1136" s="23"/>
      <c r="X1136" s="23"/>
      <c r="Y1136" s="23"/>
      <c r="Z1136" s="4"/>
    </row>
    <row r="1137" spans="1:26" ht="23.25">
      <c r="A1137" s="4"/>
      <c r="B1137" s="51"/>
      <c r="C1137" s="51"/>
      <c r="D1137" s="51"/>
      <c r="E1137" s="51"/>
      <c r="F1137" s="51"/>
      <c r="G1137" s="51" t="s">
        <v>64</v>
      </c>
      <c r="H1137" s="51"/>
      <c r="I1137" s="61"/>
      <c r="J1137" s="52" t="s">
        <v>65</v>
      </c>
      <c r="K1137" s="53"/>
      <c r="L1137" s="70"/>
      <c r="M1137" s="23"/>
      <c r="N1137" s="70"/>
      <c r="O1137" s="70"/>
      <c r="P1137" s="23"/>
      <c r="Q1137" s="23"/>
      <c r="R1137" s="23"/>
      <c r="S1137" s="70"/>
      <c r="T1137" s="70"/>
      <c r="U1137" s="70"/>
      <c r="V1137" s="23"/>
      <c r="W1137" s="23"/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 t="s">
        <v>52</v>
      </c>
      <c r="K1138" s="53"/>
      <c r="L1138" s="70">
        <f aca="true" t="shared" si="82" ref="L1138:O1140">(L1145+L1152)</f>
        <v>0</v>
      </c>
      <c r="M1138" s="23">
        <f t="shared" si="82"/>
        <v>0</v>
      </c>
      <c r="N1138" s="70">
        <f t="shared" si="82"/>
        <v>0</v>
      </c>
      <c r="O1138" s="70">
        <f t="shared" si="82"/>
        <v>212733.2</v>
      </c>
      <c r="P1138" s="23"/>
      <c r="Q1138" s="23">
        <f>SUM(L1138:P1138)</f>
        <v>212733.2</v>
      </c>
      <c r="R1138" s="23">
        <f aca="true" t="shared" si="83" ref="R1138:U1140">(R1145+R1152)</f>
        <v>8593.8</v>
      </c>
      <c r="S1138" s="70"/>
      <c r="T1138" s="70">
        <f t="shared" si="83"/>
        <v>0</v>
      </c>
      <c r="U1138" s="70">
        <f t="shared" si="83"/>
        <v>0</v>
      </c>
      <c r="V1138" s="23">
        <f>SUM(R1138:U1138)</f>
        <v>8593.8</v>
      </c>
      <c r="W1138" s="23">
        <f>(V1138+Q1138)</f>
        <v>221327</v>
      </c>
      <c r="X1138" s="23">
        <f>(Q1138/W1138)*100</f>
        <v>96.11714793043777</v>
      </c>
      <c r="Y1138" s="23">
        <f>(V1138/W1138)*100</f>
        <v>3.882852069562231</v>
      </c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 t="s">
        <v>53</v>
      </c>
      <c r="K1139" s="53"/>
      <c r="L1139" s="70">
        <f t="shared" si="82"/>
        <v>0</v>
      </c>
      <c r="M1139" s="23">
        <f t="shared" si="82"/>
        <v>0</v>
      </c>
      <c r="N1139" s="70">
        <f t="shared" si="82"/>
        <v>0</v>
      </c>
      <c r="O1139" s="70">
        <f t="shared" si="82"/>
        <v>190229.4</v>
      </c>
      <c r="P1139" s="23"/>
      <c r="Q1139" s="23">
        <f>SUM(L1139:P1139)</f>
        <v>190229.4</v>
      </c>
      <c r="R1139" s="23">
        <f t="shared" si="83"/>
        <v>8243.7</v>
      </c>
      <c r="S1139" s="70"/>
      <c r="T1139" s="70">
        <f t="shared" si="83"/>
        <v>0</v>
      </c>
      <c r="U1139" s="70">
        <f t="shared" si="83"/>
        <v>0</v>
      </c>
      <c r="V1139" s="23">
        <f>(R1139+S1139)</f>
        <v>8243.7</v>
      </c>
      <c r="W1139" s="23">
        <f>(V1139+Q1139)</f>
        <v>198473.1</v>
      </c>
      <c r="X1139" s="23">
        <f>(Q1139/W1139)*100</f>
        <v>95.84643964345797</v>
      </c>
      <c r="Y1139" s="23">
        <f>(V1139/W1139)*100</f>
        <v>4.1535603565420205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54</v>
      </c>
      <c r="K1140" s="53"/>
      <c r="L1140" s="70">
        <f t="shared" si="82"/>
        <v>0</v>
      </c>
      <c r="M1140" s="23">
        <f t="shared" si="82"/>
        <v>0</v>
      </c>
      <c r="N1140" s="70">
        <f t="shared" si="82"/>
        <v>0</v>
      </c>
      <c r="O1140" s="70">
        <f t="shared" si="82"/>
        <v>189927.8</v>
      </c>
      <c r="P1140" s="23"/>
      <c r="Q1140" s="23">
        <f>SUM(L1140:P1140)</f>
        <v>189927.8</v>
      </c>
      <c r="R1140" s="23">
        <f t="shared" si="83"/>
        <v>7931.2</v>
      </c>
      <c r="S1140" s="70"/>
      <c r="T1140" s="70">
        <f t="shared" si="83"/>
        <v>0</v>
      </c>
      <c r="U1140" s="70">
        <f t="shared" si="83"/>
        <v>0</v>
      </c>
      <c r="V1140" s="23">
        <f>(R1140+S1140)</f>
        <v>7931.2</v>
      </c>
      <c r="W1140" s="23">
        <f>(V1140+Q1140)</f>
        <v>197859</v>
      </c>
      <c r="X1140" s="23">
        <f>(Q1140/W1140)*100</f>
        <v>95.99148888855194</v>
      </c>
      <c r="Y1140" s="23">
        <f>(V1140/W1140)*100</f>
        <v>4.008511111448051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55</v>
      </c>
      <c r="K1141" s="53"/>
      <c r="L1141" s="70"/>
      <c r="M1141" s="23"/>
      <c r="N1141" s="70"/>
      <c r="O1141" s="70">
        <f>(O1140/O1138)*100</f>
        <v>89.27981151978157</v>
      </c>
      <c r="P1141" s="23"/>
      <c r="Q1141" s="23">
        <f>(Q1140/Q1138)*100</f>
        <v>89.27981151978157</v>
      </c>
      <c r="R1141" s="23">
        <f>(R1140/R1138)*100</f>
        <v>92.28979031394728</v>
      </c>
      <c r="S1141" s="70"/>
      <c r="T1141" s="70"/>
      <c r="U1141" s="70"/>
      <c r="V1141" s="23">
        <f>(V1140/V1138)*100</f>
        <v>92.28979031394728</v>
      </c>
      <c r="W1141" s="23">
        <f>(W1140/W1138)*100</f>
        <v>89.39668454368423</v>
      </c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56</v>
      </c>
      <c r="K1142" s="53"/>
      <c r="L1142" s="70"/>
      <c r="M1142" s="23"/>
      <c r="N1142" s="70"/>
      <c r="O1142" s="70">
        <f>(O1140/O1139)*100</f>
        <v>99.84145458062738</v>
      </c>
      <c r="P1142" s="23"/>
      <c r="Q1142" s="23">
        <f>(Q1140/Q1139)*100</f>
        <v>99.84145458062738</v>
      </c>
      <c r="R1142" s="23">
        <f>(R1140/R1139)*100</f>
        <v>96.20922643958416</v>
      </c>
      <c r="S1142" s="70"/>
      <c r="T1142" s="70"/>
      <c r="U1142" s="70"/>
      <c r="V1142" s="23">
        <f>(V1140/V1139)*100</f>
        <v>96.20922643958416</v>
      </c>
      <c r="W1142" s="23">
        <f>(W1140/W1139)*100</f>
        <v>99.69058779250184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/>
      <c r="K1143" s="53"/>
      <c r="L1143" s="70"/>
      <c r="M1143" s="23"/>
      <c r="N1143" s="70"/>
      <c r="O1143" s="70"/>
      <c r="P1143" s="23"/>
      <c r="Q1143" s="23"/>
      <c r="R1143" s="23"/>
      <c r="S1143" s="70"/>
      <c r="T1143" s="70"/>
      <c r="U1143" s="70"/>
      <c r="V1143" s="23"/>
      <c r="W1143" s="23"/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 t="s">
        <v>187</v>
      </c>
      <c r="I1144" s="61"/>
      <c r="J1144" s="52" t="s">
        <v>131</v>
      </c>
      <c r="K1144" s="53"/>
      <c r="L1144" s="70"/>
      <c r="M1144" s="23"/>
      <c r="N1144" s="70"/>
      <c r="O1144" s="70"/>
      <c r="P1144" s="23"/>
      <c r="Q1144" s="23"/>
      <c r="R1144" s="23"/>
      <c r="S1144" s="70"/>
      <c r="T1144" s="70"/>
      <c r="U1144" s="70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 t="s">
        <v>52</v>
      </c>
      <c r="K1145" s="53"/>
      <c r="L1145" s="70"/>
      <c r="M1145" s="23"/>
      <c r="N1145" s="70"/>
      <c r="O1145" s="70">
        <v>112114</v>
      </c>
      <c r="P1145" s="23"/>
      <c r="Q1145" s="23">
        <f>SUM(L1145:P1145)</f>
        <v>112114</v>
      </c>
      <c r="R1145" s="23">
        <v>713</v>
      </c>
      <c r="S1145" s="70"/>
      <c r="T1145" s="70"/>
      <c r="U1145" s="70"/>
      <c r="V1145" s="23">
        <f>SUM(R1145:U1145)</f>
        <v>713</v>
      </c>
      <c r="W1145" s="23">
        <f>(V1145+Q1145)</f>
        <v>112827</v>
      </c>
      <c r="X1145" s="23">
        <f>(Q1145/W1145)*100</f>
        <v>99.36805906387656</v>
      </c>
      <c r="Y1145" s="23">
        <f>(V1145/W1145)*100</f>
        <v>0.6319409361234456</v>
      </c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1"/>
      <c r="J1146" s="52" t="s">
        <v>53</v>
      </c>
      <c r="K1146" s="53"/>
      <c r="L1146" s="70"/>
      <c r="M1146" s="23"/>
      <c r="N1146" s="70"/>
      <c r="O1146" s="70">
        <v>84365.7</v>
      </c>
      <c r="P1146" s="23"/>
      <c r="Q1146" s="23">
        <f>SUM(L1146:P1146)</f>
        <v>84365.7</v>
      </c>
      <c r="R1146" s="23">
        <v>362.9</v>
      </c>
      <c r="S1146" s="70"/>
      <c r="T1146" s="70"/>
      <c r="U1146" s="70"/>
      <c r="V1146" s="23">
        <f>(R1146+S1146)</f>
        <v>362.9</v>
      </c>
      <c r="W1146" s="23">
        <f>(V1146+Q1146)</f>
        <v>84728.59999999999</v>
      </c>
      <c r="X1146" s="23">
        <f>(Q1146/W1146)*100</f>
        <v>99.57169125891376</v>
      </c>
      <c r="Y1146" s="23">
        <f>(V1146/W1146)*100</f>
        <v>0.4283087410862448</v>
      </c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 t="s">
        <v>54</v>
      </c>
      <c r="K1147" s="53"/>
      <c r="L1147" s="70"/>
      <c r="M1147" s="23"/>
      <c r="N1147" s="70"/>
      <c r="O1147" s="70">
        <v>84064.1</v>
      </c>
      <c r="P1147" s="23"/>
      <c r="Q1147" s="23">
        <f>SUM(L1147:P1147)</f>
        <v>84064.1</v>
      </c>
      <c r="R1147" s="23">
        <v>50.4</v>
      </c>
      <c r="S1147" s="70"/>
      <c r="T1147" s="70"/>
      <c r="U1147" s="70"/>
      <c r="V1147" s="23">
        <f>(R1147+S1147)</f>
        <v>50.4</v>
      </c>
      <c r="W1147" s="23">
        <f>(V1147+Q1147)</f>
        <v>84114.5</v>
      </c>
      <c r="X1147" s="23">
        <f>(Q1147/W1147)*100</f>
        <v>99.94008167438433</v>
      </c>
      <c r="Y1147" s="23">
        <f>(V1147/W1147)*100</f>
        <v>0.05991832561567863</v>
      </c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57"/>
      <c r="I1148" s="52"/>
      <c r="J1148" s="52" t="s">
        <v>55</v>
      </c>
      <c r="K1148" s="53"/>
      <c r="L1148" s="21"/>
      <c r="M1148" s="21"/>
      <c r="N1148" s="21"/>
      <c r="O1148" s="21">
        <f>(O1147/O1145)*100</f>
        <v>74.9809122857092</v>
      </c>
      <c r="P1148" s="21"/>
      <c r="Q1148" s="21">
        <f>(Q1147/Q1145)*100</f>
        <v>74.9809122857092</v>
      </c>
      <c r="R1148" s="21">
        <f>(R1147/R1145)*100</f>
        <v>7.068723702664796</v>
      </c>
      <c r="S1148" s="21"/>
      <c r="T1148" s="21"/>
      <c r="U1148" s="21"/>
      <c r="V1148" s="21">
        <f>(V1147/V1145)*100</f>
        <v>7.068723702664796</v>
      </c>
      <c r="W1148" s="21">
        <f>(W1147/W1145)*100</f>
        <v>74.55174736543559</v>
      </c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1"/>
      <c r="J1149" s="52" t="s">
        <v>56</v>
      </c>
      <c r="K1149" s="53"/>
      <c r="L1149" s="70"/>
      <c r="M1149" s="23"/>
      <c r="N1149" s="70"/>
      <c r="O1149" s="70">
        <f>(O1147/O1146)*100</f>
        <v>99.64250874466757</v>
      </c>
      <c r="P1149" s="23"/>
      <c r="Q1149" s="23">
        <f>(Q1147/Q1146)*100</f>
        <v>99.64250874466757</v>
      </c>
      <c r="R1149" s="23">
        <f>(R1147/R1146)*100</f>
        <v>13.888123449986223</v>
      </c>
      <c r="S1149" s="70"/>
      <c r="T1149" s="70"/>
      <c r="U1149" s="70"/>
      <c r="V1149" s="23">
        <f>(V1147/V1146)*100</f>
        <v>13.888123449986223</v>
      </c>
      <c r="W1149" s="23">
        <f>(W1147/W1146)*100</f>
        <v>99.27521521658568</v>
      </c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/>
      <c r="K1150" s="53"/>
      <c r="L1150" s="70"/>
      <c r="M1150" s="23"/>
      <c r="N1150" s="70"/>
      <c r="O1150" s="70"/>
      <c r="P1150" s="23"/>
      <c r="Q1150" s="23"/>
      <c r="R1150" s="23"/>
      <c r="S1150" s="70"/>
      <c r="T1150" s="70"/>
      <c r="U1150" s="70"/>
      <c r="V1150" s="23"/>
      <c r="W1150" s="23"/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 t="s">
        <v>66</v>
      </c>
      <c r="I1151" s="61"/>
      <c r="J1151" s="52" t="s">
        <v>67</v>
      </c>
      <c r="K1151" s="53"/>
      <c r="L1151" s="70"/>
      <c r="M1151" s="23"/>
      <c r="N1151" s="70"/>
      <c r="O1151" s="70"/>
      <c r="P1151" s="23"/>
      <c r="Q1151" s="23"/>
      <c r="R1151" s="23"/>
      <c r="S1151" s="70"/>
      <c r="T1151" s="70"/>
      <c r="U1151" s="70"/>
      <c r="V1151" s="23"/>
      <c r="W1151" s="23"/>
      <c r="X1151" s="23"/>
      <c r="Y1151" s="23"/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1"/>
      <c r="J1152" s="52" t="s">
        <v>52</v>
      </c>
      <c r="K1152" s="53"/>
      <c r="L1152" s="70"/>
      <c r="M1152" s="23"/>
      <c r="N1152" s="70"/>
      <c r="O1152" s="70">
        <v>100619.2</v>
      </c>
      <c r="P1152" s="23"/>
      <c r="Q1152" s="23">
        <f>SUM(L1152:P1152)</f>
        <v>100619.2</v>
      </c>
      <c r="R1152" s="23">
        <v>7880.8</v>
      </c>
      <c r="S1152" s="70"/>
      <c r="T1152" s="70"/>
      <c r="U1152" s="70"/>
      <c r="V1152" s="23">
        <f>SUM(R1152:U1152)</f>
        <v>7880.8</v>
      </c>
      <c r="W1152" s="23">
        <f>(V1152+Q1152)</f>
        <v>108500</v>
      </c>
      <c r="X1152" s="23">
        <f>(Q1152/W1152)*100</f>
        <v>92.73658986175116</v>
      </c>
      <c r="Y1152" s="23">
        <f>(V1152/W1152)*100</f>
        <v>7.263410138248847</v>
      </c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 t="s">
        <v>53</v>
      </c>
      <c r="K1153" s="53"/>
      <c r="L1153" s="70"/>
      <c r="M1153" s="23"/>
      <c r="N1153" s="70"/>
      <c r="O1153" s="70">
        <v>105863.7</v>
      </c>
      <c r="P1153" s="23"/>
      <c r="Q1153" s="23">
        <f>SUM(L1153:P1153)</f>
        <v>105863.7</v>
      </c>
      <c r="R1153" s="23">
        <v>7880.8</v>
      </c>
      <c r="S1153" s="70"/>
      <c r="T1153" s="70"/>
      <c r="U1153" s="70"/>
      <c r="V1153" s="23">
        <f>(R1153+S1153)</f>
        <v>7880.8</v>
      </c>
      <c r="W1153" s="23">
        <f>(V1153+Q1153)</f>
        <v>113744.5</v>
      </c>
      <c r="X1153" s="23">
        <f>(Q1153/W1153)*100</f>
        <v>93.07148917090497</v>
      </c>
      <c r="Y1153" s="23">
        <f>(V1153/W1153)*100</f>
        <v>6.928510829095033</v>
      </c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1"/>
      <c r="J1154" s="52" t="s">
        <v>54</v>
      </c>
      <c r="K1154" s="53"/>
      <c r="L1154" s="70"/>
      <c r="M1154" s="23"/>
      <c r="N1154" s="70"/>
      <c r="O1154" s="70">
        <v>105863.7</v>
      </c>
      <c r="P1154" s="23"/>
      <c r="Q1154" s="23">
        <f>SUM(L1154:P1154)</f>
        <v>105863.7</v>
      </c>
      <c r="R1154" s="23">
        <v>7880.8</v>
      </c>
      <c r="S1154" s="70"/>
      <c r="T1154" s="70"/>
      <c r="U1154" s="70"/>
      <c r="V1154" s="23">
        <f>(R1154+S1154)</f>
        <v>7880.8</v>
      </c>
      <c r="W1154" s="23">
        <f>(V1154+Q1154)</f>
        <v>113744.5</v>
      </c>
      <c r="X1154" s="23">
        <f>(Q1154/W1154)*100</f>
        <v>93.07148917090497</v>
      </c>
      <c r="Y1154" s="23">
        <f>(V1154/W1154)*100</f>
        <v>6.928510829095033</v>
      </c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 t="s">
        <v>55</v>
      </c>
      <c r="K1155" s="53"/>
      <c r="L1155" s="70"/>
      <c r="M1155" s="23"/>
      <c r="N1155" s="70"/>
      <c r="O1155" s="70">
        <f>(O1154/O1152)*100</f>
        <v>105.21222589724427</v>
      </c>
      <c r="P1155" s="23"/>
      <c r="Q1155" s="23">
        <f>(Q1154/Q1152)*100</f>
        <v>105.21222589724427</v>
      </c>
      <c r="R1155" s="23">
        <f>(R1154/R1152)*100</f>
        <v>100</v>
      </c>
      <c r="S1155" s="70"/>
      <c r="T1155" s="70"/>
      <c r="U1155" s="70"/>
      <c r="V1155" s="23">
        <f>(V1154/V1152)*100</f>
        <v>100</v>
      </c>
      <c r="W1155" s="23">
        <f>(W1154/W1152)*100</f>
        <v>104.8336405529954</v>
      </c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1"/>
      <c r="J1156" s="52" t="s">
        <v>56</v>
      </c>
      <c r="K1156" s="53"/>
      <c r="L1156" s="70"/>
      <c r="M1156" s="23"/>
      <c r="N1156" s="70"/>
      <c r="O1156" s="70">
        <f>(O1154/O1153)*100</f>
        <v>100</v>
      </c>
      <c r="P1156" s="23"/>
      <c r="Q1156" s="23">
        <f>(Q1154/Q1153)*100</f>
        <v>100</v>
      </c>
      <c r="R1156" s="23">
        <f>(R1154/R1153)*100</f>
        <v>100</v>
      </c>
      <c r="S1156" s="70"/>
      <c r="T1156" s="70"/>
      <c r="U1156" s="70"/>
      <c r="V1156" s="23">
        <f>(V1154/V1153)*100</f>
        <v>100</v>
      </c>
      <c r="W1156" s="23">
        <f>(W1154/W1153)*100</f>
        <v>100</v>
      </c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/>
      <c r="K1157" s="53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/>
      <c r="I1158" s="61"/>
      <c r="J1158" s="52"/>
      <c r="K1158" s="53"/>
      <c r="L1158" s="70"/>
      <c r="M1158" s="23"/>
      <c r="N1158" s="70"/>
      <c r="O1158" s="70"/>
      <c r="P1158" s="23"/>
      <c r="Q1158" s="23"/>
      <c r="R1158" s="23"/>
      <c r="S1158" s="70"/>
      <c r="T1158" s="70"/>
      <c r="U1158" s="70"/>
      <c r="V1158" s="23"/>
      <c r="W1158" s="23"/>
      <c r="X1158" s="23"/>
      <c r="Y1158" s="23"/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/>
      <c r="K1159" s="53"/>
      <c r="L1159" s="70"/>
      <c r="M1159" s="23"/>
      <c r="N1159" s="70"/>
      <c r="O1159" s="70"/>
      <c r="P1159" s="23"/>
      <c r="Q1159" s="23"/>
      <c r="R1159" s="23"/>
      <c r="S1159" s="70"/>
      <c r="T1159" s="70"/>
      <c r="U1159" s="70"/>
      <c r="V1159" s="23"/>
      <c r="W1159" s="23"/>
      <c r="X1159" s="23"/>
      <c r="Y1159" s="23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/>
      <c r="K1160" s="53"/>
      <c r="L1160" s="70"/>
      <c r="M1160" s="23"/>
      <c r="N1160" s="70"/>
      <c r="O1160" s="70"/>
      <c r="P1160" s="23"/>
      <c r="Q1160" s="23"/>
      <c r="R1160" s="23"/>
      <c r="S1160" s="70"/>
      <c r="T1160" s="70"/>
      <c r="U1160" s="70"/>
      <c r="V1160" s="23"/>
      <c r="W1160" s="23"/>
      <c r="X1160" s="23"/>
      <c r="Y1160" s="23"/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/>
      <c r="K1161" s="53"/>
      <c r="L1161" s="70"/>
      <c r="M1161" s="23"/>
      <c r="N1161" s="70"/>
      <c r="O1161" s="70"/>
      <c r="P1161" s="23"/>
      <c r="Q1161" s="23"/>
      <c r="R1161" s="23"/>
      <c r="S1161" s="70"/>
      <c r="T1161" s="70"/>
      <c r="U1161" s="70"/>
      <c r="V1161" s="23"/>
      <c r="W1161" s="23"/>
      <c r="X1161" s="23"/>
      <c r="Y1161" s="23"/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/>
      <c r="K1162" s="53"/>
      <c r="L1162" s="70"/>
      <c r="M1162" s="23"/>
      <c r="N1162" s="70"/>
      <c r="O1162" s="70"/>
      <c r="P1162" s="23"/>
      <c r="Q1162" s="23"/>
      <c r="R1162" s="23"/>
      <c r="S1162" s="70"/>
      <c r="T1162" s="70"/>
      <c r="U1162" s="70"/>
      <c r="V1162" s="23"/>
      <c r="W1162" s="23"/>
      <c r="X1162" s="23"/>
      <c r="Y1162" s="23"/>
      <c r="Z1162" s="4"/>
    </row>
    <row r="1163" spans="1:26" ht="23.25">
      <c r="A1163" s="4"/>
      <c r="B1163" s="56"/>
      <c r="C1163" s="57"/>
      <c r="D1163" s="57"/>
      <c r="E1163" s="57"/>
      <c r="F1163" s="57"/>
      <c r="G1163" s="57"/>
      <c r="H1163" s="57"/>
      <c r="I1163" s="52"/>
      <c r="J1163" s="52"/>
      <c r="K1163" s="53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/>
      <c r="K1164" s="53"/>
      <c r="L1164" s="70"/>
      <c r="M1164" s="23"/>
      <c r="N1164" s="70"/>
      <c r="O1164" s="70"/>
      <c r="P1164" s="23"/>
      <c r="Q1164" s="23"/>
      <c r="R1164" s="23"/>
      <c r="S1164" s="70"/>
      <c r="T1164" s="70"/>
      <c r="U1164" s="70"/>
      <c r="V1164" s="23"/>
      <c r="W1164" s="23"/>
      <c r="X1164" s="23"/>
      <c r="Y1164" s="23"/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/>
      <c r="I1165" s="61"/>
      <c r="J1165" s="52"/>
      <c r="K1165" s="53"/>
      <c r="L1165" s="70"/>
      <c r="M1165" s="23"/>
      <c r="N1165" s="70"/>
      <c r="O1165" s="70"/>
      <c r="P1165" s="23"/>
      <c r="Q1165" s="23"/>
      <c r="R1165" s="23"/>
      <c r="S1165" s="70"/>
      <c r="T1165" s="70"/>
      <c r="U1165" s="70"/>
      <c r="V1165" s="23"/>
      <c r="W1165" s="23"/>
      <c r="X1165" s="23"/>
      <c r="Y1165" s="23"/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/>
      <c r="K1166" s="53"/>
      <c r="L1166" s="70"/>
      <c r="M1166" s="23"/>
      <c r="N1166" s="70"/>
      <c r="O1166" s="70"/>
      <c r="P1166" s="23"/>
      <c r="Q1166" s="23"/>
      <c r="R1166" s="23"/>
      <c r="S1166" s="70"/>
      <c r="T1166" s="70"/>
      <c r="U1166" s="70"/>
      <c r="V1166" s="23"/>
      <c r="W1166" s="23"/>
      <c r="X1166" s="23"/>
      <c r="Y1166" s="23"/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/>
      <c r="K1167" s="53"/>
      <c r="L1167" s="70"/>
      <c r="M1167" s="23"/>
      <c r="N1167" s="70"/>
      <c r="O1167" s="70"/>
      <c r="P1167" s="23"/>
      <c r="Q1167" s="23"/>
      <c r="R1167" s="23"/>
      <c r="S1167" s="70"/>
      <c r="T1167" s="70"/>
      <c r="U1167" s="70"/>
      <c r="V1167" s="23"/>
      <c r="W1167" s="23"/>
      <c r="X1167" s="23"/>
      <c r="Y1167" s="23"/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/>
      <c r="K1168" s="53"/>
      <c r="L1168" s="70"/>
      <c r="M1168" s="23"/>
      <c r="N1168" s="70"/>
      <c r="O1168" s="70"/>
      <c r="P1168" s="23"/>
      <c r="Q1168" s="23"/>
      <c r="R1168" s="23"/>
      <c r="S1168" s="70"/>
      <c r="T1168" s="70"/>
      <c r="U1168" s="70"/>
      <c r="V1168" s="23"/>
      <c r="W1168" s="23"/>
      <c r="X1168" s="23"/>
      <c r="Y1168" s="23"/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/>
      <c r="K1169" s="53"/>
      <c r="L1169" s="70"/>
      <c r="M1169" s="23"/>
      <c r="N1169" s="70"/>
      <c r="O1169" s="70"/>
      <c r="P1169" s="23"/>
      <c r="Q1169" s="23"/>
      <c r="R1169" s="23"/>
      <c r="S1169" s="70"/>
      <c r="T1169" s="70"/>
      <c r="U1169" s="70"/>
      <c r="V1169" s="23"/>
      <c r="W1169" s="23"/>
      <c r="X1169" s="23"/>
      <c r="Y1169" s="23"/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1" t="s">
        <v>30</v>
      </c>
      <c r="B1171" s="1"/>
      <c r="C1171" s="1"/>
      <c r="D1171" s="1"/>
      <c r="E1171" s="1"/>
      <c r="F1171" s="1"/>
      <c r="G1171" s="1"/>
      <c r="H1171" s="2"/>
      <c r="I1171" s="1"/>
      <c r="J1171" s="1"/>
      <c r="K1171" s="1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2" manualBreakCount="1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2001-05-09T17:24:12Z</cp:lastPrinted>
  <dcterms:created xsi:type="dcterms:W3CDTF">1998-09-03T23:22:53Z</dcterms:created>
  <dcterms:modified xsi:type="dcterms:W3CDTF">2001-06-04T19:57:21Z</dcterms:modified>
  <cp:category/>
  <cp:version/>
  <cp:contentType/>
  <cp:contentStatus/>
</cp:coreProperties>
</file>