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'Hoja1'!$A$1:$X$180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<sst xmlns="http://schemas.openxmlformats.org/spreadsheetml/2006/main" count="341" uniqueCount="104">
  <si>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</si>
  <si>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</si>
  <si>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</si>
  <si>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</si>
  <si>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</si>
  <si>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</si>
  <si>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</si>
  <si>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</si>
  <si>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</si>
  <si>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</si>
  <si>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</si>
  <si>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</si>
  <si>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</si>
  <si>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</si>
  <si>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</si>
  <si>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</si>
  <si>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</si>
  <si>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</si>
  <si>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</si>
  <si>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</si>
  <si>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</si>
  <si>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</si>
  <si>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</si>
  <si>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</si>
  <si>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</si>
  <si>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</si>
  <si>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</si>
  <si>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</si>
  <si>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</si>
  <si>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</si>
  <si>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</si>
  <si>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</si>
  <si>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</si>
  <si>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</si>
  <si>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</si>
  <si>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</si>
  <si>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</si>
  <si>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</si>
  <si>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TRIBUNALES AGRARIOS</t>
  </si>
  <si>
    <t xml:space="preserve"> Gasto Directo</t>
  </si>
  <si>
    <t xml:space="preserve"> Ayudas, Subsidios y Transferencias</t>
  </si>
  <si>
    <t>09</t>
  </si>
  <si>
    <t>SEGURIDAD SOCIAL</t>
  </si>
  <si>
    <t>03</t>
  </si>
  <si>
    <t>Seguros</t>
  </si>
  <si>
    <t>707</t>
  </si>
  <si>
    <t>100</t>
  </si>
  <si>
    <t>Tribunal Superior Agrario</t>
  </si>
  <si>
    <t>200</t>
  </si>
  <si>
    <t>Tribunales Unitarios Agrarios</t>
  </si>
  <si>
    <t>300</t>
  </si>
  <si>
    <t>Oficialía Mayor</t>
  </si>
  <si>
    <t>02</t>
  </si>
  <si>
    <t>IMPARTICION DE JUSTICIA</t>
  </si>
  <si>
    <t>409</t>
  </si>
  <si>
    <t>Impartir justicia</t>
  </si>
  <si>
    <t>en la imparti-</t>
  </si>
  <si>
    <t>ción de justi-</t>
  </si>
  <si>
    <t>cia agraria por</t>
  </si>
  <si>
    <t>las resolucio-</t>
  </si>
  <si>
    <t>Porciento</t>
  </si>
  <si>
    <t>TOTAL DEL GASTO PROGRAMABLE</t>
  </si>
  <si>
    <t>DEVENGADO</t>
  </si>
  <si>
    <t>04</t>
  </si>
  <si>
    <t>HOJA  2   DE  4 .</t>
  </si>
  <si>
    <t>HOJA  4  DE  4.</t>
  </si>
  <si>
    <t>HOJA  3   DE  4.</t>
  </si>
  <si>
    <t>N000</t>
  </si>
  <si>
    <t>Actividad Institucional no Asociada a Proyectos</t>
  </si>
  <si>
    <t>Pagar las Aportaciones del Gobierno Federal</t>
  </si>
  <si>
    <t>000</t>
  </si>
  <si>
    <t>Programa Normal de Operación</t>
  </si>
  <si>
    <t>708</t>
  </si>
  <si>
    <t>personales</t>
  </si>
  <si>
    <t>701</t>
  </si>
  <si>
    <t>Administrar recursos humanos, materiales y</t>
  </si>
  <si>
    <t>financieros</t>
  </si>
  <si>
    <t xml:space="preserve">414 juicios de amparo promovidos / 32 337 </t>
  </si>
  <si>
    <t>resoluciones emitidas</t>
  </si>
  <si>
    <t>Conformidad</t>
  </si>
  <si>
    <t xml:space="preserve">Programa Nacional de Procuración e </t>
  </si>
  <si>
    <t>Impartición de Justicia</t>
  </si>
  <si>
    <t>recibidos</t>
  </si>
  <si>
    <t xml:space="preserve">(32 337 resoluciones emitidas / 35 930 asuntos </t>
  </si>
  <si>
    <t>recibidos)*100</t>
  </si>
  <si>
    <t xml:space="preserve">Eficacia en la </t>
  </si>
  <si>
    <t>atención de</t>
  </si>
  <si>
    <t xml:space="preserve">los asuntos </t>
  </si>
  <si>
    <t xml:space="preserve">Prever el pago de los incrementos por servicios </t>
  </si>
  <si>
    <t>FORMULA DEL INDICADOR: /*1</t>
  </si>
  <si>
    <t>FORMULA DEL INDICADOR: /*2</t>
  </si>
  <si>
    <t>NOTA DE MODIFICACION DE INDICADORES</t>
  </si>
  <si>
    <t>SE DETECTO QUE LA CANTIDAD DE JUICIOS DE AMPARO PROMOVIDOS SUPERABAN LA META ESTABLECIDA PARA EL AÑO, DEBIDO AL INCREMENTO DESMEDIDO DE LOS JUICIOS DE AMPARO</t>
  </si>
  <si>
    <t>DE PRIMORDIAL IMPORTANCIA AGREGAR EL INDICADOR DE EFICIENCIA, YA QUE CON EL SE MEDIRA EL NIVEL DE ATENCIÓN QUE EL ORGANISMO DA A LOS ASUNTOS QUE INGRESAN, ADEMAS</t>
  </si>
  <si>
    <t xml:space="preserve">PERMITE ESTABLECER SI SE ESTA GENERANDO REZAGO, DE SER ASI IMPLANTAR LAS MEDIDAS QUE CORRIJAN ESTA SITUACION. </t>
  </si>
  <si>
    <t>LA SECRETARIA DE HACIENDA Y CREDITO PUBLICO AUTORIZO LAS MODIFICACIONES A TRAVES DE LOS OFICIOS 312-A-2.1-253 DE FECHA 11 DE ABRIL DEL 2000 Y EL 312-A-1.1-0516 DEL 24</t>
  </si>
  <si>
    <t>DEL MISMO MES Y AÑO.</t>
  </si>
  <si>
    <t>"INCONFORMIDAD EN LA IMPARTICION DE JUSTICIA AGRARIA POR LAS RESOLUCIONES EMITIDAS", ESTE INDICADOR SE MODIFICO EN VIRTUD A QUE EN EL PRIMER TRIMESTRE DEL EJERCICIO,</t>
  </si>
  <si>
    <t xml:space="preserve">/*1   POR ERROR EN EL PRESUPUESTO DE EGRESOS EL INDICADOR DICE "CONFORMIDAD EN LA IMPARTICION DE JUSTICIA AGRARIA POR LAS RESOLUCIONES EMITIDAS ", DEBIENDO DECIR </t>
  </si>
  <si>
    <t>PROMOVIDOS POR LOS ABOGADOS LITIGANTES, QUIENES ENCONTRARON EN ESTE RECURSO UNA FUENTE INMEJORABLE DE INGRESOS, YA QUE ESTE RECURSO NO TIENE CADUCIDAD.</t>
  </si>
  <si>
    <t>/*2   POR LA IMPORTANCIA DE MEDIR  EL DESEMPEÑO DE LOS TRIBUNALES AGRARIOS EN RELACION CON LA ATENCION DE LOS ASUNTOS QUE INGRESAN CADA AÑO, SE CONSIDERO</t>
  </si>
  <si>
    <t xml:space="preserve">Programa  Nacional  de  Procuración  e </t>
  </si>
  <si>
    <t>nes emitidas</t>
  </si>
  <si>
    <r>
      <t>NOTA:</t>
    </r>
    <r>
      <rPr>
        <sz val="19"/>
        <rFont val="Arial"/>
        <family val="2"/>
      </rPr>
      <t xml:space="preserve">  Puede haber diferencias en los montos presupuestarios, debido al redondeo de cifras.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</si>
</sst>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19"/>
      <name val="Arial"/>
      <family val="2"/>
    </font>
    <font>
      <sz val="1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4" fontId="6" fillId="0" borderId="23" xfId="0" applyNumberFormat="1" applyFont="1" applyFill="1" applyBorder="1" applyAlignment="1">
      <alignment vertical="center"/>
    </xf>
    <xf numFmtId="174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 quotePrefix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49" fontId="9" fillId="0" borderId="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89" t="s">
        <v>52</v>
      </c>
      <c r="C13" s="40"/>
      <c r="D13" s="40"/>
      <c r="E13" s="40"/>
      <c r="F13" s="50"/>
      <c r="G13" s="96"/>
      <c r="H13" s="40"/>
      <c r="I13" s="44"/>
      <c r="J13" s="48" t="s">
        <v>53</v>
      </c>
      <c r="K13" s="49"/>
      <c r="L13" s="42"/>
      <c r="M13" s="86"/>
      <c r="N13" s="71"/>
      <c r="O13" s="72"/>
      <c r="P13" s="70"/>
      <c r="Q13" s="78"/>
      <c r="R13" s="79"/>
      <c r="S13" s="80">
        <f>SUM(S14:S15)</f>
        <v>398764.89999999997</v>
      </c>
      <c r="T13" s="80">
        <f>SUM(T14:T15)</f>
        <v>412495</v>
      </c>
      <c r="U13" s="80">
        <f>SUM(U14:U15)</f>
        <v>410867.39999999997</v>
      </c>
      <c r="V13" s="80">
        <f>(U13/S13)*100</f>
        <v>103.03499630985576</v>
      </c>
      <c r="W13" s="81">
        <f>(U13/T13)*100</f>
        <v>99.60542552030932</v>
      </c>
      <c r="X13" s="1"/>
    </row>
    <row r="14" spans="1:24" ht="23.25">
      <c r="A14" s="1"/>
      <c r="B14" s="40"/>
      <c r="C14" s="40"/>
      <c r="D14" s="40"/>
      <c r="E14" s="40"/>
      <c r="F14" s="50"/>
      <c r="G14" s="96"/>
      <c r="H14" s="40"/>
      <c r="I14" s="44"/>
      <c r="J14" s="48" t="s">
        <v>39</v>
      </c>
      <c r="K14" s="49"/>
      <c r="L14" s="42"/>
      <c r="M14" s="86"/>
      <c r="N14" s="71"/>
      <c r="O14" s="72"/>
      <c r="P14" s="70"/>
      <c r="Q14" s="78"/>
      <c r="R14" s="79"/>
      <c r="S14" s="80">
        <f>SUM(S19)</f>
        <v>398764.89999999997</v>
      </c>
      <c r="T14" s="80">
        <f>SUM(T19)</f>
        <v>412437.2</v>
      </c>
      <c r="U14" s="80">
        <f>SUM(U19)</f>
        <v>410809.8</v>
      </c>
      <c r="V14" s="81">
        <f>(U14/S14)*100</f>
        <v>103.02055170853805</v>
      </c>
      <c r="W14" s="81">
        <f>(U14/T14)*100</f>
        <v>99.60541871586753</v>
      </c>
      <c r="X14" s="1"/>
    </row>
    <row r="15" spans="1:24" ht="23.25">
      <c r="A15" s="1"/>
      <c r="B15" s="40"/>
      <c r="C15" s="40"/>
      <c r="D15" s="40"/>
      <c r="E15" s="40"/>
      <c r="F15" s="50"/>
      <c r="G15" s="96"/>
      <c r="H15" s="40"/>
      <c r="I15" s="44"/>
      <c r="J15" s="48" t="s">
        <v>40</v>
      </c>
      <c r="K15" s="49"/>
      <c r="L15" s="42"/>
      <c r="M15" s="86"/>
      <c r="N15" s="71"/>
      <c r="O15" s="72"/>
      <c r="P15" s="70"/>
      <c r="Q15" s="78"/>
      <c r="R15" s="79"/>
      <c r="S15" s="80"/>
      <c r="T15" s="80">
        <f>SUM(T20)</f>
        <v>57.8</v>
      </c>
      <c r="U15" s="80">
        <f>SUM(U20)</f>
        <v>57.6</v>
      </c>
      <c r="V15" s="81"/>
      <c r="W15" s="81">
        <f>(U15/T15)*100</f>
        <v>99.65397923875433</v>
      </c>
      <c r="X15" s="1"/>
    </row>
    <row r="16" spans="1:24" ht="23.25">
      <c r="A16" s="1"/>
      <c r="B16" s="40"/>
      <c r="C16" s="40"/>
      <c r="D16" s="40"/>
      <c r="E16" s="40"/>
      <c r="F16" s="50"/>
      <c r="G16" s="96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89"/>
      <c r="D17" s="89" t="s">
        <v>63</v>
      </c>
      <c r="E17" s="40"/>
      <c r="F17" s="50"/>
      <c r="G17" s="96"/>
      <c r="H17" s="40"/>
      <c r="I17" s="44"/>
      <c r="J17" s="48" t="s">
        <v>80</v>
      </c>
      <c r="K17" s="49"/>
      <c r="L17" s="42"/>
      <c r="M17" s="86"/>
      <c r="N17" s="71"/>
      <c r="O17" s="72"/>
      <c r="P17" s="70"/>
      <c r="Q17" s="78"/>
      <c r="R17" s="79"/>
      <c r="S17" s="80"/>
      <c r="T17" s="80"/>
      <c r="U17" s="80"/>
      <c r="V17" s="80"/>
      <c r="W17" s="81"/>
      <c r="X17" s="1"/>
    </row>
    <row r="18" spans="1:24" ht="23.25">
      <c r="A18" s="1"/>
      <c r="B18" s="40"/>
      <c r="C18" s="40"/>
      <c r="D18" s="89"/>
      <c r="E18" s="40"/>
      <c r="F18" s="50"/>
      <c r="G18" s="96"/>
      <c r="H18" s="40"/>
      <c r="I18" s="44"/>
      <c r="J18" s="48" t="s">
        <v>81</v>
      </c>
      <c r="K18" s="49"/>
      <c r="L18" s="42"/>
      <c r="M18" s="86"/>
      <c r="N18" s="71"/>
      <c r="O18" s="72"/>
      <c r="P18" s="70"/>
      <c r="Q18" s="78"/>
      <c r="R18" s="79"/>
      <c r="S18" s="80">
        <f>SUM(S19:S20)</f>
        <v>398764.89999999997</v>
      </c>
      <c r="T18" s="80">
        <f>SUM(T19:T20)</f>
        <v>412495</v>
      </c>
      <c r="U18" s="80">
        <f>SUM(U19:U20)</f>
        <v>410867.39999999997</v>
      </c>
      <c r="V18" s="81">
        <f>(U18/S18)*100</f>
        <v>103.03499630985576</v>
      </c>
      <c r="W18" s="81">
        <f>(U18/T18)*100</f>
        <v>99.60542552030932</v>
      </c>
      <c r="X18" s="1"/>
    </row>
    <row r="19" spans="1:24" ht="23.25">
      <c r="A19" s="1"/>
      <c r="B19" s="40"/>
      <c r="C19" s="40"/>
      <c r="D19" s="40"/>
      <c r="E19" s="40"/>
      <c r="F19" s="50"/>
      <c r="G19" s="96"/>
      <c r="H19" s="40"/>
      <c r="I19" s="44"/>
      <c r="J19" s="48" t="s">
        <v>39</v>
      </c>
      <c r="K19" s="49"/>
      <c r="L19" s="42"/>
      <c r="M19" s="86"/>
      <c r="N19" s="90"/>
      <c r="O19" s="91"/>
      <c r="P19" s="92"/>
      <c r="Q19" s="78"/>
      <c r="R19" s="79"/>
      <c r="S19" s="80">
        <f>SUM(S23)</f>
        <v>398764.89999999997</v>
      </c>
      <c r="T19" s="80">
        <f>SUM(T23)</f>
        <v>412437.2</v>
      </c>
      <c r="U19" s="80">
        <f>SUM(U23)</f>
        <v>410809.8</v>
      </c>
      <c r="V19" s="81">
        <f>(U19/S19)*100</f>
        <v>103.02055170853805</v>
      </c>
      <c r="W19" s="81">
        <f>(U19/T19)*100</f>
        <v>99.60541871586753</v>
      </c>
      <c r="X19" s="1"/>
    </row>
    <row r="20" spans="1:24" ht="23.25">
      <c r="A20" s="1"/>
      <c r="B20" s="40"/>
      <c r="C20" s="40"/>
      <c r="D20" s="40"/>
      <c r="E20" s="40"/>
      <c r="F20" s="50"/>
      <c r="G20" s="96"/>
      <c r="H20" s="40"/>
      <c r="I20" s="44"/>
      <c r="J20" s="48" t="s">
        <v>40</v>
      </c>
      <c r="K20" s="49"/>
      <c r="L20" s="42"/>
      <c r="M20" s="86"/>
      <c r="N20" s="71"/>
      <c r="O20" s="72"/>
      <c r="P20" s="70"/>
      <c r="Q20" s="78"/>
      <c r="R20" s="79"/>
      <c r="S20" s="80"/>
      <c r="T20" s="80">
        <f>SUM(T24)</f>
        <v>57.8</v>
      </c>
      <c r="U20" s="80">
        <f>SUM(U24)</f>
        <v>57.6</v>
      </c>
      <c r="V20" s="81"/>
      <c r="W20" s="81">
        <f>(U20/T20)*100</f>
        <v>99.65397923875433</v>
      </c>
      <c r="X20" s="1"/>
    </row>
    <row r="21" spans="1:24" ht="23.25">
      <c r="A21" s="1"/>
      <c r="B21" s="40"/>
      <c r="C21" s="40"/>
      <c r="D21" s="40"/>
      <c r="E21" s="40"/>
      <c r="F21" s="50"/>
      <c r="G21" s="96"/>
      <c r="H21" s="40"/>
      <c r="I21" s="44"/>
      <c r="J21" s="48"/>
      <c r="K21" s="49"/>
      <c r="L21" s="42"/>
      <c r="M21" s="86"/>
      <c r="N21" s="71"/>
      <c r="O21" s="72"/>
      <c r="P21" s="70"/>
      <c r="Q21" s="78"/>
      <c r="R21" s="79"/>
      <c r="S21" s="80"/>
      <c r="T21" s="80"/>
      <c r="U21" s="80"/>
      <c r="V21" s="80"/>
      <c r="W21" s="81"/>
      <c r="X21" s="1"/>
    </row>
    <row r="22" spans="1:24" ht="23.25">
      <c r="A22" s="1"/>
      <c r="B22" s="40"/>
      <c r="C22" s="40"/>
      <c r="D22" s="40"/>
      <c r="E22" s="40" t="s">
        <v>70</v>
      </c>
      <c r="F22" s="50"/>
      <c r="G22" s="96"/>
      <c r="H22" s="40"/>
      <c r="I22" s="44"/>
      <c r="J22" s="48" t="s">
        <v>71</v>
      </c>
      <c r="K22" s="49"/>
      <c r="L22" s="42"/>
      <c r="M22" s="86"/>
      <c r="N22" s="71"/>
      <c r="O22" s="72"/>
      <c r="P22" s="70"/>
      <c r="Q22" s="78"/>
      <c r="R22" s="79"/>
      <c r="S22" s="80">
        <f>SUM(S23:S24)</f>
        <v>398764.89999999997</v>
      </c>
      <c r="T22" s="80">
        <f>SUM(T23:T24)</f>
        <v>412495</v>
      </c>
      <c r="U22" s="80">
        <f>SUM(U23:U24)</f>
        <v>410867.39999999997</v>
      </c>
      <c r="V22" s="81">
        <f>(U22/S22)*100</f>
        <v>103.03499630985576</v>
      </c>
      <c r="W22" s="81">
        <f>(U22/T22)*100</f>
        <v>99.60542552030932</v>
      </c>
      <c r="X22" s="1"/>
    </row>
    <row r="23" spans="1:24" ht="23.25">
      <c r="A23" s="1"/>
      <c r="B23" s="40"/>
      <c r="C23" s="40"/>
      <c r="D23" s="40"/>
      <c r="E23" s="40"/>
      <c r="F23" s="50"/>
      <c r="G23" s="96"/>
      <c r="H23" s="40"/>
      <c r="I23" s="44"/>
      <c r="J23" s="48" t="s">
        <v>39</v>
      </c>
      <c r="K23" s="49"/>
      <c r="L23" s="42"/>
      <c r="M23" s="86"/>
      <c r="N23" s="71"/>
      <c r="O23" s="72"/>
      <c r="P23" s="70"/>
      <c r="Q23" s="78"/>
      <c r="R23" s="79"/>
      <c r="S23" s="80">
        <f>SUM(S27+S75+S88)</f>
        <v>398764.89999999997</v>
      </c>
      <c r="T23" s="80">
        <f>SUM(T27+T75+T88)</f>
        <v>412437.2</v>
      </c>
      <c r="U23" s="80">
        <f>SUM(U27+U75+U88)</f>
        <v>410809.8</v>
      </c>
      <c r="V23" s="81">
        <f>(U23/S23)*100</f>
        <v>103.02055170853805</v>
      </c>
      <c r="W23" s="81">
        <f>(U23/T23)*100</f>
        <v>99.60541871586753</v>
      </c>
      <c r="X23" s="1"/>
    </row>
    <row r="24" spans="1:24" ht="23.25">
      <c r="A24" s="1"/>
      <c r="B24" s="40"/>
      <c r="C24" s="40"/>
      <c r="D24" s="40"/>
      <c r="E24" s="40"/>
      <c r="F24" s="50"/>
      <c r="G24" s="96"/>
      <c r="H24" s="40"/>
      <c r="I24" s="44"/>
      <c r="J24" s="48" t="s">
        <v>40</v>
      </c>
      <c r="K24" s="49"/>
      <c r="L24" s="42"/>
      <c r="M24" s="86"/>
      <c r="N24" s="71"/>
      <c r="O24" s="72"/>
      <c r="P24" s="70"/>
      <c r="Q24" s="78"/>
      <c r="R24" s="79"/>
      <c r="S24" s="80">
        <f>SUM(S28+S76)</f>
        <v>0</v>
      </c>
      <c r="T24" s="80">
        <f>SUM(T28+T76)</f>
        <v>57.8</v>
      </c>
      <c r="U24" s="80">
        <f>SUM(U28+U76)</f>
        <v>57.6</v>
      </c>
      <c r="V24" s="81"/>
      <c r="W24" s="81">
        <f>(U24/T24)*100</f>
        <v>99.65397923875433</v>
      </c>
      <c r="X24" s="1"/>
    </row>
    <row r="25" spans="1:24" ht="23.25">
      <c r="A25" s="1"/>
      <c r="B25" s="40"/>
      <c r="C25" s="40"/>
      <c r="D25" s="40"/>
      <c r="E25" s="40"/>
      <c r="F25" s="50"/>
      <c r="G25" s="96"/>
      <c r="H25" s="40"/>
      <c r="I25" s="44"/>
      <c r="J25" s="48"/>
      <c r="K25" s="49"/>
      <c r="L25" s="42"/>
      <c r="M25" s="86"/>
      <c r="N25" s="71"/>
      <c r="O25" s="72"/>
      <c r="P25" s="70"/>
      <c r="Q25" s="78"/>
      <c r="R25" s="79"/>
      <c r="S25" s="80"/>
      <c r="T25" s="80"/>
      <c r="U25" s="80"/>
      <c r="V25" s="80"/>
      <c r="W25" s="81"/>
      <c r="X25" s="1"/>
    </row>
    <row r="26" spans="1:24" ht="23.25">
      <c r="A26" s="1"/>
      <c r="B26" s="40"/>
      <c r="C26" s="40"/>
      <c r="D26" s="40"/>
      <c r="E26" s="40"/>
      <c r="F26" s="50" t="s">
        <v>54</v>
      </c>
      <c r="G26" s="96"/>
      <c r="H26" s="40"/>
      <c r="I26" s="44"/>
      <c r="J26" s="48" t="s">
        <v>55</v>
      </c>
      <c r="K26" s="49"/>
      <c r="L26" s="42"/>
      <c r="M26" s="86"/>
      <c r="N26" s="71"/>
      <c r="O26" s="72"/>
      <c r="P26" s="70"/>
      <c r="Q26" s="78"/>
      <c r="R26" s="79"/>
      <c r="S26" s="80">
        <f>SUM(S27:S28)</f>
        <v>327755.69999999995</v>
      </c>
      <c r="T26" s="80">
        <f>SUM(T27:T28)</f>
        <v>364181.2</v>
      </c>
      <c r="U26" s="80">
        <f>SUM(U27:U28)</f>
        <v>362733.8</v>
      </c>
      <c r="V26" s="81">
        <f>(U26/S26)*100</f>
        <v>110.67200356851157</v>
      </c>
      <c r="W26" s="81">
        <f>(U26/T26)*100</f>
        <v>99.60256048362737</v>
      </c>
      <c r="X26" s="1"/>
    </row>
    <row r="27" spans="1:24" ht="23.25">
      <c r="A27" s="1"/>
      <c r="B27" s="40"/>
      <c r="C27" s="40"/>
      <c r="D27" s="40"/>
      <c r="E27" s="40"/>
      <c r="F27" s="50"/>
      <c r="G27" s="96"/>
      <c r="H27" s="40"/>
      <c r="I27" s="44"/>
      <c r="J27" s="48" t="s">
        <v>39</v>
      </c>
      <c r="K27" s="49"/>
      <c r="L27" s="42"/>
      <c r="M27" s="86"/>
      <c r="N27" s="71"/>
      <c r="O27" s="72"/>
      <c r="P27" s="70"/>
      <c r="Q27" s="78"/>
      <c r="R27" s="79"/>
      <c r="S27" s="80">
        <f>SUM(S31)</f>
        <v>327755.69999999995</v>
      </c>
      <c r="T27" s="80">
        <f>SUM(T31)</f>
        <v>364123.4</v>
      </c>
      <c r="U27" s="80">
        <f>SUM(U31)</f>
        <v>362676.2</v>
      </c>
      <c r="V27" s="81">
        <f>(U27/S27)*100</f>
        <v>110.6544295034381</v>
      </c>
      <c r="W27" s="81">
        <f>(U27/T27)*100</f>
        <v>99.60255232154813</v>
      </c>
      <c r="X27" s="1"/>
    </row>
    <row r="28" spans="1:24" ht="23.25">
      <c r="A28" s="1"/>
      <c r="B28" s="40"/>
      <c r="C28" s="40"/>
      <c r="D28" s="40"/>
      <c r="E28" s="40"/>
      <c r="F28" s="50"/>
      <c r="G28" s="96"/>
      <c r="H28" s="40"/>
      <c r="I28" s="44"/>
      <c r="J28" s="48" t="s">
        <v>40</v>
      </c>
      <c r="K28" s="49"/>
      <c r="L28" s="42"/>
      <c r="M28" s="86"/>
      <c r="N28" s="71"/>
      <c r="O28" s="72"/>
      <c r="P28" s="70"/>
      <c r="Q28" s="78"/>
      <c r="R28" s="79"/>
      <c r="S28" s="80"/>
      <c r="T28" s="80">
        <f>SUM(T32)</f>
        <v>57.8</v>
      </c>
      <c r="U28" s="80">
        <f>SUM(U32)</f>
        <v>57.6</v>
      </c>
      <c r="V28" s="81"/>
      <c r="W28" s="81">
        <f>(U28/T28)*100</f>
        <v>99.65397923875433</v>
      </c>
      <c r="X28" s="1"/>
    </row>
    <row r="29" spans="1:24" ht="23.25">
      <c r="A29" s="1"/>
      <c r="B29" s="40"/>
      <c r="C29" s="40"/>
      <c r="D29" s="40"/>
      <c r="E29" s="40"/>
      <c r="F29" s="50"/>
      <c r="G29" s="96"/>
      <c r="H29" s="40"/>
      <c r="I29" s="44"/>
      <c r="J29" s="48"/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/>
      <c r="G30" s="96" t="s">
        <v>67</v>
      </c>
      <c r="H30" s="40"/>
      <c r="I30" s="44"/>
      <c r="J30" s="48" t="s">
        <v>68</v>
      </c>
      <c r="K30" s="49"/>
      <c r="L30" s="42"/>
      <c r="M30" s="86"/>
      <c r="N30" s="71"/>
      <c r="O30" s="72"/>
      <c r="P30" s="70"/>
      <c r="Q30" s="78"/>
      <c r="R30" s="79"/>
      <c r="S30" s="80">
        <f>SUM(S31:S32)</f>
        <v>327755.69999999995</v>
      </c>
      <c r="T30" s="80">
        <f>SUM(T31:T32)</f>
        <v>364181.2</v>
      </c>
      <c r="U30" s="80">
        <f>SUM(U31:U32)</f>
        <v>362733.8</v>
      </c>
      <c r="V30" s="81">
        <f>(U30/S30)*100</f>
        <v>110.67200356851157</v>
      </c>
      <c r="W30" s="81">
        <f>(U30/T30)*100</f>
        <v>99.60256048362737</v>
      </c>
      <c r="X30" s="1"/>
    </row>
    <row r="31" spans="1:24" ht="23.25">
      <c r="A31" s="1"/>
      <c r="B31" s="40"/>
      <c r="C31" s="40"/>
      <c r="D31" s="40"/>
      <c r="E31" s="40"/>
      <c r="F31" s="50"/>
      <c r="G31" s="96"/>
      <c r="H31" s="40"/>
      <c r="I31" s="44"/>
      <c r="J31" s="48" t="s">
        <v>39</v>
      </c>
      <c r="K31" s="49"/>
      <c r="L31" s="42"/>
      <c r="M31" s="86"/>
      <c r="N31" s="71"/>
      <c r="O31" s="72"/>
      <c r="P31" s="70"/>
      <c r="Q31" s="78"/>
      <c r="R31" s="79"/>
      <c r="S31" s="80">
        <f>SUM(S43+S56+S66+S70)</f>
        <v>327755.69999999995</v>
      </c>
      <c r="T31" s="80">
        <f>SUM(T43+T56+T66+T70)</f>
        <v>364123.4</v>
      </c>
      <c r="U31" s="80">
        <f>SUM(U43+U56+U66+U70)</f>
        <v>362676.2</v>
      </c>
      <c r="V31" s="81">
        <f>(U31/S31)*100</f>
        <v>110.6544295034381</v>
      </c>
      <c r="W31" s="81">
        <f>(U31/T31)*100</f>
        <v>99.60255232154813</v>
      </c>
      <c r="X31" s="1"/>
    </row>
    <row r="32" spans="1:24" ht="23.25">
      <c r="A32" s="1"/>
      <c r="B32" s="40"/>
      <c r="C32" s="40"/>
      <c r="D32" s="40"/>
      <c r="E32" s="40"/>
      <c r="F32" s="50"/>
      <c r="G32" s="96"/>
      <c r="H32" s="40"/>
      <c r="I32" s="44"/>
      <c r="J32" s="48" t="s">
        <v>40</v>
      </c>
      <c r="K32" s="49"/>
      <c r="L32" s="42"/>
      <c r="M32" s="86"/>
      <c r="N32" s="71"/>
      <c r="O32" s="72"/>
      <c r="P32" s="70"/>
      <c r="Q32" s="78"/>
      <c r="R32" s="79"/>
      <c r="S32" s="80"/>
      <c r="T32" s="80">
        <v>57.8</v>
      </c>
      <c r="U32" s="80">
        <v>57.6</v>
      </c>
      <c r="V32" s="81"/>
      <c r="W32" s="81">
        <f>(U32/T32)*100</f>
        <v>99.65397923875433</v>
      </c>
      <c r="X32" s="1"/>
    </row>
    <row r="33" spans="1:24" ht="23.25">
      <c r="A33" s="1"/>
      <c r="B33" s="40"/>
      <c r="C33" s="40"/>
      <c r="D33" s="40"/>
      <c r="E33" s="40"/>
      <c r="F33" s="50"/>
      <c r="G33" s="96"/>
      <c r="H33" s="40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0"/>
      <c r="U33" s="80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50"/>
      <c r="G34" s="96"/>
      <c r="H34" s="40"/>
      <c r="I34" s="44"/>
      <c r="J34" s="48" t="s">
        <v>89</v>
      </c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50"/>
      <c r="G35" s="96"/>
      <c r="H35" s="40"/>
      <c r="I35" s="44"/>
      <c r="J35" s="48" t="s">
        <v>77</v>
      </c>
      <c r="K35" s="49"/>
      <c r="L35" s="42" t="s">
        <v>79</v>
      </c>
      <c r="M35" s="97" t="s">
        <v>60</v>
      </c>
      <c r="N35" s="90">
        <v>2</v>
      </c>
      <c r="O35" s="91">
        <v>2.95</v>
      </c>
      <c r="P35" s="92">
        <v>3.21</v>
      </c>
      <c r="Q35" s="78">
        <v>160</v>
      </c>
      <c r="R35" s="79">
        <v>106.7</v>
      </c>
      <c r="S35" s="80">
        <f>SUM(S43+S56)</f>
        <v>327755.69999999995</v>
      </c>
      <c r="T35" s="80">
        <f>SUM(T43+T56)</f>
        <v>54627.2</v>
      </c>
      <c r="U35" s="80">
        <f>SUM(U43+U56)</f>
        <v>54410</v>
      </c>
      <c r="V35" s="81">
        <f>(U35/S35)*100</f>
        <v>16.600779177905984</v>
      </c>
      <c r="W35" s="81">
        <f>(U35/T35)*100</f>
        <v>99.6023958760471</v>
      </c>
      <c r="X35" s="1"/>
    </row>
    <row r="36" spans="1:24" ht="23.25">
      <c r="A36" s="1"/>
      <c r="B36" s="40"/>
      <c r="C36" s="40"/>
      <c r="D36" s="40"/>
      <c r="E36" s="40"/>
      <c r="F36" s="50"/>
      <c r="G36" s="96"/>
      <c r="H36" s="40"/>
      <c r="I36" s="44"/>
      <c r="J36" s="48" t="s">
        <v>78</v>
      </c>
      <c r="K36" s="49"/>
      <c r="L36" s="42" t="s">
        <v>56</v>
      </c>
      <c r="M36" s="86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40"/>
      <c r="D37" s="40"/>
      <c r="E37" s="40"/>
      <c r="F37" s="50"/>
      <c r="G37" s="96"/>
      <c r="H37" s="40"/>
      <c r="I37" s="44"/>
      <c r="J37" s="48"/>
      <c r="K37" s="49"/>
      <c r="L37" s="42" t="s">
        <v>57</v>
      </c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50"/>
      <c r="G38" s="96"/>
      <c r="H38" s="40"/>
      <c r="I38" s="44"/>
      <c r="J38" s="48"/>
      <c r="K38" s="49"/>
      <c r="L38" s="42" t="s">
        <v>58</v>
      </c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50"/>
      <c r="G39" s="96"/>
      <c r="H39" s="40"/>
      <c r="I39" s="44"/>
      <c r="J39" s="48"/>
      <c r="K39" s="49"/>
      <c r="L39" s="42" t="s">
        <v>59</v>
      </c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50"/>
      <c r="G40" s="96"/>
      <c r="H40" s="40"/>
      <c r="I40" s="44"/>
      <c r="J40" s="48"/>
      <c r="K40" s="49"/>
      <c r="L40" s="42" t="s">
        <v>102</v>
      </c>
      <c r="M40" s="86"/>
      <c r="N40" s="71"/>
      <c r="O40" s="72"/>
      <c r="P40" s="70"/>
      <c r="Q40" s="78"/>
      <c r="R40" s="79"/>
      <c r="S40" s="80"/>
      <c r="T40" s="80"/>
      <c r="U40" s="80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50"/>
      <c r="G41" s="96"/>
      <c r="H41" s="40"/>
      <c r="I41" s="44"/>
      <c r="J41" s="48"/>
      <c r="K41" s="49"/>
      <c r="L41" s="42"/>
      <c r="M41" s="86"/>
      <c r="N41" s="90"/>
      <c r="O41" s="91"/>
      <c r="P41" s="92"/>
      <c r="Q41" s="81"/>
      <c r="R41" s="78"/>
      <c r="S41" s="80"/>
      <c r="T41" s="80"/>
      <c r="U41" s="80"/>
      <c r="V41" s="80"/>
      <c r="W41" s="81"/>
      <c r="X41" s="1"/>
    </row>
    <row r="42" spans="1:24" ht="23.25">
      <c r="A42" s="1"/>
      <c r="B42" s="89"/>
      <c r="C42" s="40"/>
      <c r="D42" s="40"/>
      <c r="E42" s="40"/>
      <c r="F42" s="50"/>
      <c r="G42" s="96"/>
      <c r="H42" s="40" t="s">
        <v>46</v>
      </c>
      <c r="I42" s="44"/>
      <c r="J42" s="48" t="s">
        <v>47</v>
      </c>
      <c r="K42" s="49"/>
      <c r="L42" s="42"/>
      <c r="M42" s="86"/>
      <c r="N42" s="71"/>
      <c r="O42" s="72"/>
      <c r="P42" s="70"/>
      <c r="Q42" s="78"/>
      <c r="R42" s="79"/>
      <c r="S42" s="80">
        <f>SUM(S43:S44)</f>
        <v>86218.9</v>
      </c>
      <c r="T42" s="80">
        <f>SUM(T43:T44)</f>
        <v>45340.6</v>
      </c>
      <c r="U42" s="80">
        <f>SUM(U43:U44)</f>
        <v>45160.3</v>
      </c>
      <c r="V42" s="81">
        <f>(U42/S42)*100</f>
        <v>52.3786547961062</v>
      </c>
      <c r="W42" s="81">
        <f>(U42/T42)*100</f>
        <v>99.602343153818</v>
      </c>
      <c r="X42" s="1"/>
    </row>
    <row r="43" spans="1:24" ht="23.25">
      <c r="A43" s="1"/>
      <c r="B43" s="40"/>
      <c r="C43" s="40"/>
      <c r="D43" s="40"/>
      <c r="E43" s="40"/>
      <c r="F43" s="50"/>
      <c r="G43" s="96"/>
      <c r="H43" s="40"/>
      <c r="I43" s="44"/>
      <c r="J43" s="48" t="s">
        <v>39</v>
      </c>
      <c r="K43" s="49"/>
      <c r="L43" s="42"/>
      <c r="M43" s="86"/>
      <c r="N43" s="71"/>
      <c r="O43" s="72"/>
      <c r="P43" s="70"/>
      <c r="Q43" s="78"/>
      <c r="R43" s="79"/>
      <c r="S43" s="80">
        <v>86218.9</v>
      </c>
      <c r="T43" s="81">
        <v>45340.6</v>
      </c>
      <c r="U43" s="88">
        <v>45160.3</v>
      </c>
      <c r="V43" s="81">
        <f>(U43/S43)*100</f>
        <v>52.3786547961062</v>
      </c>
      <c r="W43" s="81">
        <f>(U43/T43)*100</f>
        <v>99.602343153818</v>
      </c>
      <c r="X43" s="1"/>
    </row>
    <row r="44" spans="1:24" ht="23.25">
      <c r="A44" s="1"/>
      <c r="B44" s="40"/>
      <c r="C44" s="40"/>
      <c r="D44" s="40"/>
      <c r="E44" s="40"/>
      <c r="F44" s="50"/>
      <c r="G44" s="96"/>
      <c r="H44" s="40"/>
      <c r="I44" s="44"/>
      <c r="J44" s="48" t="s">
        <v>40</v>
      </c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64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89" t="s">
        <v>52</v>
      </c>
      <c r="C55" s="40"/>
      <c r="D55" s="89" t="s">
        <v>63</v>
      </c>
      <c r="E55" s="89" t="s">
        <v>70</v>
      </c>
      <c r="F55" s="50" t="s">
        <v>54</v>
      </c>
      <c r="G55" s="96" t="s">
        <v>67</v>
      </c>
      <c r="H55" s="40" t="s">
        <v>48</v>
      </c>
      <c r="I55" s="44"/>
      <c r="J55" s="48" t="s">
        <v>49</v>
      </c>
      <c r="K55" s="49"/>
      <c r="L55" s="42"/>
      <c r="M55" s="86"/>
      <c r="N55" s="71"/>
      <c r="O55" s="72"/>
      <c r="P55" s="70"/>
      <c r="Q55" s="78"/>
      <c r="R55" s="79"/>
      <c r="S55" s="80">
        <f>SUM(S56:S57)</f>
        <v>241536.8</v>
      </c>
      <c r="T55" s="80">
        <f>SUM(T56:T57)</f>
        <v>9286.6</v>
      </c>
      <c r="U55" s="80">
        <f>SUM(U56:U57)</f>
        <v>9249.7</v>
      </c>
      <c r="V55" s="81">
        <f>(U55/S55)*100</f>
        <v>3.8295199737679733</v>
      </c>
      <c r="W55" s="81">
        <f>(U55/T55)*100</f>
        <v>99.60265328537893</v>
      </c>
      <c r="X55" s="1"/>
    </row>
    <row r="56" spans="1:24" ht="23.25">
      <c r="A56" s="1"/>
      <c r="B56" s="40"/>
      <c r="C56" s="40"/>
      <c r="D56" s="40"/>
      <c r="E56" s="40"/>
      <c r="F56" s="50"/>
      <c r="G56" s="96"/>
      <c r="H56" s="40"/>
      <c r="I56" s="44"/>
      <c r="J56" s="48" t="s">
        <v>39</v>
      </c>
      <c r="K56" s="49"/>
      <c r="L56" s="42"/>
      <c r="M56" s="86"/>
      <c r="N56" s="71"/>
      <c r="O56" s="72"/>
      <c r="P56" s="70"/>
      <c r="Q56" s="78"/>
      <c r="R56" s="79"/>
      <c r="S56" s="80">
        <v>241536.8</v>
      </c>
      <c r="T56" s="81">
        <v>9286.6</v>
      </c>
      <c r="U56" s="88">
        <v>9249.7</v>
      </c>
      <c r="V56" s="81">
        <f>(U56/S56)*100</f>
        <v>3.8295199737679733</v>
      </c>
      <c r="W56" s="81">
        <f>(U56/T56)*100</f>
        <v>99.60265328537893</v>
      </c>
      <c r="X56" s="1"/>
    </row>
    <row r="57" spans="1:24" ht="23.25">
      <c r="A57" s="1"/>
      <c r="B57" s="40"/>
      <c r="C57" s="40"/>
      <c r="D57" s="40"/>
      <c r="E57" s="40"/>
      <c r="F57" s="50"/>
      <c r="G57" s="96"/>
      <c r="H57" s="40"/>
      <c r="I57" s="44"/>
      <c r="J57" s="48" t="s">
        <v>40</v>
      </c>
      <c r="K57" s="49"/>
      <c r="L57" s="42"/>
      <c r="M57" s="86"/>
      <c r="N57" s="71"/>
      <c r="O57" s="72"/>
      <c r="P57" s="70"/>
      <c r="Q57" s="78"/>
      <c r="R57" s="79"/>
      <c r="S57" s="80"/>
      <c r="T57" s="81"/>
      <c r="U57" s="88"/>
      <c r="V57" s="80"/>
      <c r="W57" s="81"/>
      <c r="X57" s="1"/>
    </row>
    <row r="58" spans="1:24" ht="23.25">
      <c r="A58" s="1"/>
      <c r="B58" s="40"/>
      <c r="C58" s="40"/>
      <c r="D58" s="40"/>
      <c r="E58" s="40"/>
      <c r="F58" s="50"/>
      <c r="G58" s="96"/>
      <c r="H58" s="40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0"/>
      <c r="C59" s="40"/>
      <c r="D59" s="40"/>
      <c r="E59" s="40"/>
      <c r="F59" s="50"/>
      <c r="G59" s="96"/>
      <c r="H59" s="40"/>
      <c r="I59" s="44"/>
      <c r="J59" s="48" t="s">
        <v>90</v>
      </c>
      <c r="K59" s="49"/>
      <c r="L59" s="42"/>
      <c r="M59" s="86"/>
      <c r="N59" s="71"/>
      <c r="O59" s="72"/>
      <c r="P59" s="70"/>
      <c r="Q59" s="78"/>
      <c r="R59" s="79"/>
      <c r="S59" s="80"/>
      <c r="T59" s="80"/>
      <c r="U59" s="80"/>
      <c r="V59" s="80"/>
      <c r="W59" s="81"/>
      <c r="X59" s="1"/>
    </row>
    <row r="60" spans="1:24" ht="23.25">
      <c r="A60" s="1"/>
      <c r="B60" s="40"/>
      <c r="C60" s="40"/>
      <c r="D60" s="40"/>
      <c r="E60" s="40"/>
      <c r="F60" s="50"/>
      <c r="G60" s="96"/>
      <c r="H60" s="40"/>
      <c r="I60" s="44"/>
      <c r="J60" s="48" t="s">
        <v>83</v>
      </c>
      <c r="K60" s="49"/>
      <c r="L60" s="42" t="s">
        <v>85</v>
      </c>
      <c r="M60" s="86" t="s">
        <v>60</v>
      </c>
      <c r="N60" s="90"/>
      <c r="O60" s="91">
        <v>90</v>
      </c>
      <c r="P60" s="92">
        <v>97.4</v>
      </c>
      <c r="Q60" s="81"/>
      <c r="R60" s="78">
        <f>(P60/O60)*100</f>
        <v>108.22222222222221</v>
      </c>
      <c r="S60" s="80"/>
      <c r="T60" s="80">
        <f>SUM(T65+T69)</f>
        <v>309554</v>
      </c>
      <c r="U60" s="80">
        <f>SUM(U65+U69)</f>
        <v>308323.8</v>
      </c>
      <c r="V60" s="81"/>
      <c r="W60" s="81">
        <f>(U60/T60)*100</f>
        <v>99.60258953203642</v>
      </c>
      <c r="X60" s="1"/>
    </row>
    <row r="61" spans="1:24" ht="23.25">
      <c r="A61" s="1"/>
      <c r="B61" s="40"/>
      <c r="C61" s="40"/>
      <c r="D61" s="40"/>
      <c r="E61" s="40"/>
      <c r="F61" s="50"/>
      <c r="G61" s="96"/>
      <c r="H61" s="40"/>
      <c r="I61" s="44"/>
      <c r="J61" s="48" t="s">
        <v>84</v>
      </c>
      <c r="K61" s="49"/>
      <c r="L61" s="42" t="s">
        <v>86</v>
      </c>
      <c r="M61" s="86"/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3.25">
      <c r="A62" s="1"/>
      <c r="B62" s="40"/>
      <c r="C62" s="40"/>
      <c r="D62" s="40"/>
      <c r="E62" s="40"/>
      <c r="F62" s="50"/>
      <c r="G62" s="96"/>
      <c r="H62" s="40"/>
      <c r="I62" s="44"/>
      <c r="J62" s="48"/>
      <c r="K62" s="49"/>
      <c r="L62" s="42" t="s">
        <v>87</v>
      </c>
      <c r="M62" s="86"/>
      <c r="N62" s="71"/>
      <c r="O62" s="72"/>
      <c r="P62" s="70"/>
      <c r="Q62" s="78"/>
      <c r="R62" s="79"/>
      <c r="S62" s="80"/>
      <c r="T62" s="81"/>
      <c r="U62" s="88"/>
      <c r="V62" s="80"/>
      <c r="W62" s="81"/>
      <c r="X62" s="1"/>
    </row>
    <row r="63" spans="1:24" ht="23.25">
      <c r="A63" s="1"/>
      <c r="B63" s="40"/>
      <c r="C63" s="40"/>
      <c r="D63" s="40"/>
      <c r="E63" s="40"/>
      <c r="F63" s="50"/>
      <c r="G63" s="96"/>
      <c r="H63" s="40"/>
      <c r="I63" s="44"/>
      <c r="J63" s="48"/>
      <c r="K63" s="49"/>
      <c r="L63" s="42" t="s">
        <v>82</v>
      </c>
      <c r="M63" s="86"/>
      <c r="N63" s="71"/>
      <c r="O63" s="72"/>
      <c r="P63" s="70"/>
      <c r="Q63" s="78"/>
      <c r="R63" s="79"/>
      <c r="S63" s="80"/>
      <c r="T63" s="80"/>
      <c r="U63" s="80"/>
      <c r="V63" s="80"/>
      <c r="W63" s="81"/>
      <c r="X63" s="1"/>
    </row>
    <row r="64" spans="1:24" ht="23.25">
      <c r="A64" s="1"/>
      <c r="B64" s="40"/>
      <c r="C64" s="40"/>
      <c r="D64" s="40"/>
      <c r="E64" s="40"/>
      <c r="F64" s="50"/>
      <c r="G64" s="96"/>
      <c r="H64" s="40"/>
      <c r="I64" s="44"/>
      <c r="J64" s="48"/>
      <c r="K64" s="49"/>
      <c r="L64" s="42"/>
      <c r="M64" s="86"/>
      <c r="N64" s="71"/>
      <c r="O64" s="72"/>
      <c r="P64" s="70"/>
      <c r="Q64" s="78"/>
      <c r="R64" s="79"/>
      <c r="S64" s="80"/>
      <c r="T64" s="80"/>
      <c r="U64" s="80"/>
      <c r="V64" s="80"/>
      <c r="W64" s="81"/>
      <c r="X64" s="1"/>
    </row>
    <row r="65" spans="1:24" ht="23.25">
      <c r="A65" s="1"/>
      <c r="B65" s="40"/>
      <c r="C65" s="40"/>
      <c r="D65" s="40"/>
      <c r="E65" s="40"/>
      <c r="F65" s="50"/>
      <c r="G65" s="96"/>
      <c r="H65" s="40" t="s">
        <v>46</v>
      </c>
      <c r="I65" s="44"/>
      <c r="J65" s="48" t="s">
        <v>47</v>
      </c>
      <c r="K65" s="49"/>
      <c r="L65" s="42"/>
      <c r="M65" s="86"/>
      <c r="N65" s="71"/>
      <c r="O65" s="72"/>
      <c r="P65" s="70"/>
      <c r="Q65" s="78"/>
      <c r="R65" s="79"/>
      <c r="S65" s="80"/>
      <c r="T65" s="81">
        <f>SUM(T66:T67)</f>
        <v>49676.4</v>
      </c>
      <c r="U65" s="81">
        <f>SUM(U66:U67)</f>
        <v>49568.2</v>
      </c>
      <c r="V65" s="81"/>
      <c r="W65" s="81">
        <f>(U65/T65)*100</f>
        <v>99.78219033585364</v>
      </c>
      <c r="X65" s="1"/>
    </row>
    <row r="66" spans="1:24" ht="23.25">
      <c r="A66" s="1"/>
      <c r="B66" s="40"/>
      <c r="C66" s="40"/>
      <c r="D66" s="40"/>
      <c r="E66" s="40"/>
      <c r="F66" s="50"/>
      <c r="G66" s="96"/>
      <c r="H66" s="40"/>
      <c r="I66" s="44"/>
      <c r="J66" s="48" t="s">
        <v>39</v>
      </c>
      <c r="K66" s="49"/>
      <c r="L66" s="42"/>
      <c r="M66" s="86"/>
      <c r="N66" s="71"/>
      <c r="O66" s="72"/>
      <c r="P66" s="70"/>
      <c r="Q66" s="78"/>
      <c r="R66" s="79"/>
      <c r="S66" s="80"/>
      <c r="T66" s="80">
        <v>49676.4</v>
      </c>
      <c r="U66" s="80">
        <v>49568.2</v>
      </c>
      <c r="V66" s="81"/>
      <c r="W66" s="81">
        <f>(U66/T66)*100</f>
        <v>99.78219033585364</v>
      </c>
      <c r="X66" s="1"/>
    </row>
    <row r="67" spans="1:24" ht="23.25">
      <c r="A67" s="1"/>
      <c r="B67" s="40"/>
      <c r="C67" s="40"/>
      <c r="D67" s="40"/>
      <c r="E67" s="40"/>
      <c r="F67" s="50"/>
      <c r="G67" s="96"/>
      <c r="H67" s="40"/>
      <c r="I67" s="44"/>
      <c r="J67" s="48" t="s">
        <v>40</v>
      </c>
      <c r="K67" s="49"/>
      <c r="L67" s="42"/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40"/>
      <c r="C68" s="40"/>
      <c r="D68" s="40"/>
      <c r="E68" s="40"/>
      <c r="F68" s="50"/>
      <c r="G68" s="96"/>
      <c r="H68" s="40"/>
      <c r="I68" s="44"/>
      <c r="J68" s="48"/>
      <c r="K68" s="49"/>
      <c r="L68" s="42"/>
      <c r="M68" s="86"/>
      <c r="N68" s="71"/>
      <c r="O68" s="72"/>
      <c r="P68" s="70"/>
      <c r="Q68" s="78"/>
      <c r="R68" s="79"/>
      <c r="S68" s="80"/>
      <c r="T68" s="80"/>
      <c r="U68" s="80"/>
      <c r="V68" s="80"/>
      <c r="W68" s="81"/>
      <c r="X68" s="1"/>
    </row>
    <row r="69" spans="1:24" ht="23.25">
      <c r="A69" s="1"/>
      <c r="B69" s="40"/>
      <c r="C69" s="40"/>
      <c r="D69" s="40"/>
      <c r="E69" s="40"/>
      <c r="F69" s="50"/>
      <c r="G69" s="96"/>
      <c r="H69" s="40" t="s">
        <v>48</v>
      </c>
      <c r="I69" s="44"/>
      <c r="J69" s="48" t="s">
        <v>49</v>
      </c>
      <c r="K69" s="49"/>
      <c r="L69" s="42"/>
      <c r="M69" s="86"/>
      <c r="N69" s="71"/>
      <c r="O69" s="72"/>
      <c r="P69" s="70"/>
      <c r="Q69" s="78"/>
      <c r="R69" s="79"/>
      <c r="S69" s="80"/>
      <c r="T69" s="81">
        <f>SUM(T70:T71)</f>
        <v>259877.59999999998</v>
      </c>
      <c r="U69" s="88">
        <f>SUM(U70:U71)</f>
        <v>258755.6</v>
      </c>
      <c r="V69" s="81"/>
      <c r="W69" s="81">
        <f>(U69/T69)*100</f>
        <v>99.56825828774778</v>
      </c>
      <c r="X69" s="1"/>
    </row>
    <row r="70" spans="1:24" ht="23.25">
      <c r="A70" s="1"/>
      <c r="B70" s="40"/>
      <c r="C70" s="40"/>
      <c r="D70" s="40"/>
      <c r="E70" s="40"/>
      <c r="F70" s="50"/>
      <c r="G70" s="96"/>
      <c r="H70" s="40"/>
      <c r="I70" s="44"/>
      <c r="J70" s="48" t="s">
        <v>39</v>
      </c>
      <c r="K70" s="49"/>
      <c r="L70" s="42"/>
      <c r="M70" s="86"/>
      <c r="N70" s="71"/>
      <c r="O70" s="72"/>
      <c r="P70" s="70"/>
      <c r="Q70" s="78"/>
      <c r="R70" s="79"/>
      <c r="S70" s="80"/>
      <c r="T70" s="81">
        <v>259819.8</v>
      </c>
      <c r="U70" s="88">
        <v>258698</v>
      </c>
      <c r="V70" s="81"/>
      <c r="W70" s="81">
        <f>(U70/T70)*100</f>
        <v>99.56823921810425</v>
      </c>
      <c r="X70" s="1"/>
    </row>
    <row r="71" spans="1:24" ht="23.25">
      <c r="A71" s="1"/>
      <c r="B71" s="40"/>
      <c r="C71" s="40"/>
      <c r="D71" s="40"/>
      <c r="E71" s="40"/>
      <c r="F71" s="50"/>
      <c r="G71" s="96"/>
      <c r="H71" s="40"/>
      <c r="I71" s="44"/>
      <c r="J71" s="48" t="s">
        <v>40</v>
      </c>
      <c r="K71" s="49"/>
      <c r="L71" s="42"/>
      <c r="M71" s="86"/>
      <c r="N71" s="71"/>
      <c r="O71" s="72"/>
      <c r="P71" s="70"/>
      <c r="Q71" s="78"/>
      <c r="R71" s="79"/>
      <c r="S71" s="80"/>
      <c r="T71" s="81">
        <v>57.8</v>
      </c>
      <c r="U71" s="88">
        <v>57.6</v>
      </c>
      <c r="V71" s="81"/>
      <c r="W71" s="81">
        <f>(U71/T71)*100</f>
        <v>99.65397923875433</v>
      </c>
      <c r="X71" s="1"/>
    </row>
    <row r="72" spans="1:24" ht="23.25">
      <c r="A72" s="1"/>
      <c r="B72" s="40"/>
      <c r="C72" s="40"/>
      <c r="D72" s="40"/>
      <c r="E72" s="40"/>
      <c r="F72" s="50"/>
      <c r="G72" s="96"/>
      <c r="H72" s="40"/>
      <c r="I72" s="44"/>
      <c r="J72" s="48"/>
      <c r="K72" s="49"/>
      <c r="L72" s="42"/>
      <c r="M72" s="86"/>
      <c r="N72" s="71"/>
      <c r="O72" s="72"/>
      <c r="P72" s="70"/>
      <c r="Q72" s="78"/>
      <c r="R72" s="79"/>
      <c r="S72" s="80"/>
      <c r="T72" s="80"/>
      <c r="U72" s="80"/>
      <c r="V72" s="80"/>
      <c r="W72" s="81"/>
      <c r="X72" s="1"/>
    </row>
    <row r="73" spans="1:24" ht="23.25">
      <c r="A73" s="1"/>
      <c r="B73" s="89"/>
      <c r="C73" s="40"/>
      <c r="D73" s="40"/>
      <c r="E73" s="40"/>
      <c r="F73" s="50" t="s">
        <v>74</v>
      </c>
      <c r="G73" s="96"/>
      <c r="H73" s="40"/>
      <c r="I73" s="44"/>
      <c r="J73" s="48" t="s">
        <v>75</v>
      </c>
      <c r="K73" s="49"/>
      <c r="L73" s="42"/>
      <c r="M73" s="86"/>
      <c r="N73" s="71"/>
      <c r="O73" s="72"/>
      <c r="P73" s="70"/>
      <c r="Q73" s="78"/>
      <c r="R73" s="79"/>
      <c r="S73" s="80"/>
      <c r="T73" s="81"/>
      <c r="U73" s="88"/>
      <c r="V73" s="80"/>
      <c r="W73" s="81"/>
      <c r="X73" s="1"/>
    </row>
    <row r="74" spans="1:24" ht="23.25">
      <c r="A74" s="1"/>
      <c r="B74" s="89"/>
      <c r="C74" s="40"/>
      <c r="D74" s="40"/>
      <c r="E74" s="40"/>
      <c r="F74" s="50"/>
      <c r="G74" s="96"/>
      <c r="H74" s="40"/>
      <c r="I74" s="44"/>
      <c r="J74" s="48" t="s">
        <v>76</v>
      </c>
      <c r="K74" s="49"/>
      <c r="L74" s="42"/>
      <c r="M74" s="86"/>
      <c r="N74" s="71"/>
      <c r="O74" s="72"/>
      <c r="P74" s="70"/>
      <c r="Q74" s="78"/>
      <c r="R74" s="79"/>
      <c r="S74" s="81">
        <f>SUM(S75+S76)</f>
        <v>35199.2</v>
      </c>
      <c r="T74" s="81">
        <f>SUM(T75+T76)</f>
        <v>48313.8</v>
      </c>
      <c r="U74" s="81">
        <f>SUM(U75+U76)</f>
        <v>48133.6</v>
      </c>
      <c r="V74" s="81">
        <f>(U74/S74)*100</f>
        <v>136.74628968840202</v>
      </c>
      <c r="W74" s="81">
        <f>(U74/T74)*100</f>
        <v>99.62702167910616</v>
      </c>
      <c r="X74" s="1"/>
    </row>
    <row r="75" spans="1:24" ht="23.25">
      <c r="A75" s="1"/>
      <c r="B75" s="40"/>
      <c r="C75" s="40"/>
      <c r="D75" s="40"/>
      <c r="E75" s="40"/>
      <c r="F75" s="50"/>
      <c r="G75" s="96"/>
      <c r="H75" s="40"/>
      <c r="I75" s="44"/>
      <c r="J75" s="48" t="s">
        <v>39</v>
      </c>
      <c r="K75" s="49"/>
      <c r="L75" s="42"/>
      <c r="M75" s="86"/>
      <c r="N75" s="71"/>
      <c r="O75" s="72"/>
      <c r="P75" s="70"/>
      <c r="Q75" s="78"/>
      <c r="R75" s="79"/>
      <c r="S75" s="81">
        <f>SUM(S79)</f>
        <v>35199.2</v>
      </c>
      <c r="T75" s="81">
        <f>SUM(T79)</f>
        <v>48313.8</v>
      </c>
      <c r="U75" s="81">
        <f>SUM(U79)</f>
        <v>48133.6</v>
      </c>
      <c r="V75" s="81">
        <f>(U75/S75)*100</f>
        <v>136.74628968840202</v>
      </c>
      <c r="W75" s="81">
        <f>(U75/T75)*100</f>
        <v>99.62702167910616</v>
      </c>
      <c r="X75" s="1"/>
    </row>
    <row r="76" spans="1:24" ht="23.25">
      <c r="A76" s="1"/>
      <c r="B76" s="40"/>
      <c r="C76" s="40"/>
      <c r="D76" s="40"/>
      <c r="E76" s="40"/>
      <c r="F76" s="50"/>
      <c r="G76" s="96"/>
      <c r="H76" s="40"/>
      <c r="I76" s="44"/>
      <c r="J76" s="48" t="s">
        <v>40</v>
      </c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0"/>
      <c r="C77" s="40"/>
      <c r="D77" s="40"/>
      <c r="E77" s="40"/>
      <c r="F77" s="50"/>
      <c r="G77" s="96"/>
      <c r="H77" s="40"/>
      <c r="I77" s="44"/>
      <c r="J77" s="48"/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0"/>
      <c r="C78" s="89"/>
      <c r="D78" s="40"/>
      <c r="E78" s="40"/>
      <c r="F78" s="50"/>
      <c r="G78" s="96" t="s">
        <v>67</v>
      </c>
      <c r="H78" s="40"/>
      <c r="I78" s="44"/>
      <c r="J78" s="48" t="s">
        <v>68</v>
      </c>
      <c r="K78" s="49"/>
      <c r="L78" s="42"/>
      <c r="M78" s="86"/>
      <c r="N78" s="71"/>
      <c r="O78" s="72"/>
      <c r="P78" s="70"/>
      <c r="Q78" s="78"/>
      <c r="R78" s="79"/>
      <c r="S78" s="81">
        <f>SUM(S79+S80)</f>
        <v>35199.2</v>
      </c>
      <c r="T78" s="81">
        <f>SUM(T79+T80)</f>
        <v>48313.8</v>
      </c>
      <c r="U78" s="81">
        <f>SUM(U79+U80)</f>
        <v>48133.6</v>
      </c>
      <c r="V78" s="81">
        <f>(U78/S78)*100</f>
        <v>136.74628968840202</v>
      </c>
      <c r="W78" s="81">
        <f>(U78/T78)*100</f>
        <v>99.62702167910616</v>
      </c>
      <c r="X78" s="1"/>
    </row>
    <row r="79" spans="1:24" ht="23.25">
      <c r="A79" s="1"/>
      <c r="B79" s="40"/>
      <c r="C79" s="40"/>
      <c r="D79" s="40"/>
      <c r="E79" s="40"/>
      <c r="F79" s="50"/>
      <c r="G79" s="96"/>
      <c r="H79" s="40"/>
      <c r="I79" s="44"/>
      <c r="J79" s="48" t="s">
        <v>39</v>
      </c>
      <c r="K79" s="49"/>
      <c r="L79" s="42"/>
      <c r="M79" s="86"/>
      <c r="N79" s="71"/>
      <c r="O79" s="72"/>
      <c r="P79" s="70"/>
      <c r="Q79" s="78"/>
      <c r="R79" s="79"/>
      <c r="S79" s="81">
        <f>SUM(S83)</f>
        <v>35199.2</v>
      </c>
      <c r="T79" s="81">
        <f>SUM(T83)</f>
        <v>48313.8</v>
      </c>
      <c r="U79" s="81">
        <f>SUM(U83)</f>
        <v>48133.6</v>
      </c>
      <c r="V79" s="81">
        <f>(U79/S79)*100</f>
        <v>136.74628968840202</v>
      </c>
      <c r="W79" s="81">
        <f>(U79/T79)*100</f>
        <v>99.62702167910616</v>
      </c>
      <c r="X79" s="1"/>
    </row>
    <row r="80" spans="1:24" ht="23.25">
      <c r="A80" s="1"/>
      <c r="B80" s="40"/>
      <c r="C80" s="40"/>
      <c r="D80" s="40"/>
      <c r="E80" s="40"/>
      <c r="F80" s="50"/>
      <c r="G80" s="96"/>
      <c r="H80" s="40"/>
      <c r="I80" s="44"/>
      <c r="J80" s="48" t="s">
        <v>40</v>
      </c>
      <c r="K80" s="49"/>
      <c r="L80" s="42"/>
      <c r="M80" s="86"/>
      <c r="N80" s="71"/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40"/>
      <c r="C81" s="40"/>
      <c r="D81" s="40"/>
      <c r="E81" s="40"/>
      <c r="F81" s="50"/>
      <c r="G81" s="96"/>
      <c r="H81" s="40"/>
      <c r="I81" s="44"/>
      <c r="J81" s="48"/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0"/>
      <c r="C82" s="40"/>
      <c r="D82" s="40"/>
      <c r="E82" s="40"/>
      <c r="F82" s="50"/>
      <c r="G82" s="96"/>
      <c r="H82" s="40" t="s">
        <v>50</v>
      </c>
      <c r="I82" s="44"/>
      <c r="J82" s="48" t="s">
        <v>51</v>
      </c>
      <c r="K82" s="49"/>
      <c r="L82" s="42"/>
      <c r="M82" s="86"/>
      <c r="N82" s="71"/>
      <c r="O82" s="72"/>
      <c r="P82" s="70"/>
      <c r="Q82" s="78"/>
      <c r="R82" s="79"/>
      <c r="S82" s="81">
        <f>SUM(S83+S84)</f>
        <v>35199.2</v>
      </c>
      <c r="T82" s="81">
        <f>SUM(T83+T84)</f>
        <v>48313.8</v>
      </c>
      <c r="U82" s="88">
        <f>SUM(U83:U84)</f>
        <v>48133.6</v>
      </c>
      <c r="V82" s="81">
        <f>(U82/S82)*100</f>
        <v>136.74628968840202</v>
      </c>
      <c r="W82" s="81">
        <f>(U82/T82)*100</f>
        <v>99.62702167910616</v>
      </c>
      <c r="X82" s="1"/>
    </row>
    <row r="83" spans="1:24" ht="23.25">
      <c r="A83" s="1"/>
      <c r="B83" s="40"/>
      <c r="C83" s="40"/>
      <c r="D83" s="40"/>
      <c r="E83" s="40"/>
      <c r="F83" s="50"/>
      <c r="G83" s="96"/>
      <c r="H83" s="40"/>
      <c r="I83" s="44"/>
      <c r="J83" s="48" t="s">
        <v>39</v>
      </c>
      <c r="K83" s="49"/>
      <c r="L83" s="42"/>
      <c r="M83" s="86"/>
      <c r="N83" s="71"/>
      <c r="O83" s="72"/>
      <c r="P83" s="70"/>
      <c r="Q83" s="78"/>
      <c r="R83" s="79"/>
      <c r="S83" s="80">
        <v>35199.2</v>
      </c>
      <c r="T83" s="81">
        <v>48313.8</v>
      </c>
      <c r="U83" s="88">
        <v>48133.6</v>
      </c>
      <c r="V83" s="81">
        <f>(U83/S83)*100</f>
        <v>136.74628968840202</v>
      </c>
      <c r="W83" s="81">
        <f>(U83/T83)*100</f>
        <v>99.62702167910616</v>
      </c>
      <c r="X83" s="1"/>
    </row>
    <row r="84" spans="1:24" ht="23.25">
      <c r="A84" s="1"/>
      <c r="B84" s="40"/>
      <c r="C84" s="40"/>
      <c r="D84" s="40"/>
      <c r="E84" s="40"/>
      <c r="F84" s="50"/>
      <c r="G84" s="96"/>
      <c r="H84" s="40"/>
      <c r="I84" s="44"/>
      <c r="J84" s="48" t="s">
        <v>40</v>
      </c>
      <c r="K84" s="49"/>
      <c r="L84" s="42"/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89"/>
      <c r="C85" s="40"/>
      <c r="D85" s="40"/>
      <c r="E85" s="40"/>
      <c r="F85" s="50"/>
      <c r="G85" s="96"/>
      <c r="H85" s="40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80"/>
      <c r="T85" s="80"/>
      <c r="U85" s="80"/>
      <c r="V85" s="80"/>
      <c r="W85" s="81"/>
      <c r="X85" s="1"/>
    </row>
    <row r="86" spans="1:24" ht="23.25">
      <c r="A86" s="1"/>
      <c r="B86" s="40"/>
      <c r="C86" s="40"/>
      <c r="D86" s="40"/>
      <c r="E86" s="40"/>
      <c r="F86" s="50" t="s">
        <v>72</v>
      </c>
      <c r="G86" s="96"/>
      <c r="H86" s="40"/>
      <c r="I86" s="44"/>
      <c r="J86" s="48" t="s">
        <v>88</v>
      </c>
      <c r="K86" s="49"/>
      <c r="L86" s="42"/>
      <c r="M86" s="86"/>
      <c r="N86" s="71"/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0"/>
      <c r="C87" s="40"/>
      <c r="D87" s="40"/>
      <c r="E87" s="40"/>
      <c r="F87" s="50"/>
      <c r="G87" s="96"/>
      <c r="H87" s="40"/>
      <c r="I87" s="44"/>
      <c r="J87" s="48" t="s">
        <v>73</v>
      </c>
      <c r="K87" s="49"/>
      <c r="L87" s="42"/>
      <c r="M87" s="86"/>
      <c r="N87" s="71"/>
      <c r="O87" s="72"/>
      <c r="P87" s="70"/>
      <c r="Q87" s="78"/>
      <c r="R87" s="79"/>
      <c r="S87" s="81">
        <f>SUM(S88+S89)</f>
        <v>35810</v>
      </c>
      <c r="T87" s="81">
        <v>0</v>
      </c>
      <c r="U87" s="88"/>
      <c r="V87" s="81">
        <f>(U87/S87)*100</f>
        <v>0</v>
      </c>
      <c r="W87" s="81"/>
      <c r="X87" s="1"/>
    </row>
    <row r="88" spans="1:24" ht="23.25">
      <c r="A88" s="1"/>
      <c r="B88" s="40"/>
      <c r="C88" s="40"/>
      <c r="D88" s="40"/>
      <c r="E88" s="40"/>
      <c r="F88" s="50"/>
      <c r="G88" s="96"/>
      <c r="H88" s="40"/>
      <c r="I88" s="44"/>
      <c r="J88" s="48" t="s">
        <v>39</v>
      </c>
      <c r="K88" s="49"/>
      <c r="L88" s="42"/>
      <c r="M88" s="86"/>
      <c r="N88" s="71"/>
      <c r="O88" s="72"/>
      <c r="P88" s="70"/>
      <c r="Q88" s="78"/>
      <c r="R88" s="79"/>
      <c r="S88" s="81">
        <f>SUM(S101)</f>
        <v>35810</v>
      </c>
      <c r="T88" s="81">
        <v>0</v>
      </c>
      <c r="U88" s="88"/>
      <c r="V88" s="81">
        <f>(U88/S88)*100</f>
        <v>0</v>
      </c>
      <c r="W88" s="81"/>
      <c r="X88" s="1"/>
    </row>
    <row r="89" spans="1:24" ht="23.25">
      <c r="A89" s="1"/>
      <c r="B89" s="40"/>
      <c r="C89" s="40"/>
      <c r="D89" s="40"/>
      <c r="E89" s="40"/>
      <c r="F89" s="50"/>
      <c r="G89" s="96"/>
      <c r="H89" s="40"/>
      <c r="I89" s="44"/>
      <c r="J89" s="48" t="s">
        <v>40</v>
      </c>
      <c r="K89" s="49"/>
      <c r="L89" s="42"/>
      <c r="M89" s="86"/>
      <c r="N89" s="71"/>
      <c r="O89" s="72"/>
      <c r="P89" s="70"/>
      <c r="Q89" s="78"/>
      <c r="R89" s="79"/>
      <c r="S89" s="81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66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89" t="s">
        <v>52</v>
      </c>
      <c r="C100" s="40"/>
      <c r="D100" s="89" t="s">
        <v>63</v>
      </c>
      <c r="E100" s="89" t="s">
        <v>70</v>
      </c>
      <c r="F100" s="50" t="s">
        <v>72</v>
      </c>
      <c r="G100" s="96" t="s">
        <v>67</v>
      </c>
      <c r="H100" s="40"/>
      <c r="I100" s="44"/>
      <c r="J100" s="48" t="s">
        <v>68</v>
      </c>
      <c r="K100" s="49"/>
      <c r="L100" s="42"/>
      <c r="M100" s="86"/>
      <c r="N100" s="71"/>
      <c r="O100" s="72"/>
      <c r="P100" s="70"/>
      <c r="Q100" s="78"/>
      <c r="R100" s="79"/>
      <c r="S100" s="81">
        <f>SUM(S101+S102)</f>
        <v>35810</v>
      </c>
      <c r="T100" s="81"/>
      <c r="U100" s="81"/>
      <c r="V100" s="81">
        <f>(U100/S100)*100</f>
        <v>0</v>
      </c>
      <c r="W100" s="81"/>
      <c r="X100" s="1"/>
    </row>
    <row r="101" spans="1:24" ht="23.25">
      <c r="A101" s="1"/>
      <c r="B101" s="40"/>
      <c r="C101" s="40"/>
      <c r="D101" s="40"/>
      <c r="E101" s="40"/>
      <c r="F101" s="50"/>
      <c r="G101" s="96"/>
      <c r="H101" s="40"/>
      <c r="I101" s="44"/>
      <c r="J101" s="48" t="s">
        <v>39</v>
      </c>
      <c r="K101" s="49"/>
      <c r="L101" s="42"/>
      <c r="M101" s="86"/>
      <c r="N101" s="71"/>
      <c r="O101" s="72"/>
      <c r="P101" s="70"/>
      <c r="Q101" s="78"/>
      <c r="R101" s="79"/>
      <c r="S101" s="81">
        <f>SUM(S105)</f>
        <v>35810</v>
      </c>
      <c r="T101" s="81"/>
      <c r="U101" s="81"/>
      <c r="V101" s="81">
        <f>(U101/S101)*100</f>
        <v>0</v>
      </c>
      <c r="W101" s="81"/>
      <c r="X101" s="1"/>
    </row>
    <row r="102" spans="1:24" ht="23.25">
      <c r="A102" s="1"/>
      <c r="B102" s="40"/>
      <c r="C102" s="40"/>
      <c r="D102" s="40"/>
      <c r="E102" s="40"/>
      <c r="F102" s="50"/>
      <c r="G102" s="96"/>
      <c r="H102" s="40"/>
      <c r="I102" s="44"/>
      <c r="J102" s="48" t="s">
        <v>40</v>
      </c>
      <c r="K102" s="49"/>
      <c r="L102" s="42"/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0"/>
      <c r="C103" s="40"/>
      <c r="D103" s="40"/>
      <c r="E103" s="40"/>
      <c r="F103" s="50"/>
      <c r="G103" s="96"/>
      <c r="H103" s="40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50"/>
      <c r="G104" s="96"/>
      <c r="H104" s="40" t="s">
        <v>50</v>
      </c>
      <c r="I104" s="44"/>
      <c r="J104" s="48" t="s">
        <v>51</v>
      </c>
      <c r="K104" s="49"/>
      <c r="L104" s="42"/>
      <c r="M104" s="86"/>
      <c r="N104" s="71"/>
      <c r="O104" s="72"/>
      <c r="P104" s="70"/>
      <c r="Q104" s="78"/>
      <c r="R104" s="79"/>
      <c r="S104" s="81">
        <f>SUM(S105+S106)</f>
        <v>35810</v>
      </c>
      <c r="T104" s="107"/>
      <c r="U104" s="88"/>
      <c r="V104" s="81">
        <f>(U104/S104)*100</f>
        <v>0</v>
      </c>
      <c r="W104" s="81"/>
      <c r="X104" s="1"/>
    </row>
    <row r="105" spans="1:24" ht="23.25">
      <c r="A105" s="1"/>
      <c r="B105" s="40"/>
      <c r="C105" s="40"/>
      <c r="D105" s="40"/>
      <c r="E105" s="40"/>
      <c r="F105" s="50"/>
      <c r="G105" s="96"/>
      <c r="H105" s="40"/>
      <c r="I105" s="44"/>
      <c r="J105" s="48" t="s">
        <v>39</v>
      </c>
      <c r="K105" s="49"/>
      <c r="L105" s="42"/>
      <c r="M105" s="86"/>
      <c r="N105" s="71"/>
      <c r="O105" s="72"/>
      <c r="P105" s="70"/>
      <c r="Q105" s="78"/>
      <c r="R105" s="79"/>
      <c r="S105" s="80">
        <v>35810</v>
      </c>
      <c r="T105" s="80"/>
      <c r="U105" s="80"/>
      <c r="V105" s="81">
        <f>(U105/S105)*100</f>
        <v>0</v>
      </c>
      <c r="W105" s="81"/>
      <c r="X105" s="1"/>
    </row>
    <row r="106" spans="1:24" ht="23.25">
      <c r="A106" s="1"/>
      <c r="B106" s="40"/>
      <c r="C106" s="40"/>
      <c r="D106" s="40"/>
      <c r="E106" s="40"/>
      <c r="F106" s="50"/>
      <c r="G106" s="96"/>
      <c r="H106" s="40"/>
      <c r="I106" s="44"/>
      <c r="J106" s="48" t="s">
        <v>40</v>
      </c>
      <c r="K106" s="49"/>
      <c r="L106" s="42"/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0"/>
      <c r="C107" s="40"/>
      <c r="D107" s="40"/>
      <c r="E107" s="40"/>
      <c r="F107" s="50"/>
      <c r="G107" s="96"/>
      <c r="H107" s="40"/>
      <c r="I107" s="44"/>
      <c r="J107" s="48"/>
      <c r="K107" s="49"/>
      <c r="L107" s="42"/>
      <c r="M107" s="86"/>
      <c r="N107" s="71"/>
      <c r="O107" s="72"/>
      <c r="P107" s="70"/>
      <c r="Q107" s="78"/>
      <c r="R107" s="79"/>
      <c r="S107" s="94"/>
      <c r="T107" s="94"/>
      <c r="U107" s="94"/>
      <c r="V107" s="94"/>
      <c r="W107" s="95"/>
      <c r="X107" s="1"/>
    </row>
    <row r="108" spans="1:24" ht="23.25">
      <c r="A108" s="1"/>
      <c r="B108" s="40" t="s">
        <v>41</v>
      </c>
      <c r="C108" s="40"/>
      <c r="D108" s="40"/>
      <c r="E108" s="40"/>
      <c r="F108" s="50"/>
      <c r="G108" s="96"/>
      <c r="H108" s="40"/>
      <c r="I108" s="44"/>
      <c r="J108" s="48" t="s">
        <v>42</v>
      </c>
      <c r="K108" s="49"/>
      <c r="L108" s="42"/>
      <c r="M108" s="86"/>
      <c r="N108" s="71"/>
      <c r="O108" s="72"/>
      <c r="P108" s="70"/>
      <c r="Q108" s="78"/>
      <c r="R108" s="79"/>
      <c r="S108" s="81">
        <f>SUM(S109+S110)</f>
        <v>41445.100000000006</v>
      </c>
      <c r="T108" s="81">
        <f>SUM(T109+T110)</f>
        <v>47544</v>
      </c>
      <c r="U108" s="81">
        <f>SUM(U109+U110)</f>
        <v>30392.100000000002</v>
      </c>
      <c r="V108" s="81">
        <f>(U108/S108)*100</f>
        <v>73.33098484501183</v>
      </c>
      <c r="W108" s="81">
        <f>(U108/T108)*100</f>
        <v>63.92415446744069</v>
      </c>
      <c r="X108" s="1"/>
    </row>
    <row r="109" spans="1:24" ht="23.25">
      <c r="A109" s="1"/>
      <c r="B109" s="40"/>
      <c r="C109" s="40"/>
      <c r="D109" s="40"/>
      <c r="E109" s="40"/>
      <c r="F109" s="50"/>
      <c r="G109" s="96"/>
      <c r="H109" s="40"/>
      <c r="I109" s="44"/>
      <c r="J109" s="48" t="s">
        <v>39</v>
      </c>
      <c r="K109" s="49"/>
      <c r="L109" s="42"/>
      <c r="M109" s="86"/>
      <c r="N109" s="71"/>
      <c r="O109" s="72"/>
      <c r="P109" s="70"/>
      <c r="Q109" s="78"/>
      <c r="R109" s="79"/>
      <c r="S109" s="81">
        <f>SUM(S113)</f>
        <v>41445.100000000006</v>
      </c>
      <c r="T109" s="81">
        <f>SUM(T113)</f>
        <v>47544</v>
      </c>
      <c r="U109" s="81">
        <f>SUM(U113)</f>
        <v>30392.100000000002</v>
      </c>
      <c r="V109" s="81">
        <f>(U109/S109)*100</f>
        <v>73.33098484501183</v>
      </c>
      <c r="W109" s="81">
        <f>(U109/T109)*100</f>
        <v>63.92415446744069</v>
      </c>
      <c r="X109" s="1"/>
    </row>
    <row r="110" spans="1:24" ht="23.25">
      <c r="A110" s="1"/>
      <c r="B110" s="40"/>
      <c r="C110" s="40"/>
      <c r="D110" s="40"/>
      <c r="E110" s="40"/>
      <c r="F110" s="50"/>
      <c r="G110" s="96"/>
      <c r="H110" s="40"/>
      <c r="I110" s="44"/>
      <c r="J110" s="48" t="s">
        <v>40</v>
      </c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0"/>
      <c r="C111" s="40"/>
      <c r="D111" s="40"/>
      <c r="E111" s="40"/>
      <c r="F111" s="50"/>
      <c r="G111" s="96"/>
      <c r="H111" s="40"/>
      <c r="I111" s="44"/>
      <c r="J111" s="48"/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0"/>
      <c r="C112" s="40" t="s">
        <v>43</v>
      </c>
      <c r="D112" s="40"/>
      <c r="E112" s="40"/>
      <c r="F112" s="50"/>
      <c r="G112" s="96"/>
      <c r="H112" s="40"/>
      <c r="I112" s="44"/>
      <c r="J112" s="48" t="s">
        <v>44</v>
      </c>
      <c r="K112" s="49"/>
      <c r="L112" s="42"/>
      <c r="M112" s="86"/>
      <c r="N112" s="71"/>
      <c r="O112" s="72"/>
      <c r="P112" s="70"/>
      <c r="Q112" s="78"/>
      <c r="R112" s="79"/>
      <c r="S112" s="81">
        <f>SUM(S113+S114)</f>
        <v>41445.100000000006</v>
      </c>
      <c r="T112" s="81">
        <f>SUM(T113+T114)</f>
        <v>47544</v>
      </c>
      <c r="U112" s="81">
        <f>SUM(U113+U114)</f>
        <v>30392.100000000002</v>
      </c>
      <c r="V112" s="81">
        <f>(U112/S112)*100</f>
        <v>73.33098484501183</v>
      </c>
      <c r="W112" s="81">
        <f>(U112/T112)*100</f>
        <v>63.92415446744069</v>
      </c>
      <c r="X112" s="1"/>
    </row>
    <row r="113" spans="1:24" ht="23.25">
      <c r="A113" s="1"/>
      <c r="B113" s="40"/>
      <c r="C113" s="40"/>
      <c r="D113" s="40"/>
      <c r="E113" s="40"/>
      <c r="F113" s="50"/>
      <c r="G113" s="96"/>
      <c r="H113" s="40"/>
      <c r="I113" s="44"/>
      <c r="J113" s="48" t="s">
        <v>39</v>
      </c>
      <c r="K113" s="49"/>
      <c r="L113" s="42"/>
      <c r="M113" s="86"/>
      <c r="N113" s="71"/>
      <c r="O113" s="72"/>
      <c r="P113" s="70"/>
      <c r="Q113" s="78"/>
      <c r="R113" s="79"/>
      <c r="S113" s="81">
        <f>SUM(S118)</f>
        <v>41445.100000000006</v>
      </c>
      <c r="T113" s="81">
        <f>SUM(T118)</f>
        <v>47544</v>
      </c>
      <c r="U113" s="81">
        <f>SUM(U118)</f>
        <v>30392.100000000002</v>
      </c>
      <c r="V113" s="81">
        <f>(U113/S113)*100</f>
        <v>73.33098484501183</v>
      </c>
      <c r="W113" s="81">
        <f>(U113/T113)*100</f>
        <v>63.92415446744069</v>
      </c>
      <c r="X113" s="1"/>
    </row>
    <row r="114" spans="1:24" ht="23.25">
      <c r="A114" s="1"/>
      <c r="B114" s="40"/>
      <c r="C114" s="40"/>
      <c r="D114" s="40"/>
      <c r="E114" s="40"/>
      <c r="F114" s="50"/>
      <c r="G114" s="96"/>
      <c r="H114" s="40"/>
      <c r="I114" s="44"/>
      <c r="J114" s="48" t="s">
        <v>40</v>
      </c>
      <c r="K114" s="49"/>
      <c r="L114" s="42"/>
      <c r="M114" s="86"/>
      <c r="N114" s="71"/>
      <c r="O114" s="72"/>
      <c r="P114" s="70"/>
      <c r="Q114" s="78"/>
      <c r="R114" s="79"/>
      <c r="S114" s="80"/>
      <c r="T114" s="81"/>
      <c r="U114" s="88"/>
      <c r="V114" s="80"/>
      <c r="W114" s="81"/>
      <c r="X114" s="1"/>
    </row>
    <row r="115" spans="1:24" ht="23.25">
      <c r="A115" s="1"/>
      <c r="B115" s="40"/>
      <c r="C115" s="40"/>
      <c r="D115" s="40"/>
      <c r="E115" s="40"/>
      <c r="F115" s="50"/>
      <c r="G115" s="96"/>
      <c r="H115" s="40"/>
      <c r="I115" s="44"/>
      <c r="J115" s="48"/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0"/>
      <c r="C116" s="40"/>
      <c r="D116" s="40" t="s">
        <v>63</v>
      </c>
      <c r="E116" s="40"/>
      <c r="F116" s="50"/>
      <c r="G116" s="96"/>
      <c r="H116" s="40"/>
      <c r="I116" s="44"/>
      <c r="J116" s="48" t="s">
        <v>101</v>
      </c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0"/>
      <c r="C117" s="40"/>
      <c r="D117" s="40"/>
      <c r="E117" s="40"/>
      <c r="F117" s="50"/>
      <c r="G117" s="96"/>
      <c r="H117" s="40"/>
      <c r="I117" s="44"/>
      <c r="J117" s="48" t="s">
        <v>81</v>
      </c>
      <c r="K117" s="49"/>
      <c r="L117" s="42"/>
      <c r="M117" s="86"/>
      <c r="N117" s="71"/>
      <c r="O117" s="72"/>
      <c r="P117" s="70"/>
      <c r="Q117" s="78"/>
      <c r="R117" s="79"/>
      <c r="S117" s="81">
        <f>SUM(S118+S119)</f>
        <v>41445.100000000006</v>
      </c>
      <c r="T117" s="81">
        <f>SUM(T118+T119)</f>
        <v>47544</v>
      </c>
      <c r="U117" s="81">
        <f>SUM(U118+U119)</f>
        <v>30392.100000000002</v>
      </c>
      <c r="V117" s="81">
        <f>(U117/S117)*100</f>
        <v>73.33098484501183</v>
      </c>
      <c r="W117" s="81">
        <f>(U117/T117)*100</f>
        <v>63.92415446744069</v>
      </c>
      <c r="X117" s="1"/>
    </row>
    <row r="118" spans="1:24" ht="23.25">
      <c r="A118" s="1"/>
      <c r="B118" s="40"/>
      <c r="C118" s="40"/>
      <c r="D118" s="40"/>
      <c r="E118" s="40"/>
      <c r="F118" s="50"/>
      <c r="G118" s="96"/>
      <c r="H118" s="40"/>
      <c r="I118" s="44"/>
      <c r="J118" s="48" t="s">
        <v>39</v>
      </c>
      <c r="K118" s="49"/>
      <c r="L118" s="42"/>
      <c r="M118" s="86"/>
      <c r="N118" s="71"/>
      <c r="O118" s="72"/>
      <c r="P118" s="70"/>
      <c r="Q118" s="78"/>
      <c r="R118" s="79"/>
      <c r="S118" s="81">
        <f>SUM(S122)</f>
        <v>41445.100000000006</v>
      </c>
      <c r="T118" s="81">
        <f>SUM(T122)</f>
        <v>47544</v>
      </c>
      <c r="U118" s="81">
        <f>SUM(U122)</f>
        <v>30392.100000000002</v>
      </c>
      <c r="V118" s="81">
        <f>(U118/S118)*100</f>
        <v>73.33098484501183</v>
      </c>
      <c r="W118" s="81">
        <f>(U118/T118)*100</f>
        <v>63.92415446744069</v>
      </c>
      <c r="X118" s="1"/>
    </row>
    <row r="119" spans="1:24" ht="23.25">
      <c r="A119" s="1"/>
      <c r="B119" s="40"/>
      <c r="C119" s="40"/>
      <c r="D119" s="40"/>
      <c r="E119" s="40"/>
      <c r="F119" s="50"/>
      <c r="G119" s="96"/>
      <c r="H119" s="40"/>
      <c r="I119" s="44"/>
      <c r="J119" s="48" t="s">
        <v>40</v>
      </c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0"/>
      <c r="C120" s="40"/>
      <c r="D120" s="40"/>
      <c r="E120" s="40"/>
      <c r="F120" s="50"/>
      <c r="G120" s="96"/>
      <c r="H120" s="40"/>
      <c r="I120" s="44"/>
      <c r="J120" s="48"/>
      <c r="K120" s="49"/>
      <c r="L120" s="42"/>
      <c r="M120" s="86"/>
      <c r="N120" s="71"/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0"/>
      <c r="C121" s="40"/>
      <c r="D121" s="40"/>
      <c r="E121" s="40" t="s">
        <v>70</v>
      </c>
      <c r="F121" s="50"/>
      <c r="G121" s="96"/>
      <c r="H121" s="40"/>
      <c r="I121" s="44"/>
      <c r="J121" s="48" t="s">
        <v>71</v>
      </c>
      <c r="K121" s="49"/>
      <c r="L121" s="42"/>
      <c r="M121" s="86"/>
      <c r="N121" s="71"/>
      <c r="O121" s="72"/>
      <c r="P121" s="70"/>
      <c r="Q121" s="78"/>
      <c r="R121" s="79"/>
      <c r="S121" s="81">
        <f>SUM(S122+S123)</f>
        <v>41445.100000000006</v>
      </c>
      <c r="T121" s="81">
        <f>SUM(T122+T123)</f>
        <v>47544</v>
      </c>
      <c r="U121" s="81">
        <f>SUM(U122+U123)</f>
        <v>30392.100000000002</v>
      </c>
      <c r="V121" s="81">
        <f>(U121/S121)*100</f>
        <v>73.33098484501183</v>
      </c>
      <c r="W121" s="81">
        <f>(U121/T121)*100</f>
        <v>63.92415446744069</v>
      </c>
      <c r="X121" s="1"/>
    </row>
    <row r="122" spans="1:24" ht="23.25">
      <c r="A122" s="1"/>
      <c r="B122" s="40"/>
      <c r="C122" s="40"/>
      <c r="D122" s="40"/>
      <c r="E122" s="40"/>
      <c r="F122" s="50"/>
      <c r="G122" s="96"/>
      <c r="H122" s="40"/>
      <c r="I122" s="44"/>
      <c r="J122" s="48" t="s">
        <v>39</v>
      </c>
      <c r="K122" s="49"/>
      <c r="L122" s="42"/>
      <c r="M122" s="86"/>
      <c r="N122" s="71"/>
      <c r="O122" s="72"/>
      <c r="P122" s="70"/>
      <c r="Q122" s="78"/>
      <c r="R122" s="79"/>
      <c r="S122" s="81">
        <f>SUM(S126)</f>
        <v>41445.100000000006</v>
      </c>
      <c r="T122" s="81">
        <f>SUM(T126)</f>
        <v>47544</v>
      </c>
      <c r="U122" s="81">
        <f>SUM(U126)</f>
        <v>30392.100000000002</v>
      </c>
      <c r="V122" s="81">
        <f>(U122/S122)*100</f>
        <v>73.33098484501183</v>
      </c>
      <c r="W122" s="81">
        <f>(U122/T122)*100</f>
        <v>63.92415446744069</v>
      </c>
      <c r="X122" s="1"/>
    </row>
    <row r="123" spans="1:24" ht="23.25">
      <c r="A123" s="1"/>
      <c r="B123" s="40"/>
      <c r="C123" s="40"/>
      <c r="D123" s="40"/>
      <c r="E123" s="40"/>
      <c r="F123" s="50"/>
      <c r="G123" s="96"/>
      <c r="H123" s="40"/>
      <c r="I123" s="44"/>
      <c r="J123" s="48" t="s">
        <v>40</v>
      </c>
      <c r="K123" s="49"/>
      <c r="L123" s="42"/>
      <c r="M123" s="86"/>
      <c r="N123" s="71"/>
      <c r="O123" s="72"/>
      <c r="P123" s="70"/>
      <c r="Q123" s="78"/>
      <c r="R123" s="79"/>
      <c r="S123" s="81">
        <f>SUM(S127)</f>
        <v>0</v>
      </c>
      <c r="T123" s="81"/>
      <c r="U123" s="88"/>
      <c r="V123" s="80"/>
      <c r="W123" s="81"/>
      <c r="X123" s="1"/>
    </row>
    <row r="124" spans="1:24" ht="23.25">
      <c r="A124" s="1"/>
      <c r="B124" s="40"/>
      <c r="C124" s="40"/>
      <c r="D124" s="40"/>
      <c r="E124" s="40"/>
      <c r="F124" s="50"/>
      <c r="G124" s="96"/>
      <c r="H124" s="40"/>
      <c r="I124" s="44"/>
      <c r="J124" s="48"/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0"/>
      <c r="C125" s="40"/>
      <c r="D125" s="40"/>
      <c r="E125" s="40"/>
      <c r="F125" s="50" t="s">
        <v>45</v>
      </c>
      <c r="G125" s="96"/>
      <c r="H125" s="40"/>
      <c r="I125" s="44"/>
      <c r="J125" s="48" t="s">
        <v>69</v>
      </c>
      <c r="K125" s="49"/>
      <c r="L125" s="42"/>
      <c r="M125" s="86"/>
      <c r="N125" s="71"/>
      <c r="O125" s="72"/>
      <c r="P125" s="70"/>
      <c r="Q125" s="78"/>
      <c r="R125" s="79"/>
      <c r="S125" s="81">
        <f>SUM(S126+S127)</f>
        <v>41445.100000000006</v>
      </c>
      <c r="T125" s="81">
        <f>SUM(T126+T127)</f>
        <v>47544</v>
      </c>
      <c r="U125" s="81">
        <f>SUM(U126+U127)</f>
        <v>30392.100000000002</v>
      </c>
      <c r="V125" s="81">
        <f>(U125/S125)*100</f>
        <v>73.33098484501183</v>
      </c>
      <c r="W125" s="81">
        <f>(U125/T125)*100</f>
        <v>63.92415446744069</v>
      </c>
      <c r="X125" s="1"/>
    </row>
    <row r="126" spans="1:24" ht="23.25">
      <c r="A126" s="1"/>
      <c r="B126" s="40"/>
      <c r="C126" s="40"/>
      <c r="D126" s="40"/>
      <c r="E126" s="40"/>
      <c r="F126" s="50"/>
      <c r="G126" s="96"/>
      <c r="H126" s="40"/>
      <c r="I126" s="44"/>
      <c r="J126" s="48" t="s">
        <v>39</v>
      </c>
      <c r="K126" s="49"/>
      <c r="L126" s="42"/>
      <c r="M126" s="86"/>
      <c r="N126" s="71"/>
      <c r="O126" s="72"/>
      <c r="P126" s="70"/>
      <c r="Q126" s="78"/>
      <c r="R126" s="79"/>
      <c r="S126" s="81">
        <f>SUM(S130)</f>
        <v>41445.100000000006</v>
      </c>
      <c r="T126" s="81">
        <f>SUM(T130)</f>
        <v>47544</v>
      </c>
      <c r="U126" s="81">
        <f>SUM(U130)</f>
        <v>30392.100000000002</v>
      </c>
      <c r="V126" s="81">
        <f>(U126/S126)*100</f>
        <v>73.33098484501183</v>
      </c>
      <c r="W126" s="81">
        <f>(U126/T126)*100</f>
        <v>63.92415446744069</v>
      </c>
      <c r="X126" s="1"/>
    </row>
    <row r="127" spans="1:24" ht="23.25">
      <c r="A127" s="1"/>
      <c r="B127" s="40"/>
      <c r="C127" s="40"/>
      <c r="D127" s="40"/>
      <c r="E127" s="40"/>
      <c r="F127" s="50"/>
      <c r="G127" s="96"/>
      <c r="H127" s="40"/>
      <c r="I127" s="44"/>
      <c r="J127" s="48" t="s">
        <v>40</v>
      </c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50"/>
      <c r="G128" s="96"/>
      <c r="H128" s="40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50"/>
      <c r="G129" s="96" t="s">
        <v>67</v>
      </c>
      <c r="H129" s="40"/>
      <c r="I129" s="44"/>
      <c r="J129" s="48" t="s">
        <v>68</v>
      </c>
      <c r="K129" s="49"/>
      <c r="L129" s="42"/>
      <c r="M129" s="86"/>
      <c r="N129" s="71"/>
      <c r="O129" s="72"/>
      <c r="P129" s="70"/>
      <c r="Q129" s="78"/>
      <c r="R129" s="79"/>
      <c r="S129" s="81">
        <f>SUM(S130+S131)</f>
        <v>41445.100000000006</v>
      </c>
      <c r="T129" s="81">
        <f>SUM(T130+T131)</f>
        <v>47544</v>
      </c>
      <c r="U129" s="81">
        <f>SUM(U130+U131)</f>
        <v>30392.100000000002</v>
      </c>
      <c r="V129" s="81">
        <f>(U129/S129)*100</f>
        <v>73.33098484501183</v>
      </c>
      <c r="W129" s="81">
        <f>(U129/T129)*100</f>
        <v>63.92415446744069</v>
      </c>
      <c r="X129" s="1"/>
    </row>
    <row r="130" spans="1:24" ht="23.25">
      <c r="A130" s="1"/>
      <c r="B130" s="89"/>
      <c r="C130" s="40"/>
      <c r="D130" s="40"/>
      <c r="E130" s="40"/>
      <c r="F130" s="50"/>
      <c r="G130" s="96"/>
      <c r="H130" s="40"/>
      <c r="I130" s="44"/>
      <c r="J130" s="48" t="s">
        <v>39</v>
      </c>
      <c r="K130" s="49"/>
      <c r="L130" s="42"/>
      <c r="M130" s="86"/>
      <c r="N130" s="71"/>
      <c r="O130" s="72"/>
      <c r="P130" s="70"/>
      <c r="Q130" s="78"/>
      <c r="R130" s="79"/>
      <c r="S130" s="81">
        <f>SUM(S146+S150+S154)</f>
        <v>41445.100000000006</v>
      </c>
      <c r="T130" s="81">
        <f>SUM(T146+T150+T154)</f>
        <v>47544</v>
      </c>
      <c r="U130" s="81">
        <f>SUM(U146+U150+U154)</f>
        <v>30392.100000000002</v>
      </c>
      <c r="V130" s="81">
        <f>(U130/S130)*100</f>
        <v>73.33098484501183</v>
      </c>
      <c r="W130" s="81">
        <f>(U130/T130)*100</f>
        <v>63.92415446744069</v>
      </c>
      <c r="X130" s="1"/>
    </row>
    <row r="131" spans="1:24" ht="23.25">
      <c r="A131" s="1"/>
      <c r="B131" s="40"/>
      <c r="C131" s="40"/>
      <c r="D131" s="40"/>
      <c r="E131" s="40"/>
      <c r="F131" s="50"/>
      <c r="G131" s="96"/>
      <c r="H131" s="40"/>
      <c r="I131" s="44"/>
      <c r="J131" s="48" t="s">
        <v>40</v>
      </c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50"/>
      <c r="G132" s="96"/>
      <c r="H132" s="40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0"/>
      <c r="C133" s="40"/>
      <c r="D133" s="40"/>
      <c r="E133" s="40"/>
      <c r="F133" s="50"/>
      <c r="G133" s="96"/>
      <c r="H133" s="40"/>
      <c r="I133" s="44"/>
      <c r="J133" s="48"/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0"/>
      <c r="C134" s="40"/>
      <c r="D134" s="40"/>
      <c r="E134" s="40"/>
      <c r="F134" s="50"/>
      <c r="G134" s="96"/>
      <c r="H134" s="40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65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89" t="s">
        <v>41</v>
      </c>
      <c r="C145" s="40" t="s">
        <v>43</v>
      </c>
      <c r="D145" s="89" t="s">
        <v>63</v>
      </c>
      <c r="E145" s="89" t="s">
        <v>70</v>
      </c>
      <c r="F145" s="50" t="s">
        <v>45</v>
      </c>
      <c r="G145" s="96" t="s">
        <v>67</v>
      </c>
      <c r="H145" s="40" t="s">
        <v>46</v>
      </c>
      <c r="I145" s="44"/>
      <c r="J145" s="48" t="s">
        <v>47</v>
      </c>
      <c r="K145" s="49"/>
      <c r="L145" s="42"/>
      <c r="M145" s="86"/>
      <c r="N145" s="71"/>
      <c r="O145" s="72"/>
      <c r="P145" s="70"/>
      <c r="Q145" s="78"/>
      <c r="R145" s="79"/>
      <c r="S145" s="81">
        <f>SUM(S146+S147)</f>
        <v>8895.2</v>
      </c>
      <c r="T145" s="81">
        <f>SUM(T146+T147)</f>
        <v>10241.9</v>
      </c>
      <c r="U145" s="81">
        <f>SUM(U146+U147)</f>
        <v>6234.6</v>
      </c>
      <c r="V145" s="81">
        <f>(U145/S145)*100</f>
        <v>70.08948646461013</v>
      </c>
      <c r="W145" s="81">
        <f>(U145/T145)*100</f>
        <v>60.87347074273328</v>
      </c>
      <c r="X145" s="1"/>
    </row>
    <row r="146" spans="1:24" ht="23.25">
      <c r="A146" s="1"/>
      <c r="B146" s="40"/>
      <c r="C146" s="40"/>
      <c r="D146" s="40"/>
      <c r="E146" s="40"/>
      <c r="F146" s="50"/>
      <c r="G146" s="96"/>
      <c r="H146" s="40"/>
      <c r="I146" s="44"/>
      <c r="J146" s="48" t="s">
        <v>39</v>
      </c>
      <c r="K146" s="49"/>
      <c r="L146" s="42"/>
      <c r="M146" s="86"/>
      <c r="N146" s="71"/>
      <c r="O146" s="72"/>
      <c r="P146" s="70"/>
      <c r="Q146" s="78"/>
      <c r="R146" s="79"/>
      <c r="S146" s="80">
        <v>8895.2</v>
      </c>
      <c r="T146" s="81">
        <v>10241.9</v>
      </c>
      <c r="U146" s="88">
        <v>6234.6</v>
      </c>
      <c r="V146" s="81">
        <f>(U146/S146)*100</f>
        <v>70.08948646461013</v>
      </c>
      <c r="W146" s="81">
        <f>(U146/T146)*100</f>
        <v>60.87347074273328</v>
      </c>
      <c r="X146" s="1"/>
    </row>
    <row r="147" spans="1:24" ht="23.25">
      <c r="A147" s="1"/>
      <c r="B147" s="40"/>
      <c r="C147" s="40"/>
      <c r="D147" s="40"/>
      <c r="E147" s="40"/>
      <c r="F147" s="50"/>
      <c r="G147" s="96"/>
      <c r="H147" s="40"/>
      <c r="I147" s="44"/>
      <c r="J147" s="48" t="s">
        <v>40</v>
      </c>
      <c r="K147" s="49"/>
      <c r="L147" s="42"/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0"/>
      <c r="C148" s="40"/>
      <c r="D148" s="40"/>
      <c r="E148" s="40"/>
      <c r="F148" s="50"/>
      <c r="G148" s="96"/>
      <c r="H148" s="40"/>
      <c r="I148" s="44"/>
      <c r="J148" s="48"/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0"/>
      <c r="C149" s="40"/>
      <c r="D149" s="40"/>
      <c r="E149" s="40"/>
      <c r="F149" s="50"/>
      <c r="G149" s="96"/>
      <c r="H149" s="40" t="s">
        <v>48</v>
      </c>
      <c r="I149" s="44"/>
      <c r="J149" s="48" t="s">
        <v>49</v>
      </c>
      <c r="K149" s="49"/>
      <c r="L149" s="42"/>
      <c r="M149" s="86"/>
      <c r="N149" s="71"/>
      <c r="O149" s="72"/>
      <c r="P149" s="70"/>
      <c r="Q149" s="78"/>
      <c r="R149" s="79"/>
      <c r="S149" s="81">
        <f>SUM(S150+S151)</f>
        <v>28197.6</v>
      </c>
      <c r="T149" s="81">
        <f>SUM(T150+T151)</f>
        <v>32233.6</v>
      </c>
      <c r="U149" s="81">
        <f>SUM(U150+U151)</f>
        <v>20365.3</v>
      </c>
      <c r="V149" s="81">
        <f>(U149/S149)*100</f>
        <v>72.22352256929668</v>
      </c>
      <c r="W149" s="81">
        <f>(U149/T149)*100</f>
        <v>63.180345974386974</v>
      </c>
      <c r="X149" s="1"/>
    </row>
    <row r="150" spans="1:24" ht="23.25">
      <c r="A150" s="1"/>
      <c r="B150" s="40"/>
      <c r="C150" s="40"/>
      <c r="D150" s="40"/>
      <c r="E150" s="40"/>
      <c r="F150" s="50"/>
      <c r="G150" s="96"/>
      <c r="H150" s="40"/>
      <c r="I150" s="44"/>
      <c r="J150" s="48" t="s">
        <v>39</v>
      </c>
      <c r="K150" s="49"/>
      <c r="L150" s="42"/>
      <c r="M150" s="86"/>
      <c r="N150" s="71"/>
      <c r="O150" s="72"/>
      <c r="P150" s="70"/>
      <c r="Q150" s="78"/>
      <c r="R150" s="79"/>
      <c r="S150" s="80">
        <v>28197.6</v>
      </c>
      <c r="T150" s="81">
        <v>32233.6</v>
      </c>
      <c r="U150" s="88">
        <v>20365.3</v>
      </c>
      <c r="V150" s="81">
        <f>(U150/S150)*100</f>
        <v>72.22352256929668</v>
      </c>
      <c r="W150" s="81">
        <f>(U150/T150)*100</f>
        <v>63.180345974386974</v>
      </c>
      <c r="X150" s="1"/>
    </row>
    <row r="151" spans="1:24" ht="23.25">
      <c r="A151" s="1"/>
      <c r="B151" s="40"/>
      <c r="C151" s="40"/>
      <c r="D151" s="40"/>
      <c r="E151" s="40"/>
      <c r="F151" s="50"/>
      <c r="G151" s="96"/>
      <c r="H151" s="40"/>
      <c r="I151" s="44"/>
      <c r="J151" s="48" t="s">
        <v>40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0"/>
      <c r="C152" s="40"/>
      <c r="D152" s="40"/>
      <c r="E152" s="40"/>
      <c r="F152" s="50"/>
      <c r="G152" s="96"/>
      <c r="H152" s="40"/>
      <c r="I152" s="44"/>
      <c r="J152" s="48"/>
      <c r="K152" s="49"/>
      <c r="L152" s="42"/>
      <c r="M152" s="86"/>
      <c r="N152" s="71"/>
      <c r="O152" s="72"/>
      <c r="P152" s="70"/>
      <c r="Q152" s="78"/>
      <c r="R152" s="79"/>
      <c r="S152" s="80"/>
      <c r="T152" s="80"/>
      <c r="U152" s="80"/>
      <c r="V152" s="80"/>
      <c r="W152" s="81"/>
      <c r="X152" s="1"/>
    </row>
    <row r="153" spans="1:24" ht="23.25">
      <c r="A153" s="1"/>
      <c r="B153" s="40"/>
      <c r="C153" s="40"/>
      <c r="D153" s="40"/>
      <c r="E153" s="40"/>
      <c r="F153" s="50"/>
      <c r="G153" s="96"/>
      <c r="H153" s="40" t="s">
        <v>50</v>
      </c>
      <c r="I153" s="44"/>
      <c r="J153" s="48" t="s">
        <v>51</v>
      </c>
      <c r="K153" s="49"/>
      <c r="L153" s="42"/>
      <c r="M153" s="86"/>
      <c r="N153" s="71"/>
      <c r="O153" s="72"/>
      <c r="P153" s="70"/>
      <c r="Q153" s="78"/>
      <c r="R153" s="79"/>
      <c r="S153" s="81">
        <f>SUM(S154+S155)</f>
        <v>4352.3</v>
      </c>
      <c r="T153" s="81">
        <f>SUM(T154+T155)</f>
        <v>5068.5</v>
      </c>
      <c r="U153" s="81">
        <f>SUM(U154+U155)</f>
        <v>3792.2</v>
      </c>
      <c r="V153" s="81">
        <f>(U153/S153)*100</f>
        <v>87.13094226041403</v>
      </c>
      <c r="W153" s="81">
        <f>(U153/T153)*100</f>
        <v>74.81897997435138</v>
      </c>
      <c r="X153" s="1"/>
    </row>
    <row r="154" spans="1:24" ht="23.25">
      <c r="A154" s="1"/>
      <c r="B154" s="40"/>
      <c r="C154" s="40"/>
      <c r="D154" s="40"/>
      <c r="E154" s="40"/>
      <c r="F154" s="50"/>
      <c r="G154" s="96"/>
      <c r="H154" s="40"/>
      <c r="I154" s="44"/>
      <c r="J154" s="48" t="s">
        <v>39</v>
      </c>
      <c r="K154" s="49"/>
      <c r="L154" s="42"/>
      <c r="M154" s="86"/>
      <c r="N154" s="71"/>
      <c r="O154" s="72"/>
      <c r="P154" s="70"/>
      <c r="Q154" s="78"/>
      <c r="R154" s="79"/>
      <c r="S154" s="80">
        <v>4352.3</v>
      </c>
      <c r="T154" s="80">
        <v>5068.5</v>
      </c>
      <c r="U154" s="80">
        <v>3792.2</v>
      </c>
      <c r="V154" s="81">
        <f>(U154/S154)*100</f>
        <v>87.13094226041403</v>
      </c>
      <c r="W154" s="81">
        <f>(U154/T154)*100</f>
        <v>74.81897997435138</v>
      </c>
      <c r="X154" s="1"/>
    </row>
    <row r="155" spans="1:24" ht="23.25">
      <c r="A155" s="1"/>
      <c r="B155" s="40"/>
      <c r="C155" s="40"/>
      <c r="D155" s="40"/>
      <c r="E155" s="40"/>
      <c r="F155" s="50"/>
      <c r="G155" s="96"/>
      <c r="H155" s="40"/>
      <c r="I155" s="44"/>
      <c r="J155" s="48" t="s">
        <v>40</v>
      </c>
      <c r="K155" s="49"/>
      <c r="L155" s="42"/>
      <c r="M155" s="86"/>
      <c r="N155" s="71"/>
      <c r="O155" s="72"/>
      <c r="P155" s="70"/>
      <c r="Q155" s="78"/>
      <c r="R155" s="79"/>
      <c r="S155" s="80"/>
      <c r="T155" s="81"/>
      <c r="U155" s="88"/>
      <c r="V155" s="80"/>
      <c r="W155" s="81"/>
      <c r="X155" s="1"/>
    </row>
    <row r="156" spans="1:24" ht="23.25">
      <c r="A156" s="1"/>
      <c r="B156" s="40"/>
      <c r="C156" s="40"/>
      <c r="D156" s="40"/>
      <c r="E156" s="40"/>
      <c r="F156" s="50"/>
      <c r="G156" s="96"/>
      <c r="H156" s="40"/>
      <c r="I156" s="44"/>
      <c r="J156" s="48"/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0"/>
      <c r="C157" s="40"/>
      <c r="D157" s="40"/>
      <c r="E157" s="40"/>
      <c r="F157" s="50"/>
      <c r="G157" s="96"/>
      <c r="H157" s="40"/>
      <c r="I157" s="44"/>
      <c r="J157" s="93" t="s">
        <v>61</v>
      </c>
      <c r="K157" s="98"/>
      <c r="L157" s="99"/>
      <c r="M157" s="100"/>
      <c r="N157" s="101"/>
      <c r="O157" s="102"/>
      <c r="P157" s="103"/>
      <c r="Q157" s="104"/>
      <c r="R157" s="105"/>
      <c r="S157" s="94"/>
      <c r="T157" s="95"/>
      <c r="U157" s="106"/>
      <c r="V157" s="94"/>
      <c r="W157" s="95"/>
      <c r="X157" s="1"/>
    </row>
    <row r="158" spans="1:24" ht="23.25">
      <c r="A158" s="1"/>
      <c r="B158" s="40"/>
      <c r="C158" s="40"/>
      <c r="D158" s="40"/>
      <c r="E158" s="40"/>
      <c r="F158" s="50"/>
      <c r="G158" s="96"/>
      <c r="H158" s="40"/>
      <c r="I158" s="44"/>
      <c r="J158" s="93" t="s">
        <v>62</v>
      </c>
      <c r="K158" s="98"/>
      <c r="L158" s="99"/>
      <c r="M158" s="100"/>
      <c r="N158" s="101"/>
      <c r="O158" s="102"/>
      <c r="P158" s="103"/>
      <c r="Q158" s="104"/>
      <c r="R158" s="105"/>
      <c r="S158" s="95">
        <f>SUM(S159+S160)</f>
        <v>440210</v>
      </c>
      <c r="T158" s="95">
        <f>SUM(T159+T160)</f>
        <v>460039</v>
      </c>
      <c r="U158" s="95">
        <f>SUM(U159+U160)</f>
        <v>441259.49999999994</v>
      </c>
      <c r="V158" s="95">
        <f>(U158/S158)*100</f>
        <v>100.23840894118715</v>
      </c>
      <c r="W158" s="95">
        <f>(U158/T158)*100</f>
        <v>95.9178460956571</v>
      </c>
      <c r="X158" s="1"/>
    </row>
    <row r="159" spans="1:24" ht="23.25">
      <c r="A159" s="1"/>
      <c r="B159" s="40"/>
      <c r="C159" s="40"/>
      <c r="D159" s="40"/>
      <c r="E159" s="40"/>
      <c r="F159" s="50"/>
      <c r="G159" s="96"/>
      <c r="H159" s="40"/>
      <c r="I159" s="44"/>
      <c r="J159" s="93" t="s">
        <v>39</v>
      </c>
      <c r="K159" s="98"/>
      <c r="L159" s="99"/>
      <c r="M159" s="100"/>
      <c r="N159" s="101"/>
      <c r="O159" s="102"/>
      <c r="P159" s="103"/>
      <c r="Q159" s="104"/>
      <c r="R159" s="105"/>
      <c r="S159" s="95">
        <f>SUM(S14+S109)</f>
        <v>440210</v>
      </c>
      <c r="T159" s="95">
        <f>SUM(T14+T109)</f>
        <v>459981.2</v>
      </c>
      <c r="U159" s="95">
        <f>SUM(U14+U109)</f>
        <v>441201.89999999997</v>
      </c>
      <c r="V159" s="95">
        <f>(U159/S159)*100</f>
        <v>100.22532427704958</v>
      </c>
      <c r="W159" s="95">
        <f>(U159/T159)*100</f>
        <v>95.9173766232185</v>
      </c>
      <c r="X159" s="1"/>
    </row>
    <row r="160" spans="1:24" ht="23.25">
      <c r="A160" s="1"/>
      <c r="B160" s="40"/>
      <c r="C160" s="40"/>
      <c r="D160" s="40"/>
      <c r="E160" s="40"/>
      <c r="F160" s="50"/>
      <c r="G160" s="96"/>
      <c r="H160" s="40"/>
      <c r="I160" s="44"/>
      <c r="J160" s="93" t="s">
        <v>40</v>
      </c>
      <c r="K160" s="98"/>
      <c r="L160" s="99"/>
      <c r="M160" s="100"/>
      <c r="N160" s="101"/>
      <c r="O160" s="102"/>
      <c r="P160" s="103"/>
      <c r="Q160" s="104"/>
      <c r="R160" s="105"/>
      <c r="S160" s="95"/>
      <c r="T160" s="95">
        <f>SUM(T15+T110)</f>
        <v>57.8</v>
      </c>
      <c r="U160" s="95">
        <f>SUM(U15+U110)</f>
        <v>57.6</v>
      </c>
      <c r="V160" s="95"/>
      <c r="W160" s="95">
        <f>(U160/T160)*100</f>
        <v>99.65397923875433</v>
      </c>
      <c r="X160" s="1"/>
    </row>
    <row r="161" spans="1:24" ht="23.25">
      <c r="A161" s="1"/>
      <c r="B161" s="40"/>
      <c r="C161" s="40"/>
      <c r="D161" s="40"/>
      <c r="E161" s="40"/>
      <c r="F161" s="50"/>
      <c r="G161" s="96"/>
      <c r="H161" s="40"/>
      <c r="I161" s="44"/>
      <c r="J161" s="48"/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0"/>
      <c r="C162" s="40"/>
      <c r="D162" s="40"/>
      <c r="E162" s="40"/>
      <c r="F162" s="50"/>
      <c r="G162" s="96"/>
      <c r="H162" s="40"/>
      <c r="I162" s="44"/>
      <c r="J162" s="48"/>
      <c r="K162" s="49"/>
      <c r="L162" s="42"/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0"/>
      <c r="C163" s="40"/>
      <c r="D163" s="40"/>
      <c r="E163" s="40"/>
      <c r="F163" s="50"/>
      <c r="G163" s="96"/>
      <c r="H163" s="40"/>
      <c r="I163" s="44"/>
      <c r="K163" s="49"/>
      <c r="L163" s="42"/>
      <c r="M163" s="86"/>
      <c r="N163" s="71"/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0"/>
      <c r="C164" s="40"/>
      <c r="D164" s="40"/>
      <c r="E164" s="40"/>
      <c r="F164" s="50"/>
      <c r="G164" s="96"/>
      <c r="H164" s="40"/>
      <c r="I164" s="44"/>
      <c r="J164" s="120" t="s">
        <v>91</v>
      </c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0"/>
      <c r="C165" s="40"/>
      <c r="D165" s="40"/>
      <c r="E165" s="40"/>
      <c r="F165" s="50"/>
      <c r="G165" s="96"/>
      <c r="H165" s="40"/>
      <c r="I165" s="44"/>
      <c r="J165" s="48"/>
      <c r="K165" s="49"/>
      <c r="L165" s="42"/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0"/>
      <c r="C166" s="40"/>
      <c r="D166" s="40"/>
      <c r="E166" s="40"/>
      <c r="F166" s="50"/>
      <c r="G166" s="96"/>
      <c r="H166" s="40"/>
      <c r="I166" s="44"/>
      <c r="J166" s="121" t="s">
        <v>98</v>
      </c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0"/>
      <c r="C167" s="40"/>
      <c r="D167" s="40"/>
      <c r="E167" s="40"/>
      <c r="F167" s="50"/>
      <c r="G167" s="96"/>
      <c r="H167" s="40"/>
      <c r="I167" s="44"/>
      <c r="J167" s="121" t="s">
        <v>97</v>
      </c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0"/>
      <c r="C168" s="40"/>
      <c r="D168" s="40"/>
      <c r="E168" s="40"/>
      <c r="F168" s="50"/>
      <c r="G168" s="96"/>
      <c r="H168" s="40"/>
      <c r="I168" s="44"/>
      <c r="J168" s="120" t="s">
        <v>92</v>
      </c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0"/>
      <c r="C169" s="40"/>
      <c r="D169" s="40"/>
      <c r="E169" s="40"/>
      <c r="F169" s="50"/>
      <c r="G169" s="96"/>
      <c r="H169" s="40"/>
      <c r="I169" s="44"/>
      <c r="J169" s="120" t="s">
        <v>99</v>
      </c>
      <c r="L169" s="42"/>
      <c r="M169" s="86"/>
      <c r="N169" s="71"/>
      <c r="O169" s="72"/>
      <c r="P169" s="70"/>
      <c r="Q169" s="78"/>
      <c r="R169" s="79"/>
      <c r="S169" s="80"/>
      <c r="T169" s="81"/>
      <c r="U169" s="88"/>
      <c r="V169" s="80"/>
      <c r="W169" s="81"/>
      <c r="X169" s="1"/>
    </row>
    <row r="170" spans="1:24" ht="23.25">
      <c r="A170" s="1"/>
      <c r="B170" s="40"/>
      <c r="C170" s="40"/>
      <c r="D170" s="40"/>
      <c r="E170" s="40"/>
      <c r="F170" s="50"/>
      <c r="G170" s="96"/>
      <c r="H170" s="40"/>
      <c r="I170" s="44"/>
      <c r="J170" s="121"/>
      <c r="L170" s="42"/>
      <c r="M170" s="86"/>
      <c r="N170" s="71"/>
      <c r="O170" s="72"/>
      <c r="P170" s="70"/>
      <c r="Q170" s="78"/>
      <c r="R170" s="79"/>
      <c r="S170" s="80"/>
      <c r="T170" s="81"/>
      <c r="U170" s="88"/>
      <c r="V170" s="80"/>
      <c r="W170" s="81"/>
      <c r="X170" s="1"/>
    </row>
    <row r="171" spans="1:24" ht="23.25">
      <c r="A171" s="1"/>
      <c r="B171" s="40"/>
      <c r="C171" s="40"/>
      <c r="D171" s="40"/>
      <c r="E171" s="40"/>
      <c r="F171" s="50"/>
      <c r="G171" s="96"/>
      <c r="H171" s="40"/>
      <c r="I171" s="44"/>
      <c r="J171" s="120" t="s">
        <v>100</v>
      </c>
      <c r="L171" s="42"/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0"/>
      <c r="C172" s="40"/>
      <c r="D172" s="40"/>
      <c r="E172" s="40"/>
      <c r="F172" s="50"/>
      <c r="G172" s="96"/>
      <c r="H172" s="40"/>
      <c r="I172" s="44"/>
      <c r="J172" s="120" t="s">
        <v>93</v>
      </c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0"/>
      <c r="C173" s="40"/>
      <c r="D173" s="40"/>
      <c r="E173" s="40"/>
      <c r="F173" s="50"/>
      <c r="G173" s="96"/>
      <c r="H173" s="40"/>
      <c r="I173" s="44"/>
      <c r="J173" s="120" t="s">
        <v>94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0"/>
      <c r="U173" s="80"/>
      <c r="V173" s="80"/>
      <c r="W173" s="81"/>
      <c r="X173" s="1"/>
    </row>
    <row r="174" spans="1:24" ht="23.25">
      <c r="A174" s="1"/>
      <c r="B174" s="40"/>
      <c r="C174" s="40"/>
      <c r="D174" s="40"/>
      <c r="E174" s="40"/>
      <c r="F174" s="50"/>
      <c r="G174" s="96"/>
      <c r="H174" s="40"/>
      <c r="I174" s="44"/>
      <c r="J174" s="121"/>
      <c r="K174" s="49"/>
      <c r="L174" s="42"/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89"/>
      <c r="C175" s="40"/>
      <c r="D175" s="40"/>
      <c r="E175" s="40"/>
      <c r="F175" s="50"/>
      <c r="G175" s="96"/>
      <c r="H175" s="40"/>
      <c r="I175" s="44"/>
      <c r="J175" s="122" t="s">
        <v>95</v>
      </c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0"/>
      <c r="C176" s="40"/>
      <c r="D176" s="40"/>
      <c r="E176" s="40"/>
      <c r="F176" s="50"/>
      <c r="G176" s="96"/>
      <c r="H176" s="40"/>
      <c r="I176" s="44"/>
      <c r="J176" s="123" t="s">
        <v>96</v>
      </c>
      <c r="K176" s="49"/>
      <c r="L176" s="42"/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0"/>
      <c r="C177" s="40"/>
      <c r="D177" s="40"/>
      <c r="E177" s="40"/>
      <c r="F177" s="50"/>
      <c r="G177" s="96"/>
      <c r="H177" s="40"/>
      <c r="I177" s="44"/>
      <c r="L177" s="42"/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4">
      <c r="A178" s="1"/>
      <c r="B178" s="40"/>
      <c r="C178" s="40"/>
      <c r="D178" s="40"/>
      <c r="E178" s="40"/>
      <c r="F178" s="50"/>
      <c r="G178" s="96"/>
      <c r="H178" s="40"/>
      <c r="I178" s="44"/>
      <c r="J178" s="118" t="s">
        <v>103</v>
      </c>
      <c r="K178" s="109"/>
      <c r="L178" s="42"/>
      <c r="M178" s="86"/>
      <c r="N178" s="71"/>
      <c r="O178" s="72"/>
      <c r="P178" s="70"/>
      <c r="Q178" s="78"/>
      <c r="R178" s="79"/>
      <c r="S178" s="80"/>
      <c r="T178" s="81"/>
      <c r="U178" s="88"/>
      <c r="V178" s="80"/>
      <c r="W178" s="81"/>
      <c r="X178" s="1"/>
    </row>
    <row r="179" spans="1:24" ht="23.25">
      <c r="A179" s="1"/>
      <c r="B179" s="43"/>
      <c r="C179" s="43"/>
      <c r="D179" s="43"/>
      <c r="E179" s="43"/>
      <c r="F179" s="50"/>
      <c r="G179" s="42"/>
      <c r="H179" s="40"/>
      <c r="I179" s="44"/>
      <c r="K179" s="49"/>
      <c r="L179" s="42"/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4">
      <c r="A180" s="1"/>
      <c r="B180" s="54"/>
      <c r="C180" s="54"/>
      <c r="D180" s="54"/>
      <c r="E180" s="54"/>
      <c r="F180" s="52"/>
      <c r="G180" s="53"/>
      <c r="H180" s="54"/>
      <c r="I180" s="55"/>
      <c r="J180" s="119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 t="s">
        <v>13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 t="s">
        <v>13</v>
      </c>
    </row>
    <row r="182" spans="1:24" ht="23.25">
      <c r="A182" s="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10"/>
      <c r="T182" s="110"/>
      <c r="U182" s="111"/>
      <c r="V182" s="110"/>
      <c r="W182" s="111"/>
      <c r="X182" s="17"/>
    </row>
    <row r="183" spans="1:24" ht="23.25">
      <c r="A183" s="1"/>
      <c r="B183" s="15"/>
      <c r="C183" s="15"/>
      <c r="D183" s="15"/>
      <c r="E183" s="15"/>
      <c r="F183" s="15"/>
      <c r="G183" s="15"/>
      <c r="H183" s="17"/>
      <c r="I183" s="17"/>
      <c r="J183" s="17"/>
      <c r="K183" s="17"/>
      <c r="L183" s="15"/>
      <c r="M183" s="15"/>
      <c r="N183" s="15"/>
      <c r="O183" s="15"/>
      <c r="P183" s="15"/>
      <c r="Q183" s="15"/>
      <c r="R183" s="15"/>
      <c r="S183" s="112"/>
      <c r="T183" s="15"/>
      <c r="U183" s="15"/>
      <c r="V183" s="15"/>
      <c r="W183" s="15"/>
      <c r="X183" s="17"/>
    </row>
    <row r="184" spans="1:24" ht="23.25">
      <c r="A184" s="1"/>
      <c r="B184" s="15"/>
      <c r="C184" s="15"/>
      <c r="D184" s="15"/>
      <c r="E184" s="15"/>
      <c r="F184" s="15"/>
      <c r="G184" s="15"/>
      <c r="H184" s="17"/>
      <c r="I184" s="17"/>
      <c r="J184" s="17"/>
      <c r="K184" s="17"/>
      <c r="L184" s="112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7"/>
    </row>
    <row r="185" spans="1:24" ht="23.25">
      <c r="A185" s="1"/>
      <c r="B185" s="15"/>
      <c r="C185" s="15"/>
      <c r="D185" s="15"/>
      <c r="E185" s="15"/>
      <c r="F185" s="15"/>
      <c r="G185" s="15"/>
      <c r="H185" s="17"/>
      <c r="I185" s="17"/>
      <c r="J185" s="15"/>
      <c r="K185" s="17"/>
      <c r="L185" s="15"/>
      <c r="M185" s="15"/>
      <c r="N185" s="17"/>
      <c r="O185" s="17"/>
      <c r="P185" s="17"/>
      <c r="Q185" s="15"/>
      <c r="R185" s="15"/>
      <c r="S185" s="15"/>
      <c r="T185" s="15"/>
      <c r="U185" s="15"/>
      <c r="V185" s="15"/>
      <c r="W185" s="15"/>
      <c r="X185" s="17"/>
    </row>
    <row r="186" spans="1:24" ht="23.25">
      <c r="A186" s="1"/>
      <c r="B186" s="17"/>
      <c r="C186" s="17"/>
      <c r="D186" s="17"/>
      <c r="E186" s="17"/>
      <c r="F186" s="17"/>
      <c r="G186" s="17"/>
      <c r="H186" s="17"/>
      <c r="I186" s="17"/>
      <c r="J186" s="67"/>
      <c r="K186" s="17"/>
      <c r="L186" s="67"/>
      <c r="M186" s="67"/>
      <c r="N186" s="67"/>
      <c r="O186" s="67"/>
      <c r="P186" s="67"/>
      <c r="Q186" s="15"/>
      <c r="R186" s="15"/>
      <c r="S186" s="17"/>
      <c r="T186" s="17"/>
      <c r="U186" s="17"/>
      <c r="V186" s="15"/>
      <c r="W186" s="15"/>
      <c r="X186" s="17"/>
    </row>
    <row r="187" spans="1:24" ht="23.25">
      <c r="A187" s="1"/>
      <c r="B187" s="15"/>
      <c r="C187" s="15"/>
      <c r="D187" s="15"/>
      <c r="E187" s="15"/>
      <c r="F187" s="15"/>
      <c r="G187" s="15"/>
      <c r="H187" s="15"/>
      <c r="I187" s="17"/>
      <c r="J187" s="17"/>
      <c r="K187" s="1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15"/>
      <c r="W187" s="15"/>
      <c r="X187" s="17"/>
    </row>
    <row r="188" spans="1:24" ht="23.25">
      <c r="A188" s="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67"/>
      <c r="M188" s="15"/>
      <c r="N188" s="15"/>
      <c r="O188" s="15"/>
      <c r="P188" s="15"/>
      <c r="Q188" s="67"/>
      <c r="R188" s="67"/>
      <c r="S188" s="17"/>
      <c r="T188" s="17"/>
      <c r="U188" s="17"/>
      <c r="V188" s="67"/>
      <c r="W188" s="15"/>
      <c r="X188" s="17"/>
    </row>
    <row r="189" spans="1:24" ht="23.25">
      <c r="A189" s="1"/>
      <c r="B189" s="113"/>
      <c r="C189" s="113"/>
      <c r="D189" s="113"/>
      <c r="E189" s="113"/>
      <c r="F189" s="114"/>
      <c r="G189" s="114"/>
      <c r="H189" s="114"/>
      <c r="I189" s="108"/>
      <c r="J189" s="115"/>
      <c r="K189" s="115"/>
      <c r="L189" s="116"/>
      <c r="M189" s="116"/>
      <c r="N189" s="71"/>
      <c r="O189" s="71"/>
      <c r="P189" s="71"/>
      <c r="Q189" s="78"/>
      <c r="R189" s="78"/>
      <c r="S189" s="78"/>
      <c r="T189" s="78"/>
      <c r="U189" s="78"/>
      <c r="V189" s="78"/>
      <c r="W189" s="78"/>
      <c r="X189" s="17"/>
    </row>
    <row r="190" spans="1:24" ht="23.25">
      <c r="A190" s="1"/>
      <c r="B190" s="114"/>
      <c r="C190" s="114"/>
      <c r="D190" s="114"/>
      <c r="E190" s="114"/>
      <c r="F190" s="114"/>
      <c r="G190" s="114"/>
      <c r="H190" s="114"/>
      <c r="I190" s="108"/>
      <c r="J190" s="108"/>
      <c r="K190" s="108"/>
      <c r="L190" s="114"/>
      <c r="M190" s="116"/>
      <c r="N190" s="71"/>
      <c r="O190" s="71"/>
      <c r="P190" s="71"/>
      <c r="Q190" s="78"/>
      <c r="R190" s="78"/>
      <c r="S190" s="78"/>
      <c r="T190" s="78"/>
      <c r="U190" s="78"/>
      <c r="V190" s="78"/>
      <c r="W190" s="78"/>
      <c r="X190" s="17"/>
    </row>
    <row r="191" spans="1:24" ht="23.25">
      <c r="A191" s="1"/>
      <c r="B191" s="113"/>
      <c r="C191" s="113"/>
      <c r="D191" s="113"/>
      <c r="E191" s="113"/>
      <c r="F191" s="114"/>
      <c r="G191" s="114"/>
      <c r="H191" s="114"/>
      <c r="I191" s="108"/>
      <c r="J191" s="108"/>
      <c r="K191" s="108"/>
      <c r="L191" s="114"/>
      <c r="M191" s="116"/>
      <c r="N191" s="71"/>
      <c r="O191" s="71"/>
      <c r="P191" s="71"/>
      <c r="Q191" s="78"/>
      <c r="R191" s="78"/>
      <c r="S191" s="78"/>
      <c r="T191" s="78"/>
      <c r="U191" s="78"/>
      <c r="V191" s="78"/>
      <c r="W191" s="78"/>
      <c r="X191" s="17"/>
    </row>
    <row r="192" spans="1:24" ht="23.25">
      <c r="A192" s="1"/>
      <c r="B192" s="114"/>
      <c r="C192" s="114"/>
      <c r="D192" s="114"/>
      <c r="E192" s="114"/>
      <c r="F192" s="114"/>
      <c r="G192" s="114"/>
      <c r="H192" s="114"/>
      <c r="I192" s="108"/>
      <c r="J192" s="108"/>
      <c r="K192" s="108"/>
      <c r="L192" s="114"/>
      <c r="M192" s="116"/>
      <c r="N192" s="71"/>
      <c r="O192" s="71"/>
      <c r="P192" s="71"/>
      <c r="Q192" s="78"/>
      <c r="R192" s="78"/>
      <c r="S192" s="78"/>
      <c r="T192" s="78"/>
      <c r="U192" s="78"/>
      <c r="V192" s="78"/>
      <c r="W192" s="78"/>
      <c r="X192" s="17"/>
    </row>
    <row r="193" spans="1:24" ht="23.25">
      <c r="A193" s="1"/>
      <c r="B193" s="114"/>
      <c r="C193" s="114"/>
      <c r="D193" s="114"/>
      <c r="E193" s="114"/>
      <c r="F193" s="114"/>
      <c r="G193" s="114"/>
      <c r="H193" s="114"/>
      <c r="I193" s="108"/>
      <c r="J193" s="108"/>
      <c r="K193" s="108"/>
      <c r="L193" s="114"/>
      <c r="M193" s="116"/>
      <c r="N193" s="71"/>
      <c r="O193" s="71"/>
      <c r="P193" s="71"/>
      <c r="Q193" s="78"/>
      <c r="R193" s="78"/>
      <c r="S193" s="78"/>
      <c r="T193" s="78"/>
      <c r="U193" s="78"/>
      <c r="V193" s="78"/>
      <c r="W193" s="78"/>
      <c r="X193" s="17"/>
    </row>
    <row r="194" spans="1:24" ht="23.25">
      <c r="A194" s="1"/>
      <c r="B194" s="114"/>
      <c r="C194" s="114"/>
      <c r="D194" s="114"/>
      <c r="E194" s="114"/>
      <c r="F194" s="113"/>
      <c r="G194" s="114"/>
      <c r="H194" s="114"/>
      <c r="I194" s="108"/>
      <c r="J194" s="108"/>
      <c r="K194" s="108"/>
      <c r="L194" s="114"/>
      <c r="M194" s="116"/>
      <c r="N194" s="71"/>
      <c r="O194" s="71"/>
      <c r="P194" s="71"/>
      <c r="Q194" s="78"/>
      <c r="R194" s="78"/>
      <c r="S194" s="78"/>
      <c r="T194" s="78"/>
      <c r="U194" s="78"/>
      <c r="V194" s="78"/>
      <c r="W194" s="78"/>
      <c r="X194" s="17"/>
    </row>
    <row r="195" spans="1:24" ht="23.25">
      <c r="A195" s="1"/>
      <c r="B195" s="114"/>
      <c r="C195" s="114"/>
      <c r="D195" s="114"/>
      <c r="E195" s="114"/>
      <c r="F195" s="114"/>
      <c r="G195" s="114"/>
      <c r="H195" s="114"/>
      <c r="I195" s="108"/>
      <c r="J195" s="108"/>
      <c r="K195" s="108"/>
      <c r="L195" s="114"/>
      <c r="M195" s="116"/>
      <c r="N195" s="71"/>
      <c r="O195" s="71"/>
      <c r="P195" s="71"/>
      <c r="Q195" s="78"/>
      <c r="R195" s="78"/>
      <c r="S195" s="78"/>
      <c r="T195" s="78"/>
      <c r="U195" s="78"/>
      <c r="V195" s="78"/>
      <c r="W195" s="78"/>
      <c r="X195" s="17"/>
    </row>
    <row r="196" spans="1:24" ht="23.25">
      <c r="A196" s="1"/>
      <c r="B196" s="114"/>
      <c r="C196" s="114"/>
      <c r="D196" s="114"/>
      <c r="E196" s="114"/>
      <c r="F196" s="114"/>
      <c r="G196" s="114"/>
      <c r="H196" s="113"/>
      <c r="I196" s="108"/>
      <c r="J196" s="108"/>
      <c r="K196" s="108"/>
      <c r="L196" s="114"/>
      <c r="M196" s="116"/>
      <c r="N196" s="71"/>
      <c r="O196" s="71"/>
      <c r="P196" s="71"/>
      <c r="Q196" s="78"/>
      <c r="R196" s="78"/>
      <c r="S196" s="78"/>
      <c r="T196" s="78"/>
      <c r="U196" s="78"/>
      <c r="V196" s="78"/>
      <c r="W196" s="78"/>
      <c r="X196" s="17"/>
    </row>
    <row r="197" spans="1:24" ht="23.25">
      <c r="A197" s="1"/>
      <c r="B197" s="114"/>
      <c r="C197" s="114"/>
      <c r="D197" s="114"/>
      <c r="E197" s="114"/>
      <c r="F197" s="114"/>
      <c r="G197" s="114"/>
      <c r="H197" s="114"/>
      <c r="I197" s="108"/>
      <c r="J197" s="108"/>
      <c r="K197" s="108"/>
      <c r="L197" s="114"/>
      <c r="M197" s="116"/>
      <c r="N197" s="71"/>
      <c r="O197" s="71"/>
      <c r="P197" s="71"/>
      <c r="Q197" s="78"/>
      <c r="R197" s="78"/>
      <c r="S197" s="78"/>
      <c r="T197" s="78"/>
      <c r="U197" s="78"/>
      <c r="V197" s="78"/>
      <c r="W197" s="78"/>
      <c r="X197" s="17"/>
    </row>
    <row r="198" spans="1:24" ht="23.25">
      <c r="A198" s="1"/>
      <c r="B198" s="114"/>
      <c r="C198" s="114"/>
      <c r="D198" s="114"/>
      <c r="E198" s="114"/>
      <c r="F198" s="114"/>
      <c r="G198" s="114"/>
      <c r="H198" s="114"/>
      <c r="I198" s="108"/>
      <c r="J198" s="108"/>
      <c r="K198" s="108"/>
      <c r="L198" s="114"/>
      <c r="M198" s="116"/>
      <c r="N198" s="71"/>
      <c r="O198" s="71"/>
      <c r="P198" s="71"/>
      <c r="Q198" s="78"/>
      <c r="R198" s="78"/>
      <c r="S198" s="78"/>
      <c r="T198" s="78"/>
      <c r="U198" s="78"/>
      <c r="V198" s="78"/>
      <c r="W198" s="78"/>
      <c r="X198" s="17"/>
    </row>
    <row r="199" spans="1:24" ht="23.25">
      <c r="A199" s="1"/>
      <c r="B199" s="114"/>
      <c r="C199" s="114"/>
      <c r="D199" s="114"/>
      <c r="E199" s="114"/>
      <c r="F199" s="114"/>
      <c r="G199" s="114"/>
      <c r="H199" s="114"/>
      <c r="I199" s="108"/>
      <c r="J199" s="117"/>
      <c r="K199" s="108"/>
      <c r="L199" s="114"/>
      <c r="M199" s="116"/>
      <c r="N199" s="71"/>
      <c r="O199" s="71"/>
      <c r="P199" s="71"/>
      <c r="Q199" s="78"/>
      <c r="R199" s="78"/>
      <c r="S199" s="78"/>
      <c r="T199" s="78"/>
      <c r="U199" s="78"/>
      <c r="V199" s="78"/>
      <c r="W199" s="78"/>
      <c r="X199" s="17"/>
    </row>
    <row r="200" spans="1:24" ht="23.25">
      <c r="A200" s="1"/>
      <c r="B200" s="114"/>
      <c r="C200" s="114"/>
      <c r="D200" s="114"/>
      <c r="E200" s="114"/>
      <c r="F200" s="114"/>
      <c r="G200" s="114"/>
      <c r="H200" s="114"/>
      <c r="I200" s="108"/>
      <c r="J200" s="117"/>
      <c r="K200" s="108"/>
      <c r="L200" s="114"/>
      <c r="M200" s="116"/>
      <c r="N200" s="71"/>
      <c r="O200" s="71"/>
      <c r="P200" s="71"/>
      <c r="Q200" s="78"/>
      <c r="R200" s="78"/>
      <c r="S200" s="104"/>
      <c r="T200" s="104"/>
      <c r="U200" s="104"/>
      <c r="V200" s="104"/>
      <c r="W200" s="104"/>
      <c r="X200" s="17"/>
    </row>
    <row r="201" spans="1:24" ht="23.25">
      <c r="A201" s="1"/>
      <c r="B201" s="114"/>
      <c r="C201" s="114"/>
      <c r="D201" s="114"/>
      <c r="E201" s="114"/>
      <c r="F201" s="114"/>
      <c r="G201" s="114"/>
      <c r="H201" s="114"/>
      <c r="I201" s="108"/>
      <c r="J201" s="117"/>
      <c r="K201" s="108"/>
      <c r="L201" s="114"/>
      <c r="M201" s="116"/>
      <c r="N201" s="71"/>
      <c r="O201" s="71"/>
      <c r="P201" s="71"/>
      <c r="Q201" s="78"/>
      <c r="R201" s="78"/>
      <c r="S201" s="104"/>
      <c r="T201" s="104"/>
      <c r="U201" s="104"/>
      <c r="V201" s="104"/>
      <c r="W201" s="104"/>
      <c r="X201" s="17"/>
    </row>
    <row r="202" spans="1:24" ht="23.25">
      <c r="A202" s="1"/>
      <c r="B202" s="114"/>
      <c r="C202" s="114"/>
      <c r="D202" s="114"/>
      <c r="E202" s="114"/>
      <c r="F202" s="113"/>
      <c r="G202" s="114"/>
      <c r="H202" s="114"/>
      <c r="I202" s="108"/>
      <c r="J202" s="117"/>
      <c r="K202" s="108"/>
      <c r="L202" s="114"/>
      <c r="M202" s="116"/>
      <c r="N202" s="71"/>
      <c r="O202" s="71"/>
      <c r="P202" s="71"/>
      <c r="Q202" s="78"/>
      <c r="R202" s="78"/>
      <c r="S202" s="104"/>
      <c r="T202" s="104"/>
      <c r="U202" s="104"/>
      <c r="V202" s="104"/>
      <c r="W202" s="104"/>
      <c r="X202" s="17"/>
    </row>
    <row r="203" spans="1:24" ht="23.25">
      <c r="A203" s="1"/>
      <c r="B203" s="114"/>
      <c r="C203" s="114"/>
      <c r="D203" s="114"/>
      <c r="E203" s="114"/>
      <c r="F203" s="114"/>
      <c r="G203" s="114"/>
      <c r="H203" s="114"/>
      <c r="I203" s="108"/>
      <c r="J203" s="108"/>
      <c r="K203" s="108"/>
      <c r="L203" s="114"/>
      <c r="M203" s="116"/>
      <c r="N203" s="71"/>
      <c r="O203" s="71"/>
      <c r="P203" s="71"/>
      <c r="Q203" s="78"/>
      <c r="R203" s="78"/>
      <c r="S203" s="78"/>
      <c r="T203" s="78"/>
      <c r="U203" s="78"/>
      <c r="V203" s="78"/>
      <c r="W203" s="78"/>
      <c r="X203" s="17"/>
    </row>
    <row r="204" spans="1:24" ht="23.25">
      <c r="A204" s="1"/>
      <c r="B204" s="114"/>
      <c r="C204" s="114"/>
      <c r="D204" s="114"/>
      <c r="E204" s="114"/>
      <c r="F204" s="114"/>
      <c r="G204" s="114"/>
      <c r="H204" s="113"/>
      <c r="I204" s="108"/>
      <c r="J204" s="108"/>
      <c r="K204" s="108"/>
      <c r="L204" s="114"/>
      <c r="M204" s="116"/>
      <c r="N204" s="71"/>
      <c r="O204" s="71"/>
      <c r="P204" s="71"/>
      <c r="Q204" s="78"/>
      <c r="R204" s="78"/>
      <c r="S204" s="78"/>
      <c r="T204" s="78"/>
      <c r="U204" s="78"/>
      <c r="V204" s="78"/>
      <c r="W204" s="78"/>
      <c r="X204" s="17"/>
    </row>
    <row r="205" spans="1:24" ht="23.25">
      <c r="A205" s="1"/>
      <c r="B205" s="114"/>
      <c r="C205" s="114"/>
      <c r="D205" s="114"/>
      <c r="E205" s="114"/>
      <c r="F205" s="114"/>
      <c r="G205" s="114"/>
      <c r="H205" s="113"/>
      <c r="I205" s="108"/>
      <c r="J205" s="108"/>
      <c r="K205" s="108"/>
      <c r="L205" s="114"/>
      <c r="M205" s="116"/>
      <c r="N205" s="71"/>
      <c r="O205" s="71"/>
      <c r="P205" s="71"/>
      <c r="Q205" s="78"/>
      <c r="R205" s="78"/>
      <c r="S205" s="78"/>
      <c r="T205" s="78"/>
      <c r="U205" s="78"/>
      <c r="V205" s="78"/>
      <c r="W205" s="78"/>
      <c r="X205" s="17"/>
    </row>
    <row r="206" spans="1:24" ht="23.25">
      <c r="A206" s="1"/>
      <c r="B206" s="114"/>
      <c r="C206" s="114"/>
      <c r="D206" s="114"/>
      <c r="E206" s="114"/>
      <c r="F206" s="114"/>
      <c r="G206" s="114"/>
      <c r="H206" s="114"/>
      <c r="I206" s="108"/>
      <c r="J206" s="108"/>
      <c r="K206" s="108"/>
      <c r="L206" s="114"/>
      <c r="M206" s="116"/>
      <c r="N206" s="71"/>
      <c r="O206" s="71"/>
      <c r="P206" s="71"/>
      <c r="Q206" s="78"/>
      <c r="R206" s="78"/>
      <c r="S206" s="78"/>
      <c r="T206" s="78"/>
      <c r="U206" s="78"/>
      <c r="V206" s="78"/>
      <c r="W206" s="78"/>
      <c r="X206" s="17"/>
    </row>
    <row r="207" spans="1:24" ht="23.25">
      <c r="A207" s="1"/>
      <c r="B207" s="114"/>
      <c r="C207" s="114"/>
      <c r="D207" s="114"/>
      <c r="E207" s="114"/>
      <c r="F207" s="114"/>
      <c r="G207" s="114"/>
      <c r="H207" s="114"/>
      <c r="I207" s="108"/>
      <c r="J207" s="108"/>
      <c r="K207" s="108"/>
      <c r="L207" s="114"/>
      <c r="M207" s="116"/>
      <c r="N207" s="71"/>
      <c r="O207" s="71"/>
      <c r="P207" s="71"/>
      <c r="Q207" s="78"/>
      <c r="R207" s="78"/>
      <c r="S207" s="78"/>
      <c r="T207" s="78"/>
      <c r="U207" s="78"/>
      <c r="V207" s="78"/>
      <c r="W207" s="78"/>
      <c r="X207" s="17"/>
    </row>
    <row r="208" spans="1:24" ht="23.25">
      <c r="A208" s="1"/>
      <c r="B208" s="114"/>
      <c r="C208" s="114"/>
      <c r="D208" s="114"/>
      <c r="E208" s="114"/>
      <c r="F208" s="114"/>
      <c r="G208" s="114"/>
      <c r="H208" s="114"/>
      <c r="I208" s="108"/>
      <c r="J208" s="108"/>
      <c r="K208" s="108"/>
      <c r="L208" s="114"/>
      <c r="M208" s="116"/>
      <c r="N208" s="71"/>
      <c r="O208" s="71"/>
      <c r="P208" s="71"/>
      <c r="Q208" s="78"/>
      <c r="R208" s="78"/>
      <c r="S208" s="78"/>
      <c r="T208" s="78"/>
      <c r="U208" s="78"/>
      <c r="V208" s="78"/>
      <c r="W208" s="78"/>
      <c r="X208" s="17"/>
    </row>
    <row r="209" spans="1:24" ht="23.25">
      <c r="A209" s="1"/>
      <c r="B209" s="114"/>
      <c r="C209" s="114"/>
      <c r="D209" s="114"/>
      <c r="E209" s="114"/>
      <c r="F209" s="114"/>
      <c r="G209" s="114"/>
      <c r="H209" s="114"/>
      <c r="I209" s="108"/>
      <c r="J209" s="108"/>
      <c r="K209" s="108"/>
      <c r="L209" s="114"/>
      <c r="M209" s="116"/>
      <c r="N209" s="71"/>
      <c r="O209" s="71"/>
      <c r="P209" s="71"/>
      <c r="Q209" s="78"/>
      <c r="R209" s="78"/>
      <c r="S209" s="78"/>
      <c r="T209" s="78"/>
      <c r="U209" s="78"/>
      <c r="V209" s="78"/>
      <c r="W209" s="78"/>
      <c r="X209" s="17"/>
    </row>
    <row r="210" spans="1:24" ht="23.25">
      <c r="A210" s="1"/>
      <c r="B210" s="114"/>
      <c r="C210" s="114"/>
      <c r="D210" s="114"/>
      <c r="E210" s="114"/>
      <c r="F210" s="114"/>
      <c r="G210" s="114"/>
      <c r="H210" s="114"/>
      <c r="I210" s="108"/>
      <c r="J210" s="108"/>
      <c r="K210" s="108"/>
      <c r="L210" s="114"/>
      <c r="M210" s="116"/>
      <c r="N210" s="71"/>
      <c r="O210" s="71"/>
      <c r="P210" s="71"/>
      <c r="Q210" s="78"/>
      <c r="R210" s="78"/>
      <c r="S210" s="78"/>
      <c r="T210" s="78"/>
      <c r="U210" s="78"/>
      <c r="V210" s="78"/>
      <c r="W210" s="78"/>
      <c r="X210" s="17"/>
    </row>
    <row r="211" spans="1:24" ht="23.25">
      <c r="A211" s="1"/>
      <c r="B211" s="114"/>
      <c r="C211" s="114"/>
      <c r="D211" s="114"/>
      <c r="E211" s="114"/>
      <c r="F211" s="114"/>
      <c r="G211" s="114"/>
      <c r="H211" s="114"/>
      <c r="I211" s="108"/>
      <c r="J211" s="108"/>
      <c r="K211" s="108"/>
      <c r="L211" s="114"/>
      <c r="M211" s="116"/>
      <c r="N211" s="71"/>
      <c r="O211" s="71"/>
      <c r="P211" s="71"/>
      <c r="Q211" s="78"/>
      <c r="R211" s="78"/>
      <c r="S211" s="78"/>
      <c r="T211" s="78"/>
      <c r="U211" s="78"/>
      <c r="V211" s="78"/>
      <c r="W211" s="78"/>
      <c r="X211" s="17"/>
    </row>
    <row r="212" spans="1:24" ht="23.25">
      <c r="A212" s="1"/>
      <c r="B212" s="114"/>
      <c r="C212" s="114"/>
      <c r="D212" s="114"/>
      <c r="E212" s="114"/>
      <c r="F212" s="114"/>
      <c r="G212" s="114"/>
      <c r="H212" s="114"/>
      <c r="I212" s="108"/>
      <c r="J212" s="108"/>
      <c r="K212" s="108"/>
      <c r="L212" s="114"/>
      <c r="M212" s="116"/>
      <c r="N212" s="71"/>
      <c r="O212" s="71"/>
      <c r="P212" s="71"/>
      <c r="Q212" s="78"/>
      <c r="R212" s="78"/>
      <c r="S212" s="78"/>
      <c r="T212" s="78"/>
      <c r="U212" s="78"/>
      <c r="V212" s="78"/>
      <c r="W212" s="78"/>
      <c r="X212" s="17"/>
    </row>
    <row r="213" spans="1:24" ht="23.25">
      <c r="A213" s="1"/>
      <c r="B213" s="114"/>
      <c r="C213" s="114"/>
      <c r="D213" s="114"/>
      <c r="E213" s="114"/>
      <c r="F213" s="114"/>
      <c r="G213" s="114"/>
      <c r="H213" s="114"/>
      <c r="I213" s="108"/>
      <c r="J213" s="108"/>
      <c r="K213" s="108"/>
      <c r="L213" s="114"/>
      <c r="M213" s="116"/>
      <c r="N213" s="71"/>
      <c r="O213" s="71"/>
      <c r="P213" s="71"/>
      <c r="Q213" s="78"/>
      <c r="R213" s="78"/>
      <c r="S213" s="78"/>
      <c r="T213" s="78"/>
      <c r="U213" s="78"/>
      <c r="V213" s="78"/>
      <c r="W213" s="78"/>
      <c r="X213" s="17"/>
    </row>
    <row r="214" spans="1:24" ht="23.25">
      <c r="A214" s="1"/>
      <c r="B214" s="114"/>
      <c r="C214" s="114"/>
      <c r="D214" s="114"/>
      <c r="E214" s="114"/>
      <c r="F214" s="114"/>
      <c r="G214" s="114"/>
      <c r="H214" s="113"/>
      <c r="I214" s="108"/>
      <c r="J214" s="108"/>
      <c r="K214" s="108"/>
      <c r="L214" s="114"/>
      <c r="M214" s="116"/>
      <c r="N214" s="71"/>
      <c r="O214" s="71"/>
      <c r="P214" s="71"/>
      <c r="Q214" s="78"/>
      <c r="R214" s="78"/>
      <c r="S214" s="78"/>
      <c r="T214" s="78"/>
      <c r="U214" s="78"/>
      <c r="V214" s="78"/>
      <c r="W214" s="78"/>
      <c r="X214" s="17"/>
    </row>
    <row r="215" spans="1:24" ht="23.25">
      <c r="A215" s="1"/>
      <c r="B215" s="114"/>
      <c r="C215" s="114"/>
      <c r="D215" s="114"/>
      <c r="E215" s="114"/>
      <c r="F215" s="114"/>
      <c r="G215" s="114"/>
      <c r="H215" s="114"/>
      <c r="I215" s="108"/>
      <c r="J215" s="108"/>
      <c r="K215" s="108"/>
      <c r="L215" s="114"/>
      <c r="M215" s="116"/>
      <c r="N215" s="71"/>
      <c r="O215" s="71"/>
      <c r="P215" s="71"/>
      <c r="Q215" s="78"/>
      <c r="R215" s="78"/>
      <c r="S215" s="78"/>
      <c r="T215" s="78"/>
      <c r="U215" s="78"/>
      <c r="V215" s="78"/>
      <c r="W215" s="78"/>
      <c r="X215" s="17"/>
    </row>
    <row r="216" spans="1:24" ht="23.25">
      <c r="A216" s="1"/>
      <c r="B216" s="114"/>
      <c r="C216" s="114"/>
      <c r="D216" s="114"/>
      <c r="E216" s="114"/>
      <c r="F216" s="114"/>
      <c r="G216" s="114"/>
      <c r="H216" s="113"/>
      <c r="I216" s="108"/>
      <c r="J216" s="108"/>
      <c r="K216" s="108"/>
      <c r="L216" s="114"/>
      <c r="M216" s="116"/>
      <c r="N216" s="71"/>
      <c r="O216" s="71"/>
      <c r="P216" s="71"/>
      <c r="Q216" s="78"/>
      <c r="R216" s="78"/>
      <c r="S216" s="78"/>
      <c r="T216" s="78"/>
      <c r="U216" s="78"/>
      <c r="V216" s="78"/>
      <c r="W216" s="78"/>
      <c r="X216" s="17"/>
    </row>
    <row r="217" spans="1:24" ht="23.25">
      <c r="A217" s="1"/>
      <c r="B217" s="114"/>
      <c r="C217" s="114"/>
      <c r="D217" s="114"/>
      <c r="E217" s="114"/>
      <c r="F217" s="114"/>
      <c r="G217" s="114"/>
      <c r="H217" s="114"/>
      <c r="I217" s="108"/>
      <c r="J217" s="108"/>
      <c r="K217" s="108"/>
      <c r="L217" s="114"/>
      <c r="M217" s="116"/>
      <c r="N217" s="71"/>
      <c r="O217" s="71"/>
      <c r="P217" s="71"/>
      <c r="Q217" s="78"/>
      <c r="R217" s="78"/>
      <c r="S217" s="78"/>
      <c r="T217" s="78"/>
      <c r="U217" s="78"/>
      <c r="V217" s="78"/>
      <c r="W217" s="78"/>
      <c r="X217" s="17"/>
    </row>
    <row r="218" spans="1:24" ht="23.25">
      <c r="A218" s="1"/>
      <c r="B218" s="114"/>
      <c r="C218" s="114"/>
      <c r="D218" s="114"/>
      <c r="E218" s="114"/>
      <c r="F218" s="114"/>
      <c r="G218" s="114"/>
      <c r="H218" s="113"/>
      <c r="I218" s="108"/>
      <c r="J218" s="108"/>
      <c r="K218" s="108"/>
      <c r="L218" s="114"/>
      <c r="M218" s="116"/>
      <c r="N218" s="71"/>
      <c r="O218" s="71"/>
      <c r="P218" s="71"/>
      <c r="Q218" s="78"/>
      <c r="R218" s="78"/>
      <c r="S218" s="78"/>
      <c r="T218" s="78"/>
      <c r="U218" s="78"/>
      <c r="V218" s="78"/>
      <c r="W218" s="78"/>
      <c r="X218" s="17"/>
    </row>
    <row r="219" spans="1:24" ht="23.25">
      <c r="A219" s="1"/>
      <c r="B219" s="114"/>
      <c r="C219" s="114"/>
      <c r="D219" s="114"/>
      <c r="E219" s="114"/>
      <c r="F219" s="114"/>
      <c r="G219" s="114"/>
      <c r="H219" s="114"/>
      <c r="I219" s="108"/>
      <c r="J219" s="108"/>
      <c r="K219" s="108"/>
      <c r="L219" s="114"/>
      <c r="M219" s="116"/>
      <c r="N219" s="71"/>
      <c r="O219" s="71"/>
      <c r="P219" s="71"/>
      <c r="Q219" s="78"/>
      <c r="R219" s="78"/>
      <c r="S219" s="78"/>
      <c r="T219" s="78"/>
      <c r="U219" s="78"/>
      <c r="V219" s="78"/>
      <c r="W219" s="78"/>
      <c r="X219" s="17"/>
    </row>
    <row r="220" spans="1:24" ht="23.25">
      <c r="A220" s="1"/>
      <c r="B220" s="114"/>
      <c r="C220" s="114"/>
      <c r="D220" s="114"/>
      <c r="E220" s="114"/>
      <c r="F220" s="114"/>
      <c r="G220" s="114"/>
      <c r="H220" s="114"/>
      <c r="I220" s="108"/>
      <c r="J220" s="108"/>
      <c r="K220" s="108"/>
      <c r="L220" s="114"/>
      <c r="M220" s="116"/>
      <c r="N220" s="71"/>
      <c r="O220" s="71"/>
      <c r="P220" s="71"/>
      <c r="Q220" s="78"/>
      <c r="R220" s="78"/>
      <c r="S220" s="78"/>
      <c r="T220" s="78"/>
      <c r="U220" s="78"/>
      <c r="V220" s="78"/>
      <c r="W220" s="78"/>
      <c r="X220" s="17"/>
    </row>
    <row r="221" spans="1:24" ht="23.25">
      <c r="A221" s="1"/>
      <c r="B221" s="114"/>
      <c r="C221" s="114"/>
      <c r="D221" s="114"/>
      <c r="E221" s="114"/>
      <c r="F221" s="113"/>
      <c r="G221" s="114"/>
      <c r="H221" s="114"/>
      <c r="I221" s="108"/>
      <c r="J221" s="108"/>
      <c r="K221" s="108"/>
      <c r="L221" s="114"/>
      <c r="M221" s="116"/>
      <c r="N221" s="71"/>
      <c r="O221" s="71"/>
      <c r="P221" s="71"/>
      <c r="Q221" s="78"/>
      <c r="R221" s="78"/>
      <c r="S221" s="78"/>
      <c r="T221" s="78"/>
      <c r="U221" s="78"/>
      <c r="V221" s="78"/>
      <c r="W221" s="78"/>
      <c r="X221" s="17"/>
    </row>
    <row r="222" spans="1:24" ht="23.25">
      <c r="A222" s="1"/>
      <c r="B222" s="114"/>
      <c r="C222" s="114"/>
      <c r="D222" s="114"/>
      <c r="E222" s="114"/>
      <c r="F222" s="114"/>
      <c r="G222" s="114"/>
      <c r="H222" s="114"/>
      <c r="I222" s="108"/>
      <c r="J222" s="108"/>
      <c r="K222" s="108"/>
      <c r="L222" s="114"/>
      <c r="M222" s="116"/>
      <c r="N222" s="71"/>
      <c r="O222" s="71"/>
      <c r="P222" s="71"/>
      <c r="Q222" s="78"/>
      <c r="R222" s="78"/>
      <c r="S222" s="78"/>
      <c r="T222" s="78"/>
      <c r="U222" s="78"/>
      <c r="V222" s="78"/>
      <c r="W222" s="78"/>
      <c r="X222" s="17"/>
    </row>
    <row r="223" spans="1:24" ht="23.25">
      <c r="A223" s="1"/>
      <c r="B223" s="114"/>
      <c r="C223" s="114"/>
      <c r="D223" s="114"/>
      <c r="E223" s="114"/>
      <c r="F223" s="113"/>
      <c r="G223" s="114"/>
      <c r="H223" s="114"/>
      <c r="I223" s="108"/>
      <c r="J223" s="108"/>
      <c r="K223" s="108"/>
      <c r="L223" s="114"/>
      <c r="M223" s="116"/>
      <c r="N223" s="71"/>
      <c r="O223" s="71"/>
      <c r="P223" s="71"/>
      <c r="Q223" s="78"/>
      <c r="R223" s="78"/>
      <c r="S223" s="78"/>
      <c r="T223" s="78"/>
      <c r="U223" s="78"/>
      <c r="V223" s="78"/>
      <c r="W223" s="78"/>
      <c r="X223" s="17"/>
    </row>
    <row r="224" spans="1:24" ht="23.25">
      <c r="A224" s="1"/>
      <c r="B224" s="114"/>
      <c r="C224" s="114"/>
      <c r="D224" s="114"/>
      <c r="E224" s="114"/>
      <c r="F224" s="113"/>
      <c r="G224" s="114"/>
      <c r="H224" s="114"/>
      <c r="I224" s="108"/>
      <c r="J224" s="108"/>
      <c r="K224" s="108"/>
      <c r="L224" s="114"/>
      <c r="M224" s="116"/>
      <c r="N224" s="71"/>
      <c r="O224" s="71"/>
      <c r="P224" s="71"/>
      <c r="Q224" s="78"/>
      <c r="R224" s="78"/>
      <c r="S224" s="78"/>
      <c r="T224" s="78"/>
      <c r="U224" s="78"/>
      <c r="V224" s="78"/>
      <c r="W224" s="78"/>
      <c r="X224" s="17"/>
    </row>
    <row r="225" spans="1:24" ht="23.25">
      <c r="A225" s="1"/>
      <c r="B225" s="114"/>
      <c r="C225" s="114"/>
      <c r="D225" s="114"/>
      <c r="E225" s="114"/>
      <c r="F225" s="114"/>
      <c r="G225" s="114"/>
      <c r="H225" s="114"/>
      <c r="I225" s="108"/>
      <c r="J225" s="108"/>
      <c r="K225" s="108"/>
      <c r="L225" s="114"/>
      <c r="M225" s="116"/>
      <c r="N225" s="71"/>
      <c r="O225" s="71"/>
      <c r="P225" s="71"/>
      <c r="Q225" s="78"/>
      <c r="R225" s="78"/>
      <c r="S225" s="78"/>
      <c r="T225" s="78"/>
      <c r="U225" s="78"/>
      <c r="V225" s="78"/>
      <c r="W225" s="78"/>
      <c r="X225" s="17"/>
    </row>
    <row r="226" spans="1:24" ht="23.25">
      <c r="A226" s="1" t="s">
        <v>13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10"/>
      <c r="T226" s="110"/>
      <c r="U226" s="110"/>
      <c r="V226" s="110"/>
      <c r="W226" s="110"/>
      <c r="X226" s="17"/>
    </row>
    <row r="227" spans="2:24" ht="23.25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2001-06-02T00:12:53Z</cp:lastPrinted>
  <dcterms:created xsi:type="dcterms:W3CDTF">1998-09-03T23:55:40Z</dcterms:created>
  <dcterms:modified xsi:type="dcterms:W3CDTF">2001-06-07T00:36:13Z</dcterms:modified>
  <cp:category/>
  <cp:version/>
  <cp:contentType/>
  <cp:contentStatus/>
</cp:coreProperties>
</file>