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'Hoja1'!$A$1:$Z$450</definedName>
    <definedName name="FORM">'Hoja1'!$A$65446:$Z$65536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36</t>
        </r>
      </text>
    </comment>
  </commentList>
</comments>
</file>

<file path=xl/sharedStrings.xml><?xml version="1.0" encoding="utf-8"?>
<sst xmlns="http://schemas.openxmlformats.org/spreadsheetml/2006/main" count="867" uniqueCount="139">
  <si>
    <t>EJERCICIO PROGRAMATICO ECONOMICO DEL GASTO DEVENGADO DEL GOBIERNO FEDERAL</t>
  </si>
  <si>
    <t>G A S T O    C O R R I E N T E</t>
  </si>
  <si>
    <t>G A S T O   D E   C A P I T A L</t>
  </si>
  <si>
    <t>Ayudas,</t>
  </si>
  <si>
    <t>Estructura Porcentual</t>
  </si>
  <si>
    <t>D E N O M I N A C I O N</t>
  </si>
  <si>
    <t>Servicios</t>
  </si>
  <si>
    <t>Materiales y</t>
  </si>
  <si>
    <t>Subsidios y</t>
  </si>
  <si>
    <t>Otras</t>
  </si>
  <si>
    <t>Bienes</t>
  </si>
  <si>
    <t>Obra</t>
  </si>
  <si>
    <t>Otros</t>
  </si>
  <si>
    <t>Personales</t>
  </si>
  <si>
    <t>Suministros</t>
  </si>
  <si>
    <t>Generales</t>
  </si>
  <si>
    <t>Transfe-</t>
  </si>
  <si>
    <t>Erogaciones</t>
  </si>
  <si>
    <t>Suma</t>
  </si>
  <si>
    <t>Muebles e</t>
  </si>
  <si>
    <t>Pública</t>
  </si>
  <si>
    <t>Gastos de</t>
  </si>
  <si>
    <t>Total</t>
  </si>
  <si>
    <t>Corriente</t>
  </si>
  <si>
    <t>De Capital</t>
  </si>
  <si>
    <t>rencias</t>
  </si>
  <si>
    <t>Inmuebles</t>
  </si>
  <si>
    <t>Capital</t>
  </si>
  <si>
    <t>C3AP280F</t>
  </si>
  <si>
    <t>HOJA       DE       .</t>
  </si>
  <si>
    <t>*</t>
  </si>
  <si>
    <t>F</t>
  </si>
  <si>
    <t>SF</t>
  </si>
  <si>
    <t>PS</t>
  </si>
  <si>
    <t>PE</t>
  </si>
  <si>
    <t>AI</t>
  </si>
  <si>
    <t>PY</t>
  </si>
  <si>
    <t>UR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</si>
  <si>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</si>
  <si>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</si>
  <si>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</si>
  <si>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</si>
  <si>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</si>
  <si>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TOTAL ORIGINAL</t>
  </si>
  <si>
    <t>TOTAL MODIFICADO</t>
  </si>
  <si>
    <t>TOTAL EJERCIDO</t>
  </si>
  <si>
    <t>PORCENTAJE DE EJERCICIO EJER/ORIG</t>
  </si>
  <si>
    <t>PORCENTAJE DE EJERCICIO EJER/MODIF</t>
  </si>
  <si>
    <t>02</t>
  </si>
  <si>
    <t>IMPARTICION DE JUSTICIA</t>
  </si>
  <si>
    <t xml:space="preserve">  Original </t>
  </si>
  <si>
    <t xml:space="preserve">  Modificado</t>
  </si>
  <si>
    <t xml:space="preserve">  Ejercido</t>
  </si>
  <si>
    <t xml:space="preserve">  Porcentaje de Ejercicio Ejer/Orig</t>
  </si>
  <si>
    <t>03</t>
  </si>
  <si>
    <t>Programa de Impartición de Justicia</t>
  </si>
  <si>
    <t>000</t>
  </si>
  <si>
    <t>Programa Normal de Operación</t>
  </si>
  <si>
    <t>409</t>
  </si>
  <si>
    <t>Impartir justicia</t>
  </si>
  <si>
    <t>N000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</si>
  <si>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</si>
  <si>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</si>
  <si>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</si>
  <si>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</si>
  <si>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</si>
  <si>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</si>
  <si>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</si>
  <si>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</si>
  <si>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</si>
  <si>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</si>
  <si>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121</t>
  </si>
  <si>
    <t>201</t>
  </si>
  <si>
    <t>202</t>
  </si>
  <si>
    <t>203</t>
  </si>
  <si>
    <t>204</t>
  </si>
  <si>
    <t>205</t>
  </si>
  <si>
    <t>206</t>
  </si>
  <si>
    <t>301</t>
  </si>
  <si>
    <t>302</t>
  </si>
  <si>
    <t>303</t>
  </si>
  <si>
    <t>304</t>
  </si>
  <si>
    <t>305</t>
  </si>
  <si>
    <t>701</t>
  </si>
  <si>
    <t>en Puebla, Pue.</t>
  </si>
  <si>
    <t>en Tlalnepantla, Méx.</t>
  </si>
  <si>
    <t>en Jalapa, Ver.</t>
  </si>
  <si>
    <t>708</t>
  </si>
  <si>
    <t>09</t>
  </si>
  <si>
    <t>SEGURIDAD SOCIAL</t>
  </si>
  <si>
    <t>Seguros</t>
  </si>
  <si>
    <t>707</t>
  </si>
  <si>
    <t>Pagar las aportaciones del Gobierno Federal</t>
  </si>
  <si>
    <t xml:space="preserve">  Porcentaje de Ejercicio Ejer/Modif</t>
  </si>
  <si>
    <t xml:space="preserve"> D E P E N D E N C I A  :  TRIBUNAL FISCAL DE LA FEDERACION</t>
  </si>
  <si>
    <t>Actividad institucional no  asociada  a proyec-</t>
  </si>
  <si>
    <t>Tribunal  Fiscal  de la Federación Región Dis-</t>
  </si>
  <si>
    <t>trito Federal con sede en el Distrito Federal</t>
  </si>
  <si>
    <t>Primera Sala Regional del Noroeste,  con se-</t>
  </si>
  <si>
    <t>de en Cd. Obregón, Son.</t>
  </si>
  <si>
    <t>de en Torreón, Coah.</t>
  </si>
  <si>
    <t>de en Garza García, N. L.</t>
  </si>
  <si>
    <t>de en Guadalajara, Jal.</t>
  </si>
  <si>
    <t>de en Celaya, Gto.</t>
  </si>
  <si>
    <t>de en Puebla, Pue.</t>
  </si>
  <si>
    <t>de en Oaxaca, Oax.</t>
  </si>
  <si>
    <t>Primera Sala Regional Peninsular,  con  sede</t>
  </si>
  <si>
    <t>en Mérida, Yuc.</t>
  </si>
  <si>
    <t>en Acapulco, Gro.</t>
  </si>
  <si>
    <t>en Querétaro, Qro.</t>
  </si>
  <si>
    <t>en Monterrey, N. L.</t>
  </si>
  <si>
    <t>en Tijuana, B. C.</t>
  </si>
  <si>
    <t>en Guadalajara, Jal.</t>
  </si>
  <si>
    <t>en Chihuahua, Chih.</t>
  </si>
  <si>
    <t>en Aguascalientes, Ags.</t>
  </si>
  <si>
    <t xml:space="preserve">Administrar recursos  humanos,  materiales y </t>
  </si>
  <si>
    <t>financieros</t>
  </si>
  <si>
    <t>Actividad  institucional  no asociada a proyec-</t>
  </si>
  <si>
    <t>tos</t>
  </si>
  <si>
    <r>
      <t>Tribunal Fiscal de la Federación Región Distr</t>
    </r>
    <r>
      <rPr>
        <u val="single"/>
        <sz val="19"/>
        <rFont val="Arial"/>
        <family val="2"/>
      </rPr>
      <t>i</t>
    </r>
  </si>
  <si>
    <t>to Federal con sede en el Distrito Federal</t>
  </si>
  <si>
    <t>Prever  el  pago  de los incrementos por servi-</t>
  </si>
  <si>
    <t>cios personales</t>
  </si>
  <si>
    <t>Actividad institucional no  asociada a  proyec-</t>
  </si>
  <si>
    <t xml:space="preserve">     </t>
  </si>
  <si>
    <t>HOJA   10    DE   10    .</t>
  </si>
  <si>
    <t>HOJA   9   DE  10   .</t>
  </si>
  <si>
    <t>HOJA   8   DE   10   .</t>
  </si>
  <si>
    <t>HOJA  7   DE   10   .</t>
  </si>
  <si>
    <t>HOJA   6   DE   10   .</t>
  </si>
  <si>
    <t>HOJA   5   DE  10    .</t>
  </si>
  <si>
    <t>HOJA   4   DE  10    .</t>
  </si>
  <si>
    <t>HOJA  3   DE  10  .</t>
  </si>
  <si>
    <t>HOJA  2   DE  10  .</t>
  </si>
  <si>
    <t>207</t>
  </si>
  <si>
    <t>en Culiacán, Sin. 1/</t>
  </si>
  <si>
    <t>en Torreón, Coah. 1/</t>
  </si>
  <si>
    <t>en Tlalnepantla, Mex. 1/</t>
  </si>
  <si>
    <t>1/ Unidad responsable  incorporada durante el ejercicio.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</si>
</sst>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#,###.#_);\(#,###.#\)"/>
    <numFmt numFmtId="180" formatCode="#,###.0_);\(#,###.0\)"/>
    <numFmt numFmtId="181" formatCode="h:mm"/>
    <numFmt numFmtId="182" formatCode="h:mm\ \a\.m\./\p\.m\."/>
    <numFmt numFmtId="183" formatCode="#,###_);\(#,###\)"/>
    <numFmt numFmtId="184" formatCode="0.0"/>
  </numFmts>
  <fonts count="12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color indexed="8"/>
      <name val="Arial"/>
      <family val="2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Continuous" vertical="center"/>
    </xf>
    <xf numFmtId="178" fontId="0" fillId="0" borderId="7" xfId="0" applyNumberFormat="1" applyFont="1" applyFill="1" applyBorder="1" applyAlignment="1">
      <alignment horizontal="centerContinuous"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8" xfId="0" applyNumberFormat="1" applyFont="1" applyFill="1" applyBorder="1" applyAlignment="1">
      <alignment horizontal="centerContinuous" vertical="center"/>
    </xf>
    <xf numFmtId="178" fontId="0" fillId="0" borderId="9" xfId="0" applyNumberFormat="1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horizontal="centerContinuous" vertical="center"/>
    </xf>
    <xf numFmtId="178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Continuous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Continuous" vertical="center"/>
    </xf>
    <xf numFmtId="178" fontId="1" fillId="0" borderId="16" xfId="0" applyNumberFormat="1" applyFont="1" applyFill="1" applyBorder="1" applyAlignment="1">
      <alignment horizontal="centerContinuous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Continuous" vertical="center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19" xfId="0" applyNumberFormat="1" applyFont="1" applyFill="1" applyBorder="1" applyAlignment="1">
      <alignment horizontal="centerContinuous" vertical="center"/>
    </xf>
    <xf numFmtId="178" fontId="1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Continuous" vertical="center"/>
    </xf>
    <xf numFmtId="178" fontId="1" fillId="0" borderId="2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178" fontId="7" fillId="0" borderId="11" xfId="0" applyNumberFormat="1" applyFont="1" applyFill="1" applyBorder="1" applyAlignment="1">
      <alignment vertical="center"/>
    </xf>
    <xf numFmtId="178" fontId="7" fillId="0" borderId="12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26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vertical="center"/>
    </xf>
    <xf numFmtId="178" fontId="1" fillId="0" borderId="27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491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4.69140625" style="0" customWidth="1"/>
    <col min="17" max="17" width="15.69140625" style="0" customWidth="1"/>
    <col min="18" max="21" width="14.69140625" style="0" customWidth="1"/>
    <col min="22" max="23" width="15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4"/>
      <c r="B1" s="5" t="s">
        <v>41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9"/>
      <c r="Z1" s="4"/>
    </row>
    <row r="2" spans="1:26" ht="23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8"/>
      <c r="Z2" s="4"/>
    </row>
    <row r="3" spans="1:26" ht="23.25">
      <c r="A3" s="4"/>
      <c r="B3" s="5" t="s">
        <v>42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4"/>
    </row>
    <row r="4" spans="1:26" ht="23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</row>
    <row r="5" spans="1:26" ht="23.25">
      <c r="A5" s="4"/>
      <c r="B5" s="7" t="s">
        <v>94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/>
      <c r="Z5" s="4"/>
    </row>
    <row r="6" spans="1:26" ht="23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3.25">
      <c r="A7" s="4"/>
      <c r="B7" s="64" t="s">
        <v>38</v>
      </c>
      <c r="C7" s="65"/>
      <c r="D7" s="65"/>
      <c r="E7" s="65"/>
      <c r="F7" s="65"/>
      <c r="G7" s="65"/>
      <c r="H7" s="66"/>
      <c r="I7" s="10"/>
      <c r="J7" s="11"/>
      <c r="K7" s="12"/>
      <c r="L7" s="13" t="s">
        <v>1</v>
      </c>
      <c r="M7" s="13"/>
      <c r="N7" s="13"/>
      <c r="O7" s="13"/>
      <c r="P7" s="13"/>
      <c r="Q7" s="13"/>
      <c r="R7" s="14" t="s">
        <v>2</v>
      </c>
      <c r="S7" s="13"/>
      <c r="T7" s="13"/>
      <c r="U7" s="13"/>
      <c r="V7" s="15"/>
      <c r="W7" s="13" t="s">
        <v>40</v>
      </c>
      <c r="X7" s="13"/>
      <c r="Y7" s="16"/>
      <c r="Z7" s="4"/>
    </row>
    <row r="8" spans="1:26" ht="23.25">
      <c r="A8" s="4"/>
      <c r="B8" s="17" t="s">
        <v>39</v>
      </c>
      <c r="C8" s="18"/>
      <c r="D8" s="18"/>
      <c r="E8" s="18"/>
      <c r="F8" s="18"/>
      <c r="G8" s="18"/>
      <c r="H8" s="67"/>
      <c r="I8" s="19"/>
      <c r="J8" s="20"/>
      <c r="K8" s="21"/>
      <c r="L8" s="22"/>
      <c r="M8" s="23"/>
      <c r="N8" s="24"/>
      <c r="O8" s="25" t="s">
        <v>3</v>
      </c>
      <c r="P8" s="26"/>
      <c r="Q8" s="27"/>
      <c r="R8" s="28" t="s">
        <v>3</v>
      </c>
      <c r="S8" s="24"/>
      <c r="T8" s="22"/>
      <c r="U8" s="29"/>
      <c r="V8" s="27"/>
      <c r="W8" s="27"/>
      <c r="X8" s="30" t="s">
        <v>4</v>
      </c>
      <c r="Y8" s="31"/>
      <c r="Z8" s="4"/>
    </row>
    <row r="9" spans="1:26" ht="23.25">
      <c r="A9" s="4"/>
      <c r="B9" s="19"/>
      <c r="C9" s="32"/>
      <c r="D9" s="32"/>
      <c r="E9" s="32"/>
      <c r="F9" s="33"/>
      <c r="G9" s="32"/>
      <c r="H9" s="19"/>
      <c r="I9" s="19"/>
      <c r="J9" s="5" t="s">
        <v>5</v>
      </c>
      <c r="K9" s="21"/>
      <c r="L9" s="34" t="s">
        <v>6</v>
      </c>
      <c r="M9" s="35" t="s">
        <v>7</v>
      </c>
      <c r="N9" s="36" t="s">
        <v>6</v>
      </c>
      <c r="O9" s="34" t="s">
        <v>8</v>
      </c>
      <c r="P9" s="26" t="s">
        <v>9</v>
      </c>
      <c r="Q9" s="23"/>
      <c r="R9" s="37" t="s">
        <v>8</v>
      </c>
      <c r="S9" s="35" t="s">
        <v>10</v>
      </c>
      <c r="T9" s="34" t="s">
        <v>11</v>
      </c>
      <c r="U9" s="29" t="s">
        <v>12</v>
      </c>
      <c r="V9" s="27"/>
      <c r="W9" s="27"/>
      <c r="X9" s="27"/>
      <c r="Y9" s="35"/>
      <c r="Z9" s="4"/>
    </row>
    <row r="10" spans="1:26" ht="23.25">
      <c r="A10" s="4"/>
      <c r="B10" s="38" t="s">
        <v>31</v>
      </c>
      <c r="C10" s="38" t="s">
        <v>32</v>
      </c>
      <c r="D10" s="38" t="s">
        <v>33</v>
      </c>
      <c r="E10" s="38" t="s">
        <v>34</v>
      </c>
      <c r="F10" s="38" t="s">
        <v>35</v>
      </c>
      <c r="G10" s="38" t="s">
        <v>36</v>
      </c>
      <c r="H10" s="38" t="s">
        <v>37</v>
      </c>
      <c r="I10" s="19"/>
      <c r="J10" s="39"/>
      <c r="K10" s="21"/>
      <c r="L10" s="34" t="s">
        <v>13</v>
      </c>
      <c r="M10" s="35" t="s">
        <v>14</v>
      </c>
      <c r="N10" s="36" t="s">
        <v>15</v>
      </c>
      <c r="O10" s="34" t="s">
        <v>16</v>
      </c>
      <c r="P10" s="26" t="s">
        <v>17</v>
      </c>
      <c r="Q10" s="35" t="s">
        <v>18</v>
      </c>
      <c r="R10" s="37" t="s">
        <v>16</v>
      </c>
      <c r="S10" s="35" t="s">
        <v>19</v>
      </c>
      <c r="T10" s="34" t="s">
        <v>20</v>
      </c>
      <c r="U10" s="29" t="s">
        <v>21</v>
      </c>
      <c r="V10" s="26" t="s">
        <v>18</v>
      </c>
      <c r="W10" s="26" t="s">
        <v>22</v>
      </c>
      <c r="X10" s="26" t="s">
        <v>23</v>
      </c>
      <c r="Y10" s="35" t="s">
        <v>24</v>
      </c>
      <c r="Z10" s="4"/>
    </row>
    <row r="11" spans="1:26" ht="23.25">
      <c r="A11" s="4"/>
      <c r="B11" s="40"/>
      <c r="C11" s="40"/>
      <c r="D11" s="40"/>
      <c r="E11" s="40"/>
      <c r="F11" s="40"/>
      <c r="G11" s="40"/>
      <c r="H11" s="40"/>
      <c r="I11" s="40"/>
      <c r="J11" s="41"/>
      <c r="K11" s="42"/>
      <c r="L11" s="43"/>
      <c r="M11" s="44"/>
      <c r="N11" s="45"/>
      <c r="O11" s="46" t="s">
        <v>25</v>
      </c>
      <c r="P11" s="47"/>
      <c r="Q11" s="48"/>
      <c r="R11" s="49" t="s">
        <v>25</v>
      </c>
      <c r="S11" s="44" t="s">
        <v>26</v>
      </c>
      <c r="T11" s="43"/>
      <c r="U11" s="50" t="s">
        <v>27</v>
      </c>
      <c r="V11" s="48"/>
      <c r="W11" s="48"/>
      <c r="X11" s="48"/>
      <c r="Y11" s="49"/>
      <c r="Z11" s="4"/>
    </row>
    <row r="12" spans="1:26" ht="23.25">
      <c r="A12" s="4"/>
      <c r="B12" s="51"/>
      <c r="C12" s="51"/>
      <c r="D12" s="51"/>
      <c r="E12" s="51"/>
      <c r="F12" s="51"/>
      <c r="G12" s="51"/>
      <c r="H12" s="51"/>
      <c r="I12" s="61"/>
      <c r="J12" s="52"/>
      <c r="K12" s="53"/>
      <c r="L12" s="22"/>
      <c r="M12" s="23"/>
      <c r="N12" s="24"/>
      <c r="O12" s="3"/>
      <c r="P12" s="27"/>
      <c r="Q12" s="27"/>
      <c r="R12" s="23"/>
      <c r="S12" s="24"/>
      <c r="T12" s="22"/>
      <c r="U12" s="72"/>
      <c r="V12" s="27"/>
      <c r="W12" s="27"/>
      <c r="X12" s="27"/>
      <c r="Y12" s="23"/>
      <c r="Z12" s="4"/>
    </row>
    <row r="13" spans="1:26" ht="23.25">
      <c r="A13" s="4"/>
      <c r="B13" s="51"/>
      <c r="C13" s="51"/>
      <c r="D13" s="51"/>
      <c r="E13" s="51"/>
      <c r="F13" s="51"/>
      <c r="G13" s="51"/>
      <c r="H13" s="51"/>
      <c r="I13" s="61"/>
      <c r="J13" s="75" t="s">
        <v>43</v>
      </c>
      <c r="K13" s="55"/>
      <c r="L13" s="76">
        <f aca="true" t="shared" si="0" ref="L13:O15">SUM(L20+L352)</f>
        <v>452116.1000000001</v>
      </c>
      <c r="M13" s="76">
        <f t="shared" si="0"/>
        <v>25499</v>
      </c>
      <c r="N13" s="76">
        <f t="shared" si="0"/>
        <v>135401</v>
      </c>
      <c r="O13" s="76">
        <f t="shared" si="0"/>
        <v>100</v>
      </c>
      <c r="P13" s="70">
        <f>SUM(P20+P350)</f>
        <v>0</v>
      </c>
      <c r="Q13" s="77">
        <f>SUM(L13:P13)</f>
        <v>613116.1000000001</v>
      </c>
      <c r="R13" s="70">
        <f>SUM(R20+R350)</f>
        <v>0</v>
      </c>
      <c r="S13" s="76">
        <f>SUM(S20+S352)</f>
        <v>14000</v>
      </c>
      <c r="T13" s="76">
        <f>SUM(T20+T352)</f>
        <v>2000</v>
      </c>
      <c r="U13" s="76">
        <f>SUM(U20+U350)</f>
        <v>0</v>
      </c>
      <c r="V13" s="77">
        <f aca="true" t="shared" si="1" ref="V13:V43">SUM(R13:U13)</f>
        <v>16000</v>
      </c>
      <c r="W13" s="77">
        <f>SUM(V13+Q13)</f>
        <v>629116.1000000001</v>
      </c>
      <c r="X13" s="76">
        <f>SUM(Q13/W13*100)</f>
        <v>97.4567492391309</v>
      </c>
      <c r="Y13" s="76">
        <f>SUM(V13/W13*100)</f>
        <v>2.5432507608690984</v>
      </c>
      <c r="Z13" s="22"/>
    </row>
    <row r="14" spans="1:26" ht="23.25">
      <c r="A14" s="4"/>
      <c r="B14" s="51"/>
      <c r="C14" s="51"/>
      <c r="D14" s="51"/>
      <c r="E14" s="51"/>
      <c r="F14" s="51"/>
      <c r="G14" s="51"/>
      <c r="H14" s="51"/>
      <c r="I14" s="61"/>
      <c r="J14" s="75" t="s">
        <v>44</v>
      </c>
      <c r="K14" s="55"/>
      <c r="L14" s="76">
        <f t="shared" si="0"/>
        <v>528106.6</v>
      </c>
      <c r="M14" s="76">
        <f t="shared" si="0"/>
        <v>24010.899999999994</v>
      </c>
      <c r="N14" s="76">
        <f t="shared" si="0"/>
        <v>105502.39999999995</v>
      </c>
      <c r="O14" s="76">
        <f t="shared" si="0"/>
        <v>100</v>
      </c>
      <c r="P14" s="70">
        <f>SUM(P21+P351)</f>
        <v>0</v>
      </c>
      <c r="Q14" s="77">
        <f>SUM(L14:P14)</f>
        <v>657719.8999999999</v>
      </c>
      <c r="R14" s="70">
        <f>SUM(R21+R351)</f>
        <v>0</v>
      </c>
      <c r="S14" s="76">
        <f>SUM(S21+S352)</f>
        <v>19884</v>
      </c>
      <c r="T14" s="76">
        <f>SUM(T21+T352)</f>
        <v>5500</v>
      </c>
      <c r="U14" s="76">
        <f>SUM(U21+U351)</f>
        <v>0</v>
      </c>
      <c r="V14" s="77">
        <f t="shared" si="1"/>
        <v>25384</v>
      </c>
      <c r="W14" s="77">
        <f>SUM(V14+Q14)</f>
        <v>683103.8999999999</v>
      </c>
      <c r="X14" s="76">
        <f>SUM(Q14/W14*100)</f>
        <v>96.28402062995102</v>
      </c>
      <c r="Y14" s="76">
        <f>SUM(V14/W14*100)</f>
        <v>3.715979370048978</v>
      </c>
      <c r="Z14" s="22"/>
    </row>
    <row r="15" spans="1:26" ht="23.25">
      <c r="A15" s="4"/>
      <c r="B15" s="51"/>
      <c r="C15" s="51"/>
      <c r="D15" s="51"/>
      <c r="E15" s="51"/>
      <c r="F15" s="51"/>
      <c r="G15" s="51"/>
      <c r="H15" s="51"/>
      <c r="I15" s="61"/>
      <c r="J15" s="75" t="s">
        <v>45</v>
      </c>
      <c r="K15" s="55"/>
      <c r="L15" s="76">
        <f t="shared" si="0"/>
        <v>485382.7</v>
      </c>
      <c r="M15" s="76">
        <f t="shared" si="0"/>
        <v>19647.3</v>
      </c>
      <c r="N15" s="76">
        <f t="shared" si="0"/>
        <v>91400.9</v>
      </c>
      <c r="O15" s="76">
        <f t="shared" si="0"/>
        <v>50</v>
      </c>
      <c r="P15" s="70">
        <f>SUM(P22+P352)</f>
        <v>0</v>
      </c>
      <c r="Q15" s="77">
        <f>SUM(L15:P15)</f>
        <v>596480.9</v>
      </c>
      <c r="R15" s="70">
        <f>SUM(R22+R352)</f>
        <v>0</v>
      </c>
      <c r="S15" s="76">
        <f>SUM(S22+S353)</f>
        <v>19096.5</v>
      </c>
      <c r="T15" s="76">
        <f>SUM(T22+T353)</f>
        <v>5426.7</v>
      </c>
      <c r="U15" s="76"/>
      <c r="V15" s="77">
        <f t="shared" si="1"/>
        <v>24523.2</v>
      </c>
      <c r="W15" s="77">
        <f>SUM(V15+Q15)</f>
        <v>621004.1</v>
      </c>
      <c r="X15" s="76">
        <f>SUM(Q15/W15*100)</f>
        <v>96.05104056478855</v>
      </c>
      <c r="Y15" s="76">
        <f>SUM(V15/W15*100)</f>
        <v>3.9489594352114583</v>
      </c>
      <c r="Z15" s="22"/>
    </row>
    <row r="16" spans="1:26" ht="23.25">
      <c r="A16" s="4"/>
      <c r="B16" s="51"/>
      <c r="C16" s="51"/>
      <c r="D16" s="51"/>
      <c r="E16" s="51"/>
      <c r="F16" s="51"/>
      <c r="G16" s="51"/>
      <c r="H16" s="51"/>
      <c r="I16" s="61"/>
      <c r="J16" s="75" t="s">
        <v>46</v>
      </c>
      <c r="K16" s="55"/>
      <c r="L16" s="76">
        <f>SUM(L15/L13*100)</f>
        <v>107.35797729830898</v>
      </c>
      <c r="M16" s="76">
        <f>SUM(M15/M13*100)</f>
        <v>77.05125691203575</v>
      </c>
      <c r="N16" s="76">
        <f>SUM(N15/N13*100)</f>
        <v>67.50385890798442</v>
      </c>
      <c r="O16" s="76">
        <f>SUM(O15/O13*100)</f>
        <v>50</v>
      </c>
      <c r="P16" s="70"/>
      <c r="Q16" s="77">
        <f>SUM(Q15/Q13*100)</f>
        <v>97.28677814854314</v>
      </c>
      <c r="R16" s="70"/>
      <c r="S16" s="76">
        <f>SUM(S15/S13*100)</f>
        <v>136.4035714285714</v>
      </c>
      <c r="T16" s="76">
        <f>SUM(T15/T13*100)</f>
        <v>271.335</v>
      </c>
      <c r="U16" s="76"/>
      <c r="V16" s="76">
        <f>SUM(V15/V13*100)</f>
        <v>153.26999999999998</v>
      </c>
      <c r="W16" s="76">
        <f>SUM(W15/W13*100)</f>
        <v>98.71057186423936</v>
      </c>
      <c r="X16" s="77"/>
      <c r="Y16" s="77"/>
      <c r="Z16" s="22"/>
    </row>
    <row r="17" spans="1:26" ht="23.25">
      <c r="A17" s="4"/>
      <c r="B17" s="51"/>
      <c r="C17" s="51"/>
      <c r="D17" s="51"/>
      <c r="E17" s="51"/>
      <c r="F17" s="51"/>
      <c r="G17" s="51"/>
      <c r="H17" s="51"/>
      <c r="I17" s="61"/>
      <c r="J17" s="75" t="s">
        <v>47</v>
      </c>
      <c r="K17" s="55"/>
      <c r="L17" s="76">
        <f>SUM(L15/L14*100)</f>
        <v>91.90998559760473</v>
      </c>
      <c r="M17" s="76">
        <f>SUM(M15/M14*100)</f>
        <v>81.82658709169587</v>
      </c>
      <c r="N17" s="76">
        <f>SUM(N15/N14*100)</f>
        <v>86.63395335082427</v>
      </c>
      <c r="O17" s="76">
        <f>SUM(O15/O14*100)</f>
        <v>50</v>
      </c>
      <c r="P17" s="70"/>
      <c r="Q17" s="77">
        <f>SUM(Q15/Q14*100)</f>
        <v>90.68919763565009</v>
      </c>
      <c r="R17" s="70"/>
      <c r="S17" s="76">
        <f>SUM(S15/S14*100)</f>
        <v>96.03952926976463</v>
      </c>
      <c r="T17" s="76">
        <f>SUM(T15/T14*100)</f>
        <v>98.66727272727273</v>
      </c>
      <c r="U17" s="76"/>
      <c r="V17" s="76">
        <f>SUM(V15/V14*100)</f>
        <v>96.60888748818154</v>
      </c>
      <c r="W17" s="76">
        <f>SUM(W15/W14*100)</f>
        <v>90.90917208934103</v>
      </c>
      <c r="X17" s="77"/>
      <c r="Y17" s="77"/>
      <c r="Z17" s="22"/>
    </row>
    <row r="18" spans="1:26" ht="23.25">
      <c r="A18" s="4"/>
      <c r="B18" s="51"/>
      <c r="C18" s="51"/>
      <c r="D18" s="51"/>
      <c r="E18" s="51"/>
      <c r="F18" s="51"/>
      <c r="G18" s="51"/>
      <c r="H18" s="51"/>
      <c r="I18" s="61"/>
      <c r="J18" s="54"/>
      <c r="K18" s="55"/>
      <c r="L18" s="70"/>
      <c r="M18" s="70"/>
      <c r="N18" s="70"/>
      <c r="O18" s="70"/>
      <c r="P18" s="70"/>
      <c r="Q18" s="23">
        <f aca="true" t="shared" si="2" ref="Q18:Q43">SUM(L18:P18)</f>
        <v>0</v>
      </c>
      <c r="R18" s="70"/>
      <c r="S18" s="70"/>
      <c r="T18" s="70"/>
      <c r="U18" s="70"/>
      <c r="V18" s="23">
        <f t="shared" si="1"/>
        <v>0</v>
      </c>
      <c r="W18" s="23">
        <f aca="true" t="shared" si="3" ref="W18:W43">SUM(V18+Q18)</f>
        <v>0</v>
      </c>
      <c r="X18" s="23"/>
      <c r="Y18" s="23"/>
      <c r="Z18" s="22"/>
    </row>
    <row r="19" spans="1:26" ht="23.25">
      <c r="A19" s="4"/>
      <c r="B19" s="81" t="s">
        <v>48</v>
      </c>
      <c r="C19" s="51"/>
      <c r="D19" s="51"/>
      <c r="E19" s="51"/>
      <c r="F19" s="51"/>
      <c r="G19" s="51"/>
      <c r="H19" s="51"/>
      <c r="I19" s="61"/>
      <c r="J19" s="54" t="s">
        <v>49</v>
      </c>
      <c r="K19" s="55"/>
      <c r="L19" s="70"/>
      <c r="M19" s="70"/>
      <c r="N19" s="70"/>
      <c r="O19" s="70"/>
      <c r="P19" s="70"/>
      <c r="Q19" s="23">
        <f t="shared" si="2"/>
        <v>0</v>
      </c>
      <c r="R19" s="70"/>
      <c r="S19" s="70"/>
      <c r="T19" s="70"/>
      <c r="U19" s="70"/>
      <c r="V19" s="23">
        <f t="shared" si="1"/>
        <v>0</v>
      </c>
      <c r="W19" s="23">
        <f t="shared" si="3"/>
        <v>0</v>
      </c>
      <c r="X19" s="23"/>
      <c r="Y19" s="23"/>
      <c r="Z19" s="22"/>
    </row>
    <row r="20" spans="1:26" ht="23.25">
      <c r="A20" s="4"/>
      <c r="B20" s="51"/>
      <c r="C20" s="51"/>
      <c r="D20" s="51"/>
      <c r="E20" s="51"/>
      <c r="F20" s="51"/>
      <c r="G20" s="51"/>
      <c r="H20" s="51"/>
      <c r="I20" s="61"/>
      <c r="J20" s="54" t="s">
        <v>50</v>
      </c>
      <c r="K20" s="55"/>
      <c r="L20" s="70">
        <f aca="true" t="shared" si="4" ref="L20:P22">SUM(L27)</f>
        <v>408503.70000000007</v>
      </c>
      <c r="M20" s="70">
        <f t="shared" si="4"/>
        <v>25499</v>
      </c>
      <c r="N20" s="70">
        <f t="shared" si="4"/>
        <v>135401</v>
      </c>
      <c r="O20" s="70">
        <f t="shared" si="4"/>
        <v>100</v>
      </c>
      <c r="P20" s="70">
        <f t="shared" si="4"/>
        <v>0</v>
      </c>
      <c r="Q20" s="23">
        <f>SUM(L20:P20)</f>
        <v>569503.7000000001</v>
      </c>
      <c r="R20" s="70">
        <f aca="true" t="shared" si="5" ref="R20:T22">SUM(R27)</f>
        <v>0</v>
      </c>
      <c r="S20" s="70">
        <f t="shared" si="5"/>
        <v>14000</v>
      </c>
      <c r="T20" s="70">
        <f t="shared" si="5"/>
        <v>2000</v>
      </c>
      <c r="U20" s="70"/>
      <c r="V20" s="23">
        <f t="shared" si="1"/>
        <v>16000</v>
      </c>
      <c r="W20" s="23">
        <f t="shared" si="3"/>
        <v>585503.7000000001</v>
      </c>
      <c r="X20" s="70">
        <f>SUM(Q20/W20*100)</f>
        <v>97.26731018096044</v>
      </c>
      <c r="Y20" s="70">
        <f>SUM(V20/W20*100)</f>
        <v>2.732689819039572</v>
      </c>
      <c r="Z20" s="22"/>
    </row>
    <row r="21" spans="1:26" ht="23.25">
      <c r="A21" s="4"/>
      <c r="B21" s="51"/>
      <c r="C21" s="51"/>
      <c r="D21" s="51"/>
      <c r="E21" s="51"/>
      <c r="F21" s="51"/>
      <c r="G21" s="51"/>
      <c r="H21" s="51"/>
      <c r="I21" s="61"/>
      <c r="J21" s="54" t="s">
        <v>51</v>
      </c>
      <c r="K21" s="55"/>
      <c r="L21" s="70">
        <f t="shared" si="4"/>
        <v>473409.19999999995</v>
      </c>
      <c r="M21" s="70">
        <f t="shared" si="4"/>
        <v>24010.899999999994</v>
      </c>
      <c r="N21" s="70">
        <f t="shared" si="4"/>
        <v>105502.39999999995</v>
      </c>
      <c r="O21" s="70">
        <f t="shared" si="4"/>
        <v>100</v>
      </c>
      <c r="P21" s="70">
        <f t="shared" si="4"/>
        <v>0</v>
      </c>
      <c r="Q21" s="23">
        <f>SUM(L21:P21)</f>
        <v>603022.4999999999</v>
      </c>
      <c r="R21" s="70">
        <f t="shared" si="5"/>
        <v>0</v>
      </c>
      <c r="S21" s="70">
        <f t="shared" si="5"/>
        <v>19884</v>
      </c>
      <c r="T21" s="70">
        <f t="shared" si="5"/>
        <v>5500</v>
      </c>
      <c r="U21" s="70"/>
      <c r="V21" s="23">
        <f t="shared" si="1"/>
        <v>25384</v>
      </c>
      <c r="W21" s="23">
        <f t="shared" si="3"/>
        <v>628406.4999999999</v>
      </c>
      <c r="X21" s="70">
        <f>SUM(Q21/W21*100)</f>
        <v>95.96057647398618</v>
      </c>
      <c r="Y21" s="70">
        <f>SUM(V21/W21*100)</f>
        <v>4.039423526013815</v>
      </c>
      <c r="Z21" s="22"/>
    </row>
    <row r="22" spans="1:26" ht="23.25">
      <c r="A22" s="4"/>
      <c r="B22" s="51"/>
      <c r="C22" s="51"/>
      <c r="D22" s="51"/>
      <c r="E22" s="51"/>
      <c r="F22" s="51"/>
      <c r="G22" s="51"/>
      <c r="H22" s="51"/>
      <c r="I22" s="61"/>
      <c r="J22" s="52" t="s">
        <v>52</v>
      </c>
      <c r="K22" s="53"/>
      <c r="L22" s="70">
        <f t="shared" si="4"/>
        <v>449060.7</v>
      </c>
      <c r="M22" s="70">
        <f t="shared" si="4"/>
        <v>19647.3</v>
      </c>
      <c r="N22" s="70">
        <f t="shared" si="4"/>
        <v>91400.9</v>
      </c>
      <c r="O22" s="70">
        <f t="shared" si="4"/>
        <v>50</v>
      </c>
      <c r="P22" s="70">
        <f t="shared" si="4"/>
        <v>0</v>
      </c>
      <c r="Q22" s="23">
        <f>SUM(L22:P22)</f>
        <v>560158.9</v>
      </c>
      <c r="R22" s="70">
        <f t="shared" si="5"/>
        <v>0</v>
      </c>
      <c r="S22" s="70">
        <f t="shared" si="5"/>
        <v>19096.5</v>
      </c>
      <c r="T22" s="70">
        <f t="shared" si="5"/>
        <v>5426.7</v>
      </c>
      <c r="U22" s="70">
        <f>SUM(U29)</f>
        <v>0</v>
      </c>
      <c r="V22" s="23">
        <f t="shared" si="1"/>
        <v>24523.2</v>
      </c>
      <c r="W22" s="23">
        <f t="shared" si="3"/>
        <v>584682.1</v>
      </c>
      <c r="X22" s="70">
        <f>SUM(Q22/W22*100)</f>
        <v>95.80572074978866</v>
      </c>
      <c r="Y22" s="70">
        <f>SUM(V22/W22*100)</f>
        <v>4.194279250211355</v>
      </c>
      <c r="Z22" s="4"/>
    </row>
    <row r="23" spans="1:26" ht="23.25">
      <c r="A23" s="4"/>
      <c r="B23" s="51"/>
      <c r="C23" s="51"/>
      <c r="D23" s="51"/>
      <c r="E23" s="51"/>
      <c r="F23" s="51"/>
      <c r="G23" s="51"/>
      <c r="H23" s="51"/>
      <c r="I23" s="61"/>
      <c r="J23" s="52" t="s">
        <v>53</v>
      </c>
      <c r="K23" s="53"/>
      <c r="L23" s="70">
        <f>SUM(L22/L20*100)</f>
        <v>109.92818424900435</v>
      </c>
      <c r="M23" s="70">
        <f>SUM(M22/M20*100)</f>
        <v>77.05125691203575</v>
      </c>
      <c r="N23" s="70">
        <f>SUM(N22/N20*100)</f>
        <v>67.50385890798442</v>
      </c>
      <c r="O23" s="70">
        <f>SUM(O22/O20*100)</f>
        <v>50</v>
      </c>
      <c r="P23" s="23"/>
      <c r="Q23" s="23">
        <f>SUM(Q22/Q20*100)</f>
        <v>98.35913269746973</v>
      </c>
      <c r="R23" s="23"/>
      <c r="S23" s="70">
        <f>SUM(S22/S20*100)</f>
        <v>136.4035714285714</v>
      </c>
      <c r="T23" s="70">
        <f>SUM(T22/T20*100)</f>
        <v>271.335</v>
      </c>
      <c r="U23" s="70"/>
      <c r="V23" s="70">
        <f>SUM(V22/V20*100)</f>
        <v>153.26999999999998</v>
      </c>
      <c r="W23" s="70">
        <f>SUM(W22/W20*100)</f>
        <v>99.85967637779231</v>
      </c>
      <c r="X23" s="23"/>
      <c r="Y23" s="23"/>
      <c r="Z23" s="4"/>
    </row>
    <row r="24" spans="1:26" ht="23.25">
      <c r="A24" s="4"/>
      <c r="B24" s="51"/>
      <c r="C24" s="51"/>
      <c r="D24" s="51"/>
      <c r="E24" s="51"/>
      <c r="F24" s="51"/>
      <c r="G24" s="51"/>
      <c r="H24" s="51"/>
      <c r="I24" s="61"/>
      <c r="J24" s="52" t="s">
        <v>93</v>
      </c>
      <c r="K24" s="53"/>
      <c r="L24" s="70">
        <f>SUM(L22/L21*100)</f>
        <v>94.85677506901008</v>
      </c>
      <c r="M24" s="70">
        <f>SUM(M22/M21*100)</f>
        <v>81.82658709169587</v>
      </c>
      <c r="N24" s="70">
        <f>SUM(N22/N21*100)</f>
        <v>86.63395335082427</v>
      </c>
      <c r="O24" s="70">
        <f>SUM(O22/O21*100)</f>
        <v>50</v>
      </c>
      <c r="P24" s="23"/>
      <c r="Q24" s="23">
        <f>SUM(Q22/Q21*100)</f>
        <v>92.89187385213656</v>
      </c>
      <c r="R24" s="23"/>
      <c r="S24" s="70">
        <f>SUM(S22/S21*100)</f>
        <v>96.03952926976463</v>
      </c>
      <c r="T24" s="70">
        <f>SUM(T22/T21*100)</f>
        <v>98.66727272727273</v>
      </c>
      <c r="U24" s="70"/>
      <c r="V24" s="70">
        <f>SUM(V22/V21*100)</f>
        <v>96.60888748818154</v>
      </c>
      <c r="W24" s="70">
        <f>SUM(W22/W21*100)</f>
        <v>93.04201977541608</v>
      </c>
      <c r="X24" s="23"/>
      <c r="Y24" s="23"/>
      <c r="Z24" s="4"/>
    </row>
    <row r="25" spans="1:26" ht="23.25">
      <c r="A25" s="4"/>
      <c r="B25" s="51"/>
      <c r="C25" s="51"/>
      <c r="D25" s="51"/>
      <c r="E25" s="51"/>
      <c r="F25" s="51"/>
      <c r="G25" s="51"/>
      <c r="H25" s="51"/>
      <c r="I25" s="61"/>
      <c r="J25" s="52"/>
      <c r="K25" s="53"/>
      <c r="L25" s="70"/>
      <c r="M25" s="23"/>
      <c r="N25" s="70"/>
      <c r="O25" s="70"/>
      <c r="P25" s="23"/>
      <c r="Q25" s="23">
        <f t="shared" si="2"/>
        <v>0</v>
      </c>
      <c r="R25" s="23"/>
      <c r="S25" s="70"/>
      <c r="T25" s="70"/>
      <c r="U25" s="70"/>
      <c r="V25" s="23">
        <f t="shared" si="1"/>
        <v>0</v>
      </c>
      <c r="W25" s="23">
        <f t="shared" si="3"/>
        <v>0</v>
      </c>
      <c r="X25" s="23"/>
      <c r="Y25" s="23"/>
      <c r="Z25" s="4"/>
    </row>
    <row r="26" spans="1:26" ht="23.25">
      <c r="A26" s="4"/>
      <c r="B26" s="51"/>
      <c r="C26" s="51"/>
      <c r="D26" s="81" t="s">
        <v>54</v>
      </c>
      <c r="E26" s="51"/>
      <c r="F26" s="51"/>
      <c r="G26" s="51"/>
      <c r="H26" s="51"/>
      <c r="I26" s="61"/>
      <c r="J26" s="52" t="s">
        <v>55</v>
      </c>
      <c r="K26" s="53"/>
      <c r="L26" s="70"/>
      <c r="M26" s="23"/>
      <c r="N26" s="70"/>
      <c r="O26" s="70"/>
      <c r="P26" s="23"/>
      <c r="Q26" s="23">
        <f t="shared" si="2"/>
        <v>0</v>
      </c>
      <c r="R26" s="23"/>
      <c r="S26" s="70"/>
      <c r="T26" s="70"/>
      <c r="U26" s="70"/>
      <c r="V26" s="23">
        <f t="shared" si="1"/>
        <v>0</v>
      </c>
      <c r="W26" s="23">
        <f t="shared" si="3"/>
        <v>0</v>
      </c>
      <c r="X26" s="23"/>
      <c r="Y26" s="23"/>
      <c r="Z26" s="4"/>
    </row>
    <row r="27" spans="1:26" ht="23.25">
      <c r="A27" s="4"/>
      <c r="B27" s="51"/>
      <c r="C27" s="51"/>
      <c r="D27" s="51"/>
      <c r="E27" s="51"/>
      <c r="F27" s="51"/>
      <c r="G27" s="51"/>
      <c r="H27" s="51"/>
      <c r="I27" s="61"/>
      <c r="J27" s="54" t="s">
        <v>50</v>
      </c>
      <c r="K27" s="53"/>
      <c r="L27" s="70">
        <f aca="true" t="shared" si="6" ref="L27:P29">SUM(L34)</f>
        <v>408503.70000000007</v>
      </c>
      <c r="M27" s="70">
        <f t="shared" si="6"/>
        <v>25499</v>
      </c>
      <c r="N27" s="70">
        <f t="shared" si="6"/>
        <v>135401</v>
      </c>
      <c r="O27" s="70">
        <f t="shared" si="6"/>
        <v>100</v>
      </c>
      <c r="P27" s="70">
        <f t="shared" si="6"/>
        <v>0</v>
      </c>
      <c r="Q27" s="23">
        <f t="shared" si="2"/>
        <v>569503.7000000001</v>
      </c>
      <c r="R27" s="70">
        <f aca="true" t="shared" si="7" ref="R27:T29">SUM(R34)</f>
        <v>0</v>
      </c>
      <c r="S27" s="70">
        <f t="shared" si="7"/>
        <v>14000</v>
      </c>
      <c r="T27" s="70">
        <f t="shared" si="7"/>
        <v>2000</v>
      </c>
      <c r="U27" s="70"/>
      <c r="V27" s="23">
        <f t="shared" si="1"/>
        <v>16000</v>
      </c>
      <c r="W27" s="23">
        <f t="shared" si="3"/>
        <v>585503.7000000001</v>
      </c>
      <c r="X27" s="70">
        <f>SUM(Q27/W27*100)</f>
        <v>97.26731018096044</v>
      </c>
      <c r="Y27" s="70">
        <f>SUM(V27/W27*100)</f>
        <v>2.732689819039572</v>
      </c>
      <c r="Z27" s="4"/>
    </row>
    <row r="28" spans="1:26" ht="23.25">
      <c r="A28" s="4"/>
      <c r="B28" s="56"/>
      <c r="C28" s="57"/>
      <c r="D28" s="57"/>
      <c r="E28" s="57"/>
      <c r="F28" s="57"/>
      <c r="G28" s="57"/>
      <c r="H28" s="57"/>
      <c r="I28" s="52"/>
      <c r="J28" s="54" t="s">
        <v>51</v>
      </c>
      <c r="K28" s="53"/>
      <c r="L28" s="21">
        <f t="shared" si="6"/>
        <v>473409.19999999995</v>
      </c>
      <c r="M28" s="21">
        <f t="shared" si="6"/>
        <v>24010.899999999994</v>
      </c>
      <c r="N28" s="21">
        <f t="shared" si="6"/>
        <v>105502.39999999995</v>
      </c>
      <c r="O28" s="21">
        <f t="shared" si="6"/>
        <v>100</v>
      </c>
      <c r="P28" s="21">
        <f t="shared" si="6"/>
        <v>0</v>
      </c>
      <c r="Q28" s="23">
        <f t="shared" si="2"/>
        <v>603022.4999999999</v>
      </c>
      <c r="R28" s="21">
        <f t="shared" si="7"/>
        <v>0</v>
      </c>
      <c r="S28" s="21">
        <f t="shared" si="7"/>
        <v>19884</v>
      </c>
      <c r="T28" s="21">
        <f t="shared" si="7"/>
        <v>5500</v>
      </c>
      <c r="U28" s="21"/>
      <c r="V28" s="23">
        <f t="shared" si="1"/>
        <v>25384</v>
      </c>
      <c r="W28" s="23">
        <f t="shared" si="3"/>
        <v>628406.4999999999</v>
      </c>
      <c r="X28" s="70">
        <f>SUM(Q28/W28*100)</f>
        <v>95.96057647398618</v>
      </c>
      <c r="Y28" s="70">
        <f>SUM(V28/W28*100)</f>
        <v>4.039423526013815</v>
      </c>
      <c r="Z28" s="4"/>
    </row>
    <row r="29" spans="1:26" ht="23.25">
      <c r="A29" s="4"/>
      <c r="B29" s="51"/>
      <c r="C29" s="51"/>
      <c r="D29" s="51"/>
      <c r="E29" s="51"/>
      <c r="F29" s="51"/>
      <c r="G29" s="51"/>
      <c r="H29" s="51"/>
      <c r="I29" s="61"/>
      <c r="J29" s="52" t="s">
        <v>52</v>
      </c>
      <c r="K29" s="53"/>
      <c r="L29" s="70">
        <f t="shared" si="6"/>
        <v>449060.7</v>
      </c>
      <c r="M29" s="70">
        <f t="shared" si="6"/>
        <v>19647.3</v>
      </c>
      <c r="N29" s="70">
        <f t="shared" si="6"/>
        <v>91400.9</v>
      </c>
      <c r="O29" s="70">
        <f t="shared" si="6"/>
        <v>50</v>
      </c>
      <c r="P29" s="70">
        <f t="shared" si="6"/>
        <v>0</v>
      </c>
      <c r="Q29" s="23">
        <f t="shared" si="2"/>
        <v>560158.9</v>
      </c>
      <c r="R29" s="70">
        <f t="shared" si="7"/>
        <v>0</v>
      </c>
      <c r="S29" s="70">
        <f t="shared" si="7"/>
        <v>19096.5</v>
      </c>
      <c r="T29" s="70">
        <f t="shared" si="7"/>
        <v>5426.7</v>
      </c>
      <c r="U29" s="70">
        <f>SUM(U36)</f>
        <v>0</v>
      </c>
      <c r="V29" s="23">
        <f t="shared" si="1"/>
        <v>24523.2</v>
      </c>
      <c r="W29" s="23">
        <f t="shared" si="3"/>
        <v>584682.1</v>
      </c>
      <c r="X29" s="70">
        <f>SUM(Q29/W29*100)</f>
        <v>95.80572074978866</v>
      </c>
      <c r="Y29" s="70">
        <f>SUM(V29/W29*100)</f>
        <v>4.194279250211355</v>
      </c>
      <c r="Z29" s="4"/>
    </row>
    <row r="30" spans="1:26" ht="23.25">
      <c r="A30" s="4"/>
      <c r="B30" s="51"/>
      <c r="C30" s="51"/>
      <c r="D30" s="51"/>
      <c r="E30" s="51"/>
      <c r="F30" s="51"/>
      <c r="G30" s="51"/>
      <c r="H30" s="51"/>
      <c r="I30" s="61"/>
      <c r="J30" s="52" t="s">
        <v>53</v>
      </c>
      <c r="K30" s="53"/>
      <c r="L30" s="70">
        <f>SUM(L29/L27*100)</f>
        <v>109.92818424900435</v>
      </c>
      <c r="M30" s="70">
        <f>SUM(M29/M27*100)</f>
        <v>77.05125691203575</v>
      </c>
      <c r="N30" s="70">
        <f>SUM(N29/N27*100)</f>
        <v>67.50385890798442</v>
      </c>
      <c r="O30" s="70">
        <f>SUM(O29/O27*100)</f>
        <v>50</v>
      </c>
      <c r="P30" s="23"/>
      <c r="Q30" s="70">
        <f>SUM(Q29/Q27*100)</f>
        <v>98.35913269746973</v>
      </c>
      <c r="R30" s="23"/>
      <c r="S30" s="70">
        <f>SUM(S29/S27*100)</f>
        <v>136.4035714285714</v>
      </c>
      <c r="T30" s="70">
        <f>SUM(T29/T27*100)</f>
        <v>271.335</v>
      </c>
      <c r="U30" s="70"/>
      <c r="V30" s="70">
        <f>SUM(V29/V27*100)</f>
        <v>153.26999999999998</v>
      </c>
      <c r="W30" s="70">
        <f>SUM(W29/W27*100)</f>
        <v>99.85967637779231</v>
      </c>
      <c r="X30" s="23"/>
      <c r="Y30" s="23"/>
      <c r="Z30" s="4"/>
    </row>
    <row r="31" spans="1:26" ht="23.25">
      <c r="A31" s="4"/>
      <c r="B31" s="51"/>
      <c r="C31" s="51"/>
      <c r="D31" s="51"/>
      <c r="E31" s="51"/>
      <c r="F31" s="51"/>
      <c r="G31" s="51"/>
      <c r="H31" s="51"/>
      <c r="I31" s="61"/>
      <c r="J31" s="52" t="s">
        <v>93</v>
      </c>
      <c r="K31" s="53"/>
      <c r="L31" s="70">
        <f>SUM(L29/L28*100)</f>
        <v>94.85677506901008</v>
      </c>
      <c r="M31" s="70">
        <f>SUM(M29/M28*100)</f>
        <v>81.82658709169587</v>
      </c>
      <c r="N31" s="70">
        <f>SUM(N29/N28*100)</f>
        <v>86.63395335082427</v>
      </c>
      <c r="O31" s="70">
        <f>SUM(O29/O28*100)</f>
        <v>50</v>
      </c>
      <c r="P31" s="23"/>
      <c r="Q31" s="70">
        <f>SUM(Q29/Q28*100)</f>
        <v>92.89187385213656</v>
      </c>
      <c r="R31" s="23"/>
      <c r="S31" s="70">
        <f>SUM(S29/S28*100)</f>
        <v>96.03952926976463</v>
      </c>
      <c r="T31" s="70">
        <f>SUM(T29/T28*100)</f>
        <v>98.66727272727273</v>
      </c>
      <c r="U31" s="70"/>
      <c r="V31" s="70">
        <f>SUM(V29/V28*100)</f>
        <v>96.60888748818154</v>
      </c>
      <c r="W31" s="70">
        <f>SUM(W29/W28*100)</f>
        <v>93.04201977541608</v>
      </c>
      <c r="X31" s="23"/>
      <c r="Y31" s="23"/>
      <c r="Z31" s="4"/>
    </row>
    <row r="32" spans="1:26" ht="23.25">
      <c r="A32" s="4"/>
      <c r="B32" s="51"/>
      <c r="C32" s="51"/>
      <c r="D32" s="51"/>
      <c r="E32" s="51"/>
      <c r="F32" s="51"/>
      <c r="G32" s="51"/>
      <c r="H32" s="51"/>
      <c r="I32" s="61"/>
      <c r="J32" s="52"/>
      <c r="K32" s="53"/>
      <c r="L32" s="70"/>
      <c r="M32" s="23"/>
      <c r="N32" s="70"/>
      <c r="O32" s="70"/>
      <c r="P32" s="23"/>
      <c r="Q32" s="23">
        <f t="shared" si="2"/>
        <v>0</v>
      </c>
      <c r="R32" s="23"/>
      <c r="S32" s="70"/>
      <c r="T32" s="70"/>
      <c r="U32" s="70"/>
      <c r="V32" s="23">
        <f t="shared" si="1"/>
        <v>0</v>
      </c>
      <c r="W32" s="23">
        <f t="shared" si="3"/>
        <v>0</v>
      </c>
      <c r="X32" s="23"/>
      <c r="Y32" s="23"/>
      <c r="Z32" s="4"/>
    </row>
    <row r="33" spans="1:26" ht="23.25">
      <c r="A33" s="4"/>
      <c r="B33" s="51"/>
      <c r="C33" s="51"/>
      <c r="D33" s="51"/>
      <c r="E33" s="81" t="s">
        <v>56</v>
      </c>
      <c r="F33" s="51"/>
      <c r="G33" s="51"/>
      <c r="H33" s="51"/>
      <c r="I33" s="61"/>
      <c r="J33" s="52" t="s">
        <v>57</v>
      </c>
      <c r="K33" s="53"/>
      <c r="L33" s="70"/>
      <c r="M33" s="23"/>
      <c r="N33" s="70"/>
      <c r="O33" s="70"/>
      <c r="P33" s="23"/>
      <c r="Q33" s="23">
        <f t="shared" si="2"/>
        <v>0</v>
      </c>
      <c r="R33" s="23"/>
      <c r="S33" s="70"/>
      <c r="T33" s="70"/>
      <c r="U33" s="70"/>
      <c r="V33" s="23">
        <f t="shared" si="1"/>
        <v>0</v>
      </c>
      <c r="W33" s="23">
        <f t="shared" si="3"/>
        <v>0</v>
      </c>
      <c r="X33" s="23"/>
      <c r="Y33" s="23"/>
      <c r="Z33" s="4"/>
    </row>
    <row r="34" spans="1:26" ht="23.25">
      <c r="A34" s="4"/>
      <c r="B34" s="51"/>
      <c r="C34" s="51"/>
      <c r="D34" s="51"/>
      <c r="E34" s="51"/>
      <c r="F34" s="51"/>
      <c r="G34" s="51"/>
      <c r="H34" s="51"/>
      <c r="I34" s="61"/>
      <c r="J34" s="54" t="s">
        <v>50</v>
      </c>
      <c r="K34" s="53"/>
      <c r="L34" s="70">
        <f aca="true" t="shared" si="8" ref="L34:O35">SUM(L41+L296+L329)</f>
        <v>408503.70000000007</v>
      </c>
      <c r="M34" s="70">
        <f t="shared" si="8"/>
        <v>25499</v>
      </c>
      <c r="N34" s="70">
        <f t="shared" si="8"/>
        <v>135401</v>
      </c>
      <c r="O34" s="70">
        <f t="shared" si="8"/>
        <v>100</v>
      </c>
      <c r="P34" s="70">
        <f>SUM(P41+P296+P328)</f>
        <v>0</v>
      </c>
      <c r="Q34" s="23">
        <f t="shared" si="2"/>
        <v>569503.7000000001</v>
      </c>
      <c r="R34" s="70">
        <f>SUM(R41+R296+R328)</f>
        <v>0</v>
      </c>
      <c r="S34" s="70">
        <f>SUM(S41+S296+S329)</f>
        <v>14000</v>
      </c>
      <c r="T34" s="70">
        <f>SUM(T41+T296+T329)</f>
        <v>2000</v>
      </c>
      <c r="U34" s="70"/>
      <c r="V34" s="23">
        <f t="shared" si="1"/>
        <v>16000</v>
      </c>
      <c r="W34" s="23">
        <f t="shared" si="3"/>
        <v>585503.7000000001</v>
      </c>
      <c r="X34" s="70">
        <f>SUM(Q34/W34*100)</f>
        <v>97.26731018096044</v>
      </c>
      <c r="Y34" s="70">
        <f>SUM(V34/W34*100)</f>
        <v>2.732689819039572</v>
      </c>
      <c r="Z34" s="4"/>
    </row>
    <row r="35" spans="1:26" ht="23.25">
      <c r="A35" s="4"/>
      <c r="B35" s="51"/>
      <c r="C35" s="51"/>
      <c r="D35" s="51"/>
      <c r="E35" s="51"/>
      <c r="F35" s="51"/>
      <c r="G35" s="51"/>
      <c r="H35" s="51"/>
      <c r="I35" s="61"/>
      <c r="J35" s="54" t="s">
        <v>51</v>
      </c>
      <c r="K35" s="53"/>
      <c r="L35" s="70">
        <f t="shared" si="8"/>
        <v>473409.19999999995</v>
      </c>
      <c r="M35" s="70">
        <f t="shared" si="8"/>
        <v>24010.899999999994</v>
      </c>
      <c r="N35" s="70">
        <f t="shared" si="8"/>
        <v>105502.39999999995</v>
      </c>
      <c r="O35" s="70">
        <f t="shared" si="8"/>
        <v>100</v>
      </c>
      <c r="P35" s="70">
        <f>SUM(P42+P297+P329)</f>
        <v>0</v>
      </c>
      <c r="Q35" s="23">
        <f t="shared" si="2"/>
        <v>603022.4999999999</v>
      </c>
      <c r="R35" s="70">
        <f>SUM(R42+R297+R329)</f>
        <v>0</v>
      </c>
      <c r="S35" s="70">
        <f>SUM(S42+S297+S330)</f>
        <v>19884</v>
      </c>
      <c r="T35" s="70">
        <f>SUM(T42+T297+T330)</f>
        <v>5500</v>
      </c>
      <c r="U35" s="70"/>
      <c r="V35" s="23">
        <f t="shared" si="1"/>
        <v>25384</v>
      </c>
      <c r="W35" s="23">
        <f t="shared" si="3"/>
        <v>628406.4999999999</v>
      </c>
      <c r="X35" s="70">
        <f>SUM(Q35/W35*100)</f>
        <v>95.96057647398618</v>
      </c>
      <c r="Y35" s="70">
        <f>SUM(V35/W35*100)</f>
        <v>4.039423526013815</v>
      </c>
      <c r="Z35" s="4"/>
    </row>
    <row r="36" spans="1:26" ht="23.25">
      <c r="A36" s="4"/>
      <c r="B36" s="51"/>
      <c r="C36" s="51"/>
      <c r="D36" s="51"/>
      <c r="E36" s="51"/>
      <c r="F36" s="51"/>
      <c r="G36" s="51"/>
      <c r="H36" s="51"/>
      <c r="I36" s="61"/>
      <c r="J36" s="52" t="s">
        <v>52</v>
      </c>
      <c r="K36" s="53"/>
      <c r="L36" s="70">
        <f>SUM(L43+L298+L330)</f>
        <v>449060.7</v>
      </c>
      <c r="M36" s="70">
        <f>SUM(M43+M298+M330)</f>
        <v>19647.3</v>
      </c>
      <c r="N36" s="70">
        <f>SUM(N43+N298+N330)</f>
        <v>91400.9</v>
      </c>
      <c r="O36" s="70">
        <f>SUM(O43+O298+O330)</f>
        <v>50</v>
      </c>
      <c r="P36" s="70">
        <f>SUM(P43+P298+P330)</f>
        <v>0</v>
      </c>
      <c r="Q36" s="23">
        <f t="shared" si="2"/>
        <v>560158.9</v>
      </c>
      <c r="R36" s="70">
        <f>SUM(R43+R298+R330)</f>
        <v>0</v>
      </c>
      <c r="S36" s="70">
        <f>SUM(S43+S298+S330)</f>
        <v>19096.5</v>
      </c>
      <c r="T36" s="70">
        <f>SUM(T43+T298+T330)</f>
        <v>5426.7</v>
      </c>
      <c r="U36" s="70">
        <f>SUM(U43+U298+U330)</f>
        <v>0</v>
      </c>
      <c r="V36" s="23">
        <f t="shared" si="1"/>
        <v>24523.2</v>
      </c>
      <c r="W36" s="23">
        <f t="shared" si="3"/>
        <v>584682.1</v>
      </c>
      <c r="X36" s="70">
        <f>SUM(Q36/W36*100)</f>
        <v>95.80572074978866</v>
      </c>
      <c r="Y36" s="70">
        <f>SUM(V36/W36*100)</f>
        <v>4.194279250211355</v>
      </c>
      <c r="Z36" s="4"/>
    </row>
    <row r="37" spans="1:26" ht="23.25">
      <c r="A37" s="4"/>
      <c r="B37" s="56"/>
      <c r="C37" s="57"/>
      <c r="D37" s="57"/>
      <c r="E37" s="57"/>
      <c r="F37" s="57"/>
      <c r="G37" s="57"/>
      <c r="H37" s="57"/>
      <c r="I37" s="52"/>
      <c r="J37" s="52" t="s">
        <v>53</v>
      </c>
      <c r="K37" s="53"/>
      <c r="L37" s="21">
        <f>SUM(L36/L34*100)</f>
        <v>109.92818424900435</v>
      </c>
      <c r="M37" s="21">
        <f>SUM(M36/M34*100)</f>
        <v>77.05125691203575</v>
      </c>
      <c r="N37" s="21">
        <f>SUM(N36/N34*100)</f>
        <v>67.50385890798442</v>
      </c>
      <c r="O37" s="21">
        <f>SUM(O36/O34*100)</f>
        <v>50</v>
      </c>
      <c r="P37" s="21"/>
      <c r="Q37" s="21">
        <f>SUM(Q36/Q34*100)</f>
        <v>98.35913269746973</v>
      </c>
      <c r="R37" s="21"/>
      <c r="S37" s="21">
        <f>SUM(S36/S34*100)</f>
        <v>136.4035714285714</v>
      </c>
      <c r="T37" s="21">
        <f>SUM(T36/T34*100)</f>
        <v>271.335</v>
      </c>
      <c r="U37" s="21"/>
      <c r="V37" s="21">
        <f>SUM(V36/V34*100)</f>
        <v>153.26999999999998</v>
      </c>
      <c r="W37" s="21">
        <f>SUM(W36/W34*100)</f>
        <v>99.85967637779231</v>
      </c>
      <c r="X37" s="21"/>
      <c r="Y37" s="21"/>
      <c r="Z37" s="4"/>
    </row>
    <row r="38" spans="1:26" ht="23.25">
      <c r="A38" s="4"/>
      <c r="B38" s="51"/>
      <c r="C38" s="51"/>
      <c r="D38" s="51"/>
      <c r="E38" s="51"/>
      <c r="F38" s="51"/>
      <c r="G38" s="51"/>
      <c r="H38" s="51"/>
      <c r="I38" s="61"/>
      <c r="J38" s="52" t="s">
        <v>93</v>
      </c>
      <c r="K38" s="53"/>
      <c r="L38" s="70">
        <f>SUM(L36/L35*100)</f>
        <v>94.85677506901008</v>
      </c>
      <c r="M38" s="70">
        <f>SUM(M36/M35*100)</f>
        <v>81.82658709169587</v>
      </c>
      <c r="N38" s="70">
        <f>SUM(N36/N35*100)</f>
        <v>86.63395335082427</v>
      </c>
      <c r="O38" s="70">
        <f>SUM(O36/O35*100)</f>
        <v>50</v>
      </c>
      <c r="P38" s="23"/>
      <c r="Q38" s="70">
        <f>SUM(Q36/Q35*100)</f>
        <v>92.89187385213656</v>
      </c>
      <c r="R38" s="23"/>
      <c r="S38" s="70">
        <f>SUM(S36/S35*100)</f>
        <v>96.03952926976463</v>
      </c>
      <c r="T38" s="70">
        <f>SUM(T36/T35*100)</f>
        <v>98.66727272727273</v>
      </c>
      <c r="U38" s="70"/>
      <c r="V38" s="70">
        <f>SUM(V36/V35*100)</f>
        <v>96.60888748818154</v>
      </c>
      <c r="W38" s="70">
        <f>SUM(W36/W35*100)</f>
        <v>93.04201977541608</v>
      </c>
      <c r="X38" s="23"/>
      <c r="Y38" s="23"/>
      <c r="Z38" s="4"/>
    </row>
    <row r="39" spans="1:26" ht="23.25">
      <c r="A39" s="4"/>
      <c r="B39" s="51"/>
      <c r="C39" s="51"/>
      <c r="D39" s="51"/>
      <c r="E39" s="51"/>
      <c r="F39" s="51"/>
      <c r="G39" s="51"/>
      <c r="H39" s="51"/>
      <c r="I39" s="61"/>
      <c r="J39" s="52"/>
      <c r="K39" s="53"/>
      <c r="L39" s="70"/>
      <c r="M39" s="23"/>
      <c r="N39" s="70"/>
      <c r="O39" s="70"/>
      <c r="P39" s="23"/>
      <c r="Q39" s="23">
        <f t="shared" si="2"/>
        <v>0</v>
      </c>
      <c r="R39" s="23"/>
      <c r="S39" s="70"/>
      <c r="T39" s="70"/>
      <c r="U39" s="70"/>
      <c r="V39" s="23">
        <f t="shared" si="1"/>
        <v>0</v>
      </c>
      <c r="W39" s="23">
        <f t="shared" si="3"/>
        <v>0</v>
      </c>
      <c r="X39" s="23"/>
      <c r="Y39" s="23"/>
      <c r="Z39" s="4"/>
    </row>
    <row r="40" spans="1:26" ht="23.25">
      <c r="A40" s="4"/>
      <c r="B40" s="51"/>
      <c r="C40" s="51"/>
      <c r="D40" s="51"/>
      <c r="E40" s="51"/>
      <c r="F40" s="81" t="s">
        <v>58</v>
      </c>
      <c r="G40" s="51"/>
      <c r="H40" s="51"/>
      <c r="I40" s="61"/>
      <c r="J40" s="52" t="s">
        <v>59</v>
      </c>
      <c r="K40" s="53"/>
      <c r="L40" s="70"/>
      <c r="M40" s="23"/>
      <c r="N40" s="70"/>
      <c r="O40" s="70"/>
      <c r="P40" s="23"/>
      <c r="Q40" s="23">
        <f t="shared" si="2"/>
        <v>0</v>
      </c>
      <c r="R40" s="23"/>
      <c r="S40" s="70"/>
      <c r="T40" s="70"/>
      <c r="U40" s="70"/>
      <c r="V40" s="23">
        <f t="shared" si="1"/>
        <v>0</v>
      </c>
      <c r="W40" s="23">
        <f t="shared" si="3"/>
        <v>0</v>
      </c>
      <c r="X40" s="23"/>
      <c r="Y40" s="23"/>
      <c r="Z40" s="4"/>
    </row>
    <row r="41" spans="1:26" ht="23.25">
      <c r="A41" s="4"/>
      <c r="B41" s="51"/>
      <c r="C41" s="51"/>
      <c r="D41" s="51"/>
      <c r="E41" s="51"/>
      <c r="F41" s="51"/>
      <c r="G41" s="51"/>
      <c r="H41" s="51"/>
      <c r="I41" s="61"/>
      <c r="J41" s="54" t="s">
        <v>50</v>
      </c>
      <c r="K41" s="53"/>
      <c r="L41" s="70">
        <f aca="true" t="shared" si="9" ref="L41:P43">SUM(L58)</f>
        <v>301055.00000000006</v>
      </c>
      <c r="M41" s="70">
        <f t="shared" si="9"/>
        <v>22149</v>
      </c>
      <c r="N41" s="70">
        <f t="shared" si="9"/>
        <v>133401</v>
      </c>
      <c r="O41" s="70">
        <f t="shared" si="9"/>
        <v>50</v>
      </c>
      <c r="P41" s="70">
        <f t="shared" si="9"/>
        <v>0</v>
      </c>
      <c r="Q41" s="23">
        <f t="shared" si="2"/>
        <v>456655.00000000006</v>
      </c>
      <c r="R41" s="70">
        <f aca="true" t="shared" si="10" ref="R41:T43">SUM(R58)</f>
        <v>0</v>
      </c>
      <c r="S41" s="70">
        <f t="shared" si="10"/>
        <v>14000</v>
      </c>
      <c r="T41" s="70">
        <f t="shared" si="10"/>
        <v>2000</v>
      </c>
      <c r="U41" s="70"/>
      <c r="V41" s="23">
        <f t="shared" si="1"/>
        <v>16000</v>
      </c>
      <c r="W41" s="23">
        <f t="shared" si="3"/>
        <v>472655.00000000006</v>
      </c>
      <c r="X41" s="70">
        <f>SUM(Q41/W41*100)</f>
        <v>96.61486708064021</v>
      </c>
      <c r="Y41" s="70">
        <f>SUM(V41/W41*100)</f>
        <v>3.3851329193597866</v>
      </c>
      <c r="Z41" s="4"/>
    </row>
    <row r="42" spans="1:26" ht="23.25">
      <c r="A42" s="4"/>
      <c r="B42" s="51"/>
      <c r="C42" s="51"/>
      <c r="D42" s="51"/>
      <c r="E42" s="51"/>
      <c r="F42" s="51"/>
      <c r="G42" s="51"/>
      <c r="H42" s="51"/>
      <c r="I42" s="61"/>
      <c r="J42" s="54" t="s">
        <v>51</v>
      </c>
      <c r="K42" s="53"/>
      <c r="L42" s="70">
        <f t="shared" si="9"/>
        <v>446624.39999999997</v>
      </c>
      <c r="M42" s="70">
        <f t="shared" si="9"/>
        <v>22660.899999999994</v>
      </c>
      <c r="N42" s="70">
        <f t="shared" si="9"/>
        <v>103520.99999999996</v>
      </c>
      <c r="O42" s="70">
        <f t="shared" si="9"/>
        <v>75</v>
      </c>
      <c r="P42" s="70">
        <f t="shared" si="9"/>
        <v>0</v>
      </c>
      <c r="Q42" s="23">
        <f t="shared" si="2"/>
        <v>572881.2999999999</v>
      </c>
      <c r="R42" s="70">
        <f t="shared" si="10"/>
        <v>0</v>
      </c>
      <c r="S42" s="70">
        <f t="shared" si="10"/>
        <v>19884</v>
      </c>
      <c r="T42" s="70">
        <f t="shared" si="10"/>
        <v>5500</v>
      </c>
      <c r="U42" s="70"/>
      <c r="V42" s="23">
        <f t="shared" si="1"/>
        <v>25384</v>
      </c>
      <c r="W42" s="23">
        <f t="shared" si="3"/>
        <v>598265.2999999999</v>
      </c>
      <c r="X42" s="70">
        <f>SUM(Q42/W42*100)</f>
        <v>95.75706630486508</v>
      </c>
      <c r="Y42" s="70">
        <f>SUM(V42/W42*100)</f>
        <v>4.2429336951349175</v>
      </c>
      <c r="Z42" s="4"/>
    </row>
    <row r="43" spans="1:26" ht="23.25">
      <c r="A43" s="4"/>
      <c r="B43" s="51"/>
      <c r="C43" s="51"/>
      <c r="D43" s="51"/>
      <c r="E43" s="51"/>
      <c r="F43" s="51"/>
      <c r="G43" s="51"/>
      <c r="H43" s="51"/>
      <c r="I43" s="61"/>
      <c r="J43" s="52" t="s">
        <v>52</v>
      </c>
      <c r="K43" s="53"/>
      <c r="L43" s="70">
        <f t="shared" si="9"/>
        <v>424820.2</v>
      </c>
      <c r="M43" s="70">
        <f t="shared" si="9"/>
        <v>19233</v>
      </c>
      <c r="N43" s="70">
        <f t="shared" si="9"/>
        <v>90954.5</v>
      </c>
      <c r="O43" s="70">
        <f t="shared" si="9"/>
        <v>50</v>
      </c>
      <c r="P43" s="70">
        <f t="shared" si="9"/>
        <v>0</v>
      </c>
      <c r="Q43" s="23">
        <f t="shared" si="2"/>
        <v>535057.7</v>
      </c>
      <c r="R43" s="70">
        <f t="shared" si="10"/>
        <v>0</v>
      </c>
      <c r="S43" s="70">
        <f t="shared" si="10"/>
        <v>19096.5</v>
      </c>
      <c r="T43" s="70">
        <f t="shared" si="10"/>
        <v>5426.7</v>
      </c>
      <c r="U43" s="70">
        <f>SUM(U60)</f>
        <v>0</v>
      </c>
      <c r="V43" s="23">
        <f t="shared" si="1"/>
        <v>24523.2</v>
      </c>
      <c r="W43" s="23">
        <f t="shared" si="3"/>
        <v>559580.8999999999</v>
      </c>
      <c r="X43" s="70">
        <f>SUM(Q43/W43*100)</f>
        <v>95.61757736906318</v>
      </c>
      <c r="Y43" s="70">
        <f>SUM(V43/W43*100)</f>
        <v>4.382422630936833</v>
      </c>
      <c r="Z43" s="4"/>
    </row>
    <row r="44" spans="1:26" ht="23.25">
      <c r="A44" s="4"/>
      <c r="B44" s="51"/>
      <c r="C44" s="51"/>
      <c r="D44" s="51"/>
      <c r="E44" s="51"/>
      <c r="F44" s="51"/>
      <c r="G44" s="51"/>
      <c r="H44" s="51"/>
      <c r="I44" s="61"/>
      <c r="J44" s="52" t="s">
        <v>53</v>
      </c>
      <c r="K44" s="53"/>
      <c r="L44" s="70">
        <f>SUM(L43/L41*100)</f>
        <v>141.11049476009364</v>
      </c>
      <c r="M44" s="70">
        <f>SUM(M43/M41*100)</f>
        <v>86.834620073141</v>
      </c>
      <c r="N44" s="70">
        <f>SUM(N43/N41*100)</f>
        <v>68.1812730039505</v>
      </c>
      <c r="O44" s="70">
        <f>SUM(O43/O41*100)</f>
        <v>100</v>
      </c>
      <c r="P44" s="70"/>
      <c r="Q44" s="70">
        <f>SUM(Q43/Q41*100)</f>
        <v>117.16891307442158</v>
      </c>
      <c r="R44" s="23"/>
      <c r="S44" s="70">
        <f>SUM(S43/S41*100)</f>
        <v>136.4035714285714</v>
      </c>
      <c r="T44" s="70">
        <f>SUM(T43/T41*100)</f>
        <v>271.335</v>
      </c>
      <c r="U44" s="70"/>
      <c r="V44" s="70">
        <f>SUM(V43/V41*100)</f>
        <v>153.26999999999998</v>
      </c>
      <c r="W44" s="70">
        <f>SUM(W43/W41*100)</f>
        <v>118.39098285218601</v>
      </c>
      <c r="X44" s="23"/>
      <c r="Y44" s="23"/>
      <c r="Z44" s="4"/>
    </row>
    <row r="45" spans="1:26" ht="23.25">
      <c r="A45" s="4"/>
      <c r="B45" s="58"/>
      <c r="C45" s="58"/>
      <c r="D45" s="58"/>
      <c r="E45" s="58"/>
      <c r="F45" s="58"/>
      <c r="G45" s="58"/>
      <c r="H45" s="58"/>
      <c r="I45" s="63"/>
      <c r="J45" s="59"/>
      <c r="K45" s="60"/>
      <c r="L45" s="73"/>
      <c r="M45" s="71"/>
      <c r="N45" s="73"/>
      <c r="O45" s="73"/>
      <c r="P45" s="71"/>
      <c r="Q45" s="71"/>
      <c r="R45" s="71"/>
      <c r="S45" s="73"/>
      <c r="T45" s="73"/>
      <c r="U45" s="73"/>
      <c r="V45" s="71"/>
      <c r="W45" s="71"/>
      <c r="X45" s="71"/>
      <c r="Y45" s="71"/>
      <c r="Z45" s="4"/>
    </row>
    <row r="46" spans="1:26" ht="23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3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6"/>
      <c r="W47" s="6"/>
      <c r="X47" s="6"/>
      <c r="Y47" s="6" t="s">
        <v>133</v>
      </c>
      <c r="Z47" s="4"/>
    </row>
    <row r="48" spans="1:26" ht="23.25">
      <c r="A48" s="4"/>
      <c r="B48" s="64" t="s">
        <v>38</v>
      </c>
      <c r="C48" s="65"/>
      <c r="D48" s="65"/>
      <c r="E48" s="65"/>
      <c r="F48" s="65"/>
      <c r="G48" s="65"/>
      <c r="H48" s="66"/>
      <c r="I48" s="10"/>
      <c r="J48" s="11"/>
      <c r="K48" s="12"/>
      <c r="L48" s="13" t="s">
        <v>1</v>
      </c>
      <c r="M48" s="13"/>
      <c r="N48" s="13"/>
      <c r="O48" s="13"/>
      <c r="P48" s="13"/>
      <c r="Q48" s="13"/>
      <c r="R48" s="14" t="s">
        <v>2</v>
      </c>
      <c r="S48" s="13"/>
      <c r="T48" s="13"/>
      <c r="U48" s="13"/>
      <c r="V48" s="15"/>
      <c r="W48" s="13" t="s">
        <v>40</v>
      </c>
      <c r="X48" s="13"/>
      <c r="Y48" s="16"/>
      <c r="Z48" s="4"/>
    </row>
    <row r="49" spans="1:26" ht="23.25">
      <c r="A49" s="4"/>
      <c r="B49" s="17" t="s">
        <v>39</v>
      </c>
      <c r="C49" s="18"/>
      <c r="D49" s="18"/>
      <c r="E49" s="18"/>
      <c r="F49" s="18"/>
      <c r="G49" s="18"/>
      <c r="H49" s="67"/>
      <c r="I49" s="19"/>
      <c r="J49" s="20"/>
      <c r="K49" s="21"/>
      <c r="L49" s="22"/>
      <c r="M49" s="23"/>
      <c r="N49" s="24"/>
      <c r="O49" s="25" t="s">
        <v>3</v>
      </c>
      <c r="P49" s="26"/>
      <c r="Q49" s="27"/>
      <c r="R49" s="28" t="s">
        <v>3</v>
      </c>
      <c r="S49" s="24"/>
      <c r="T49" s="22"/>
      <c r="U49" s="29"/>
      <c r="V49" s="27"/>
      <c r="W49" s="27"/>
      <c r="X49" s="30" t="s">
        <v>4</v>
      </c>
      <c r="Y49" s="31"/>
      <c r="Z49" s="4"/>
    </row>
    <row r="50" spans="1:26" ht="23.25">
      <c r="A50" s="4"/>
      <c r="B50" s="19"/>
      <c r="C50" s="32"/>
      <c r="D50" s="32"/>
      <c r="E50" s="32"/>
      <c r="F50" s="33"/>
      <c r="G50" s="32"/>
      <c r="H50" s="19"/>
      <c r="I50" s="19"/>
      <c r="J50" s="5" t="s">
        <v>5</v>
      </c>
      <c r="K50" s="21"/>
      <c r="L50" s="34" t="s">
        <v>6</v>
      </c>
      <c r="M50" s="35" t="s">
        <v>7</v>
      </c>
      <c r="N50" s="36" t="s">
        <v>6</v>
      </c>
      <c r="O50" s="34" t="s">
        <v>8</v>
      </c>
      <c r="P50" s="26" t="s">
        <v>9</v>
      </c>
      <c r="Q50" s="23"/>
      <c r="R50" s="37" t="s">
        <v>8</v>
      </c>
      <c r="S50" s="35" t="s">
        <v>10</v>
      </c>
      <c r="T50" s="34" t="s">
        <v>11</v>
      </c>
      <c r="U50" s="29" t="s">
        <v>12</v>
      </c>
      <c r="V50" s="27"/>
      <c r="W50" s="27"/>
      <c r="X50" s="27"/>
      <c r="Y50" s="35"/>
      <c r="Z50" s="4"/>
    </row>
    <row r="51" spans="1:26" ht="23.25">
      <c r="A51" s="4"/>
      <c r="B51" s="38" t="s">
        <v>31</v>
      </c>
      <c r="C51" s="38" t="s">
        <v>32</v>
      </c>
      <c r="D51" s="38" t="s">
        <v>33</v>
      </c>
      <c r="E51" s="38" t="s">
        <v>34</v>
      </c>
      <c r="F51" s="38" t="s">
        <v>35</v>
      </c>
      <c r="G51" s="38" t="s">
        <v>36</v>
      </c>
      <c r="H51" s="38" t="s">
        <v>37</v>
      </c>
      <c r="I51" s="19"/>
      <c r="J51" s="39"/>
      <c r="K51" s="21"/>
      <c r="L51" s="34" t="s">
        <v>13</v>
      </c>
      <c r="M51" s="35" t="s">
        <v>14</v>
      </c>
      <c r="N51" s="36" t="s">
        <v>15</v>
      </c>
      <c r="O51" s="34" t="s">
        <v>16</v>
      </c>
      <c r="P51" s="26" t="s">
        <v>17</v>
      </c>
      <c r="Q51" s="35" t="s">
        <v>18</v>
      </c>
      <c r="R51" s="37" t="s">
        <v>16</v>
      </c>
      <c r="S51" s="35" t="s">
        <v>19</v>
      </c>
      <c r="T51" s="34" t="s">
        <v>20</v>
      </c>
      <c r="U51" s="29" t="s">
        <v>21</v>
      </c>
      <c r="V51" s="26" t="s">
        <v>18</v>
      </c>
      <c r="W51" s="26" t="s">
        <v>22</v>
      </c>
      <c r="X51" s="26" t="s">
        <v>23</v>
      </c>
      <c r="Y51" s="35" t="s">
        <v>24</v>
      </c>
      <c r="Z51" s="4"/>
    </row>
    <row r="52" spans="1:26" ht="23.25">
      <c r="A52" s="4"/>
      <c r="B52" s="40"/>
      <c r="C52" s="40"/>
      <c r="D52" s="40"/>
      <c r="E52" s="40"/>
      <c r="F52" s="40"/>
      <c r="G52" s="40"/>
      <c r="H52" s="40"/>
      <c r="I52" s="40"/>
      <c r="J52" s="41"/>
      <c r="K52" s="42"/>
      <c r="L52" s="43"/>
      <c r="M52" s="44"/>
      <c r="N52" s="45"/>
      <c r="O52" s="46" t="s">
        <v>25</v>
      </c>
      <c r="P52" s="47"/>
      <c r="Q52" s="48"/>
      <c r="R52" s="49" t="s">
        <v>25</v>
      </c>
      <c r="S52" s="44" t="s">
        <v>26</v>
      </c>
      <c r="T52" s="43"/>
      <c r="U52" s="50" t="s">
        <v>27</v>
      </c>
      <c r="V52" s="48"/>
      <c r="W52" s="48"/>
      <c r="X52" s="48"/>
      <c r="Y52" s="49"/>
      <c r="Z52" s="4"/>
    </row>
    <row r="53" spans="1:26" ht="23.25">
      <c r="A53" s="4"/>
      <c r="B53" s="51"/>
      <c r="C53" s="51"/>
      <c r="D53" s="51"/>
      <c r="E53" s="51"/>
      <c r="F53" s="51"/>
      <c r="G53" s="51"/>
      <c r="H53" s="51"/>
      <c r="I53" s="61"/>
      <c r="J53" s="52"/>
      <c r="K53" s="53"/>
      <c r="L53" s="22"/>
      <c r="M53" s="23"/>
      <c r="N53" s="24"/>
      <c r="O53" s="3"/>
      <c r="P53" s="27"/>
      <c r="Q53" s="27"/>
      <c r="R53" s="23"/>
      <c r="S53" s="24"/>
      <c r="T53" s="22"/>
      <c r="U53" s="72"/>
      <c r="V53" s="27"/>
      <c r="W53" s="27"/>
      <c r="X53" s="27"/>
      <c r="Y53" s="23"/>
      <c r="Z53" s="4"/>
    </row>
    <row r="54" spans="1:26" ht="23.25">
      <c r="A54" s="4"/>
      <c r="B54" s="81" t="s">
        <v>48</v>
      </c>
      <c r="C54" s="51"/>
      <c r="D54" s="81" t="s">
        <v>54</v>
      </c>
      <c r="E54" s="81" t="s">
        <v>56</v>
      </c>
      <c r="F54" s="81" t="s">
        <v>58</v>
      </c>
      <c r="G54" s="51"/>
      <c r="H54" s="51"/>
      <c r="I54" s="61"/>
      <c r="J54" s="52" t="s">
        <v>93</v>
      </c>
      <c r="K54" s="55"/>
      <c r="L54" s="70">
        <f>SUM(L43/L42*100)</f>
        <v>95.11800071827693</v>
      </c>
      <c r="M54" s="70">
        <f>SUM(M43/M42*100)</f>
        <v>84.87306329404394</v>
      </c>
      <c r="N54" s="70">
        <f>SUM(N43/N42*100)</f>
        <v>87.86091710860602</v>
      </c>
      <c r="O54" s="70">
        <f>SUM(O43/O42*100)</f>
        <v>66.66666666666666</v>
      </c>
      <c r="P54" s="70"/>
      <c r="Q54" s="70">
        <f>SUM(Q43/Q42*100)</f>
        <v>93.39765497669413</v>
      </c>
      <c r="R54" s="70"/>
      <c r="S54" s="70">
        <f>SUM(S43/S42*100)</f>
        <v>96.03952926976463</v>
      </c>
      <c r="T54" s="70">
        <f>SUM(T43/T42*100)</f>
        <v>98.66727272727273</v>
      </c>
      <c r="U54" s="74"/>
      <c r="V54" s="70">
        <f>SUM(V43/V42*100)</f>
        <v>96.60888748818154</v>
      </c>
      <c r="W54" s="70">
        <f>SUM(W43/W42*100)</f>
        <v>93.53390544295314</v>
      </c>
      <c r="X54" s="23"/>
      <c r="Y54" s="23"/>
      <c r="Z54" s="4"/>
    </row>
    <row r="55" spans="1:26" ht="23.25">
      <c r="A55" s="4"/>
      <c r="B55" s="51"/>
      <c r="C55" s="51"/>
      <c r="D55" s="51"/>
      <c r="E55" s="51"/>
      <c r="F55" s="51"/>
      <c r="G55" s="51"/>
      <c r="H55" s="51"/>
      <c r="I55" s="61"/>
      <c r="J55" s="54"/>
      <c r="K55" s="55"/>
      <c r="L55" s="70"/>
      <c r="M55" s="70"/>
      <c r="N55" s="70"/>
      <c r="O55" s="70"/>
      <c r="P55" s="70"/>
      <c r="Q55" s="23">
        <f aca="true" t="shared" si="11" ref="Q55:Q60">SUM(L55:P55)</f>
        <v>0</v>
      </c>
      <c r="R55" s="70"/>
      <c r="S55" s="70"/>
      <c r="T55" s="70"/>
      <c r="U55" s="70"/>
      <c r="V55" s="23">
        <f aca="true" t="shared" si="12" ref="V55:V60">SUM(R55:U55)</f>
        <v>0</v>
      </c>
      <c r="W55" s="23">
        <f aca="true" t="shared" si="13" ref="W55:W60">SUM(V55+Q55)</f>
        <v>0</v>
      </c>
      <c r="X55" s="23"/>
      <c r="Y55" s="23"/>
      <c r="Z55" s="4"/>
    </row>
    <row r="56" spans="1:26" ht="23.25">
      <c r="A56" s="4"/>
      <c r="B56" s="51"/>
      <c r="C56" s="51"/>
      <c r="D56" s="51"/>
      <c r="E56" s="51"/>
      <c r="F56" s="51"/>
      <c r="G56" s="81" t="s">
        <v>60</v>
      </c>
      <c r="H56" s="51"/>
      <c r="I56" s="61"/>
      <c r="J56" s="52" t="s">
        <v>95</v>
      </c>
      <c r="K56" s="53"/>
      <c r="L56" s="70"/>
      <c r="M56" s="70"/>
      <c r="N56" s="70"/>
      <c r="O56" s="70"/>
      <c r="P56" s="70"/>
      <c r="Q56" s="23">
        <f t="shared" si="11"/>
        <v>0</v>
      </c>
      <c r="R56" s="70"/>
      <c r="S56" s="70"/>
      <c r="T56" s="70"/>
      <c r="U56" s="70"/>
      <c r="V56" s="23">
        <f t="shared" si="12"/>
        <v>0</v>
      </c>
      <c r="W56" s="23">
        <f t="shared" si="13"/>
        <v>0</v>
      </c>
      <c r="X56" s="23"/>
      <c r="Y56" s="23"/>
      <c r="Z56" s="4"/>
    </row>
    <row r="57" spans="1:26" ht="23.25">
      <c r="A57" s="4"/>
      <c r="B57" s="51"/>
      <c r="C57" s="51"/>
      <c r="D57" s="51"/>
      <c r="E57" s="51"/>
      <c r="F57" s="51"/>
      <c r="G57" s="51"/>
      <c r="H57" s="51"/>
      <c r="I57" s="61"/>
      <c r="J57" s="52" t="s">
        <v>118</v>
      </c>
      <c r="K57" s="53"/>
      <c r="L57" s="70"/>
      <c r="M57" s="23"/>
      <c r="N57" s="70"/>
      <c r="O57" s="70"/>
      <c r="P57" s="23"/>
      <c r="Q57" s="23">
        <f t="shared" si="11"/>
        <v>0</v>
      </c>
      <c r="R57" s="23"/>
      <c r="S57" s="70"/>
      <c r="T57" s="70"/>
      <c r="U57" s="70"/>
      <c r="V57" s="23">
        <f t="shared" si="12"/>
        <v>0</v>
      </c>
      <c r="W57" s="23">
        <f t="shared" si="13"/>
        <v>0</v>
      </c>
      <c r="X57" s="23"/>
      <c r="Y57" s="23"/>
      <c r="Z57" s="4"/>
    </row>
    <row r="58" spans="1:26" ht="23.25">
      <c r="A58" s="4"/>
      <c r="B58" s="51"/>
      <c r="C58" s="51"/>
      <c r="D58" s="51"/>
      <c r="E58" s="51"/>
      <c r="F58" s="51"/>
      <c r="G58" s="51"/>
      <c r="H58" s="51"/>
      <c r="I58" s="61"/>
      <c r="J58" s="54" t="s">
        <v>50</v>
      </c>
      <c r="K58" s="53"/>
      <c r="L58" s="70">
        <f>SUM(L66+L74+L82+L99+L107+L115+L123+L131+L149+L157+L165+L173+L190+L198+L206+L214+L222+L239+L247+L255+L263+L280+L288)</f>
        <v>301055.00000000006</v>
      </c>
      <c r="M58" s="70">
        <f aca="true" t="shared" si="14" ref="M58:U58">SUM(M66+M74+M82+M99+M107+M115+M123+M131+M149+M157+M165+M173+M190+M198+M206+M214+M222+M239+M247+M255+M263+M280+M288)</f>
        <v>22149</v>
      </c>
      <c r="N58" s="70">
        <f t="shared" si="14"/>
        <v>133401</v>
      </c>
      <c r="O58" s="70">
        <f t="shared" si="14"/>
        <v>50</v>
      </c>
      <c r="P58" s="70">
        <f t="shared" si="14"/>
        <v>0</v>
      </c>
      <c r="Q58" s="23">
        <f t="shared" si="11"/>
        <v>456655.00000000006</v>
      </c>
      <c r="R58" s="70">
        <f t="shared" si="14"/>
        <v>0</v>
      </c>
      <c r="S58" s="70">
        <f t="shared" si="14"/>
        <v>14000</v>
      </c>
      <c r="T58" s="70">
        <f t="shared" si="14"/>
        <v>2000</v>
      </c>
      <c r="U58" s="70">
        <f t="shared" si="14"/>
        <v>0</v>
      </c>
      <c r="V58" s="23">
        <f t="shared" si="12"/>
        <v>16000</v>
      </c>
      <c r="W58" s="23">
        <f t="shared" si="13"/>
        <v>472655.00000000006</v>
      </c>
      <c r="X58" s="70">
        <f>SUM(Q58/W58*100)</f>
        <v>96.61486708064021</v>
      </c>
      <c r="Y58" s="70">
        <f>SUM(V58/W58*100)</f>
        <v>3.3851329193597866</v>
      </c>
      <c r="Z58" s="4"/>
    </row>
    <row r="59" spans="1:26" ht="23.25">
      <c r="A59" s="4"/>
      <c r="B59" s="51"/>
      <c r="C59" s="51"/>
      <c r="D59" s="51"/>
      <c r="E59" s="51"/>
      <c r="F59" s="51"/>
      <c r="G59" s="51"/>
      <c r="H59" s="51"/>
      <c r="I59" s="61"/>
      <c r="J59" s="54" t="s">
        <v>51</v>
      </c>
      <c r="K59" s="53"/>
      <c r="L59" s="70">
        <f>SUM(L67+L75+L83+L100+L108+L116+L124+L132+L150+L158+L166+L174+L191+L199+L207+L215+L223+L240+L248+L256+L264+L281+L289)</f>
        <v>446624.39999999997</v>
      </c>
      <c r="M59" s="70">
        <f aca="true" t="shared" si="15" ref="M59:P60">SUM(M67+M75+M83+M100+M108+M116+M124+M132+M150+M158+M166+M174+M191+M199+M207+M215+M223+M240+M248+M256+M264+M281+M289)</f>
        <v>22660.899999999994</v>
      </c>
      <c r="N59" s="70">
        <f t="shared" si="15"/>
        <v>103520.99999999996</v>
      </c>
      <c r="O59" s="70">
        <f t="shared" si="15"/>
        <v>75</v>
      </c>
      <c r="P59" s="70">
        <f t="shared" si="15"/>
        <v>0</v>
      </c>
      <c r="Q59" s="23">
        <f t="shared" si="11"/>
        <v>572881.2999999999</v>
      </c>
      <c r="R59" s="70">
        <f aca="true" t="shared" si="16" ref="R59:T60">SUM(R67+R75+R83+R100+R108+R116+R124+R132+R150+R158+R166+R174+R191+R199+R207+R215+R223+R240+R248+R256+R264+R281+R289)</f>
        <v>0</v>
      </c>
      <c r="S59" s="70">
        <f t="shared" si="16"/>
        <v>19884</v>
      </c>
      <c r="T59" s="70">
        <f t="shared" si="16"/>
        <v>5500</v>
      </c>
      <c r="U59" s="70">
        <f>SUM(U67+U75+U83+U100+U108+U116+U124+U132+U150+U158+U166+U174+U188+U199+U207+U215+U223+U240+U248+U256+U264+U278+U289)</f>
        <v>0</v>
      </c>
      <c r="V59" s="23">
        <f t="shared" si="12"/>
        <v>25384</v>
      </c>
      <c r="W59" s="23">
        <f t="shared" si="13"/>
        <v>598265.2999999999</v>
      </c>
      <c r="X59" s="70">
        <f>SUM(Q59/W59*100)</f>
        <v>95.75706630486508</v>
      </c>
      <c r="Y59" s="70">
        <f>SUM(V59/W59*100)</f>
        <v>4.2429336951349175</v>
      </c>
      <c r="Z59" s="4"/>
    </row>
    <row r="60" spans="1:26" ht="23.25">
      <c r="A60" s="4"/>
      <c r="B60" s="51"/>
      <c r="C60" s="51"/>
      <c r="D60" s="51"/>
      <c r="E60" s="51"/>
      <c r="F60" s="51"/>
      <c r="G60" s="51"/>
      <c r="H60" s="51"/>
      <c r="I60" s="61"/>
      <c r="J60" s="52" t="s">
        <v>52</v>
      </c>
      <c r="K60" s="53"/>
      <c r="L60" s="70">
        <f>SUM(L68+L76+L84+L101+L109+L117+L125+L133+L151+L159+L167+L175+L192+L200+L208+L216+L224+L241+L249+L257+L265+L282+L290)</f>
        <v>424820.2</v>
      </c>
      <c r="M60" s="70">
        <f t="shared" si="15"/>
        <v>19233</v>
      </c>
      <c r="N60" s="70">
        <f t="shared" si="15"/>
        <v>90954.5</v>
      </c>
      <c r="O60" s="70">
        <f t="shared" si="15"/>
        <v>50</v>
      </c>
      <c r="P60" s="70">
        <f t="shared" si="15"/>
        <v>0</v>
      </c>
      <c r="Q60" s="23">
        <f t="shared" si="11"/>
        <v>535057.7</v>
      </c>
      <c r="R60" s="70">
        <f t="shared" si="16"/>
        <v>0</v>
      </c>
      <c r="S60" s="70">
        <f t="shared" si="16"/>
        <v>19096.5</v>
      </c>
      <c r="T60" s="70">
        <f t="shared" si="16"/>
        <v>5426.7</v>
      </c>
      <c r="U60" s="70">
        <f>SUM(U68+U76+U84+U101+U109+U117+U125+U133+U151+U159+U167+U175+U192+U200+U208+U216+U224+U241+U249+U257+U265+U282+U290)</f>
        <v>0</v>
      </c>
      <c r="V60" s="23">
        <f t="shared" si="12"/>
        <v>24523.2</v>
      </c>
      <c r="W60" s="23">
        <f t="shared" si="13"/>
        <v>559580.8999999999</v>
      </c>
      <c r="X60" s="70">
        <f>SUM(Q60/W60*100)</f>
        <v>95.61757736906318</v>
      </c>
      <c r="Y60" s="70">
        <f>SUM(V60/W60*100)</f>
        <v>4.382422630936833</v>
      </c>
      <c r="Z60" s="4"/>
    </row>
    <row r="61" spans="1:26" ht="23.25">
      <c r="A61" s="4"/>
      <c r="B61" s="51"/>
      <c r="C61" s="51"/>
      <c r="D61" s="51"/>
      <c r="E61" s="51"/>
      <c r="F61" s="51"/>
      <c r="G61" s="51"/>
      <c r="H61" s="51"/>
      <c r="I61" s="61"/>
      <c r="J61" s="52" t="s">
        <v>53</v>
      </c>
      <c r="K61" s="53"/>
      <c r="L61" s="70">
        <f>SUM(L60/L58*100)</f>
        <v>141.11049476009364</v>
      </c>
      <c r="M61" s="70">
        <f>SUM(M60/M58*100)</f>
        <v>86.834620073141</v>
      </c>
      <c r="N61" s="70">
        <f>SUM(N60/N58*100)</f>
        <v>68.1812730039505</v>
      </c>
      <c r="O61" s="70">
        <f>SUM(O60/O58*100)</f>
        <v>100</v>
      </c>
      <c r="P61" s="23"/>
      <c r="Q61" s="70">
        <f>SUM(Q60/Q58*100)</f>
        <v>117.16891307442158</v>
      </c>
      <c r="R61" s="23"/>
      <c r="S61" s="70">
        <f>SUM(S60/S58*100)</f>
        <v>136.4035714285714</v>
      </c>
      <c r="T61" s="70">
        <f>SUM(T60/T58*100)</f>
        <v>271.335</v>
      </c>
      <c r="U61" s="70"/>
      <c r="V61" s="70">
        <f>SUM(V60/V58*100)</f>
        <v>153.26999999999998</v>
      </c>
      <c r="W61" s="70">
        <f>SUM(W60/W58*100)</f>
        <v>118.39098285218601</v>
      </c>
      <c r="X61" s="23"/>
      <c r="Y61" s="23"/>
      <c r="Z61" s="4"/>
    </row>
    <row r="62" spans="1:26" ht="23.25">
      <c r="A62" s="4"/>
      <c r="B62" s="51"/>
      <c r="C62" s="51"/>
      <c r="D62" s="51"/>
      <c r="E62" s="51"/>
      <c r="F62" s="51"/>
      <c r="G62" s="51"/>
      <c r="H62" s="51"/>
      <c r="I62" s="61"/>
      <c r="J62" s="52" t="s">
        <v>93</v>
      </c>
      <c r="K62" s="53"/>
      <c r="L62" s="70">
        <f>SUM(L60/L59*100)</f>
        <v>95.11800071827693</v>
      </c>
      <c r="M62" s="70">
        <f>SUM(M60/M59*100)</f>
        <v>84.87306329404394</v>
      </c>
      <c r="N62" s="70">
        <f>SUM(N60/N59*100)</f>
        <v>87.86091710860602</v>
      </c>
      <c r="O62" s="70">
        <f>SUM(O60/O59*100)</f>
        <v>66.66666666666666</v>
      </c>
      <c r="P62" s="23"/>
      <c r="Q62" s="70">
        <f>SUM(Q60/Q59*100)</f>
        <v>93.39765497669413</v>
      </c>
      <c r="R62" s="23"/>
      <c r="S62" s="70">
        <f>SUM(S60/S59*100)</f>
        <v>96.03952926976463</v>
      </c>
      <c r="T62" s="70">
        <f>SUM(T60/T59*100)</f>
        <v>98.66727272727273</v>
      </c>
      <c r="U62" s="70"/>
      <c r="V62" s="70">
        <f>SUM(V60/V59*100)</f>
        <v>96.60888748818154</v>
      </c>
      <c r="W62" s="70">
        <f>SUM(W60/W59*100)</f>
        <v>93.53390544295314</v>
      </c>
      <c r="X62" s="23"/>
      <c r="Y62" s="23"/>
      <c r="Z62" s="4"/>
    </row>
    <row r="63" spans="1:26" ht="23.25">
      <c r="A63" s="4"/>
      <c r="B63" s="51"/>
      <c r="C63" s="51"/>
      <c r="D63" s="51"/>
      <c r="E63" s="51"/>
      <c r="F63" s="51"/>
      <c r="G63" s="51"/>
      <c r="H63" s="51"/>
      <c r="I63" s="61"/>
      <c r="J63" s="52"/>
      <c r="K63" s="53"/>
      <c r="L63" s="70"/>
      <c r="M63" s="23"/>
      <c r="N63" s="70"/>
      <c r="O63" s="70"/>
      <c r="P63" s="23"/>
      <c r="Q63" s="23">
        <f aca="true" t="shared" si="17" ref="Q63:Q68">SUM(L63:P63)</f>
        <v>0</v>
      </c>
      <c r="R63" s="23"/>
      <c r="S63" s="70"/>
      <c r="T63" s="70"/>
      <c r="U63" s="70"/>
      <c r="V63" s="23">
        <f aca="true" t="shared" si="18" ref="V63:V68">SUM(R63:U63)</f>
        <v>0</v>
      </c>
      <c r="W63" s="23">
        <f aca="true" t="shared" si="19" ref="W63:W68">SUM(V63+Q63)</f>
        <v>0</v>
      </c>
      <c r="X63" s="23"/>
      <c r="Y63" s="23"/>
      <c r="Z63" s="4"/>
    </row>
    <row r="64" spans="1:26" ht="23.25">
      <c r="A64" s="4"/>
      <c r="B64" s="51"/>
      <c r="C64" s="51"/>
      <c r="D64" s="51"/>
      <c r="E64" s="51"/>
      <c r="F64" s="51"/>
      <c r="G64" s="51"/>
      <c r="H64" s="81" t="s">
        <v>61</v>
      </c>
      <c r="I64" s="61"/>
      <c r="J64" s="52" t="s">
        <v>96</v>
      </c>
      <c r="K64" s="53"/>
      <c r="L64" s="70"/>
      <c r="M64" s="23"/>
      <c r="N64" s="70"/>
      <c r="O64" s="70"/>
      <c r="P64" s="23"/>
      <c r="Q64" s="23">
        <f t="shared" si="17"/>
        <v>0</v>
      </c>
      <c r="R64" s="23"/>
      <c r="S64" s="70"/>
      <c r="T64" s="70"/>
      <c r="U64" s="70"/>
      <c r="V64" s="23">
        <f t="shared" si="18"/>
        <v>0</v>
      </c>
      <c r="W64" s="23">
        <f t="shared" si="19"/>
        <v>0</v>
      </c>
      <c r="X64" s="23"/>
      <c r="Y64" s="23"/>
      <c r="Z64" s="4"/>
    </row>
    <row r="65" spans="1:26" ht="23.25">
      <c r="A65" s="4"/>
      <c r="B65" s="51"/>
      <c r="C65" s="51"/>
      <c r="D65" s="51"/>
      <c r="E65" s="51"/>
      <c r="F65" s="51"/>
      <c r="G65" s="51"/>
      <c r="H65" s="51"/>
      <c r="I65" s="61"/>
      <c r="J65" s="52" t="s">
        <v>97</v>
      </c>
      <c r="K65" s="53"/>
      <c r="L65" s="70"/>
      <c r="M65" s="23"/>
      <c r="N65" s="70"/>
      <c r="O65" s="70"/>
      <c r="P65" s="23"/>
      <c r="Q65" s="23">
        <f t="shared" si="17"/>
        <v>0</v>
      </c>
      <c r="R65" s="23"/>
      <c r="S65" s="70"/>
      <c r="T65" s="70"/>
      <c r="U65" s="70"/>
      <c r="V65" s="23">
        <f t="shared" si="18"/>
        <v>0</v>
      </c>
      <c r="W65" s="23">
        <f t="shared" si="19"/>
        <v>0</v>
      </c>
      <c r="X65" s="23"/>
      <c r="Y65" s="23"/>
      <c r="Z65" s="4"/>
    </row>
    <row r="66" spans="1:26" ht="23.25">
      <c r="A66" s="4"/>
      <c r="B66" s="51"/>
      <c r="C66" s="51"/>
      <c r="D66" s="51"/>
      <c r="E66" s="51"/>
      <c r="F66" s="51"/>
      <c r="G66" s="51"/>
      <c r="H66" s="51"/>
      <c r="I66" s="61"/>
      <c r="J66" s="54" t="s">
        <v>50</v>
      </c>
      <c r="K66" s="53"/>
      <c r="L66" s="70">
        <v>147973.1</v>
      </c>
      <c r="M66" s="23">
        <v>17933.5</v>
      </c>
      <c r="N66" s="70">
        <v>106177.5</v>
      </c>
      <c r="O66" s="70">
        <v>50</v>
      </c>
      <c r="P66" s="23"/>
      <c r="Q66" s="23">
        <f t="shared" si="17"/>
        <v>272134.1</v>
      </c>
      <c r="R66" s="23"/>
      <c r="S66" s="70">
        <v>14000</v>
      </c>
      <c r="T66" s="70"/>
      <c r="U66" s="70"/>
      <c r="V66" s="23">
        <f t="shared" si="18"/>
        <v>14000</v>
      </c>
      <c r="W66" s="23">
        <f t="shared" si="19"/>
        <v>286134.1</v>
      </c>
      <c r="X66" s="70">
        <f>SUM(Q66/W66*100)</f>
        <v>95.10718925147334</v>
      </c>
      <c r="Y66" s="70">
        <f>SUM(V66/W66*100)</f>
        <v>4.892810748526653</v>
      </c>
      <c r="Z66" s="4"/>
    </row>
    <row r="67" spans="1:26" ht="23.25">
      <c r="A67" s="4"/>
      <c r="B67" s="51"/>
      <c r="C67" s="51"/>
      <c r="D67" s="51"/>
      <c r="E67" s="51"/>
      <c r="F67" s="51"/>
      <c r="G67" s="51"/>
      <c r="H67" s="51"/>
      <c r="I67" s="61"/>
      <c r="J67" s="54" t="s">
        <v>51</v>
      </c>
      <c r="K67" s="53"/>
      <c r="L67" s="70">
        <v>214921.5</v>
      </c>
      <c r="M67" s="23">
        <v>18357.5</v>
      </c>
      <c r="N67" s="70">
        <v>74038.2</v>
      </c>
      <c r="O67" s="70">
        <v>75</v>
      </c>
      <c r="P67" s="23"/>
      <c r="Q67" s="23">
        <f t="shared" si="17"/>
        <v>307392.2</v>
      </c>
      <c r="R67" s="23"/>
      <c r="S67" s="70">
        <v>19884</v>
      </c>
      <c r="T67" s="70"/>
      <c r="U67" s="70"/>
      <c r="V67" s="23">
        <f t="shared" si="18"/>
        <v>19884</v>
      </c>
      <c r="W67" s="23">
        <f t="shared" si="19"/>
        <v>327276.2</v>
      </c>
      <c r="X67" s="70">
        <f>SUM(Q67/W67*100)</f>
        <v>93.92439780222333</v>
      </c>
      <c r="Y67" s="70">
        <f>SUM(V67/W67*100)</f>
        <v>6.075602197776679</v>
      </c>
      <c r="Z67" s="4"/>
    </row>
    <row r="68" spans="1:26" ht="23.25">
      <c r="A68" s="4"/>
      <c r="B68" s="51"/>
      <c r="C68" s="51"/>
      <c r="D68" s="51"/>
      <c r="E68" s="51"/>
      <c r="F68" s="51"/>
      <c r="G68" s="51"/>
      <c r="H68" s="51"/>
      <c r="I68" s="61"/>
      <c r="J68" s="52" t="s">
        <v>52</v>
      </c>
      <c r="K68" s="53"/>
      <c r="L68" s="70">
        <v>210183.7</v>
      </c>
      <c r="M68" s="23">
        <v>15910.4</v>
      </c>
      <c r="N68" s="70">
        <v>63994.9</v>
      </c>
      <c r="O68" s="70">
        <v>50</v>
      </c>
      <c r="P68" s="23"/>
      <c r="Q68" s="23">
        <f t="shared" si="17"/>
        <v>290139</v>
      </c>
      <c r="R68" s="23"/>
      <c r="S68" s="70">
        <v>19096.5</v>
      </c>
      <c r="T68" s="70"/>
      <c r="U68" s="70"/>
      <c r="V68" s="23">
        <f t="shared" si="18"/>
        <v>19096.5</v>
      </c>
      <c r="W68" s="23">
        <f t="shared" si="19"/>
        <v>309235.5</v>
      </c>
      <c r="X68" s="70">
        <f>SUM(Q68/W68*100)</f>
        <v>93.82460939963232</v>
      </c>
      <c r="Y68" s="70">
        <f>SUM(V68/W68*100)</f>
        <v>6.175390600367681</v>
      </c>
      <c r="Z68" s="4"/>
    </row>
    <row r="69" spans="1:26" ht="23.25">
      <c r="A69" s="4"/>
      <c r="B69" s="56"/>
      <c r="C69" s="57"/>
      <c r="D69" s="57"/>
      <c r="E69" s="57"/>
      <c r="F69" s="57"/>
      <c r="G69" s="57"/>
      <c r="H69" s="57"/>
      <c r="I69" s="52"/>
      <c r="J69" s="52" t="s">
        <v>53</v>
      </c>
      <c r="K69" s="53"/>
      <c r="L69" s="21">
        <f>SUM(L68/L66*100)</f>
        <v>142.0418305759628</v>
      </c>
      <c r="M69" s="21">
        <f>SUM(M68/M66*100)</f>
        <v>88.71887807734129</v>
      </c>
      <c r="N69" s="21">
        <f>SUM(N68/N66*100)</f>
        <v>60.271620635256994</v>
      </c>
      <c r="O69" s="21">
        <f>SUM(O68/O66*100)</f>
        <v>100</v>
      </c>
      <c r="P69" s="21"/>
      <c r="Q69" s="21">
        <f>SUM(Q68/Q66*100)</f>
        <v>106.61618665209542</v>
      </c>
      <c r="R69" s="21"/>
      <c r="S69" s="21">
        <f>SUM(S68/S66*100)</f>
        <v>136.4035714285714</v>
      </c>
      <c r="T69" s="21"/>
      <c r="U69" s="21"/>
      <c r="V69" s="21">
        <f>SUM(V68/V66*100)</f>
        <v>136.4035714285714</v>
      </c>
      <c r="W69" s="21">
        <f>SUM(W68/W66*100)</f>
        <v>108.07362701614385</v>
      </c>
      <c r="X69" s="21"/>
      <c r="Y69" s="21"/>
      <c r="Z69" s="4"/>
    </row>
    <row r="70" spans="1:26" ht="23.25">
      <c r="A70" s="4"/>
      <c r="B70" s="51"/>
      <c r="C70" s="51"/>
      <c r="D70" s="51"/>
      <c r="E70" s="51"/>
      <c r="F70" s="51"/>
      <c r="G70" s="51"/>
      <c r="H70" s="51"/>
      <c r="I70" s="61"/>
      <c r="J70" s="52" t="s">
        <v>93</v>
      </c>
      <c r="K70" s="53"/>
      <c r="L70" s="70">
        <f>SUM(L68/L67*100)</f>
        <v>97.7955672187287</v>
      </c>
      <c r="M70" s="70">
        <f>SUM(M68/M67*100)</f>
        <v>86.6697535067411</v>
      </c>
      <c r="N70" s="70">
        <f>SUM(N68/N67*100)</f>
        <v>86.43497545861462</v>
      </c>
      <c r="O70" s="70">
        <f>SUM(O68/O67*100)</f>
        <v>66.66666666666666</v>
      </c>
      <c r="P70" s="23"/>
      <c r="Q70" s="70">
        <f>SUM(Q68/Q67*100)</f>
        <v>94.38723559023293</v>
      </c>
      <c r="R70" s="23"/>
      <c r="S70" s="70">
        <f>SUM(S68/S67*100)</f>
        <v>96.03952926976463</v>
      </c>
      <c r="T70" s="70"/>
      <c r="U70" s="70"/>
      <c r="V70" s="70">
        <f>SUM(V68/V67*100)</f>
        <v>96.03952926976463</v>
      </c>
      <c r="W70" s="70">
        <f>SUM(W68/W67*100)</f>
        <v>94.48762238134029</v>
      </c>
      <c r="X70" s="23"/>
      <c r="Y70" s="23"/>
      <c r="Z70" s="4"/>
    </row>
    <row r="71" spans="1:26" ht="23.25">
      <c r="A71" s="4"/>
      <c r="B71" s="51"/>
      <c r="C71" s="51"/>
      <c r="D71" s="51"/>
      <c r="E71" s="51"/>
      <c r="F71" s="51"/>
      <c r="G71" s="51"/>
      <c r="H71" s="51"/>
      <c r="I71" s="61"/>
      <c r="J71" s="52"/>
      <c r="K71" s="53"/>
      <c r="L71" s="70"/>
      <c r="M71" s="23"/>
      <c r="N71" s="70"/>
      <c r="O71" s="70"/>
      <c r="P71" s="23"/>
      <c r="Q71" s="23"/>
      <c r="R71" s="23"/>
      <c r="S71" s="70"/>
      <c r="T71" s="70"/>
      <c r="U71" s="70"/>
      <c r="V71" s="23">
        <f aca="true" t="shared" si="20" ref="V71:V88">SUM(R71:U71)</f>
        <v>0</v>
      </c>
      <c r="W71" s="23">
        <f aca="true" t="shared" si="21" ref="W71:W88">SUM(V71+Q71)</f>
        <v>0</v>
      </c>
      <c r="X71" s="23"/>
      <c r="Y71" s="23"/>
      <c r="Z71" s="4"/>
    </row>
    <row r="72" spans="1:26" ht="23.25">
      <c r="A72" s="4"/>
      <c r="B72" s="51"/>
      <c r="C72" s="51"/>
      <c r="D72" s="51"/>
      <c r="E72" s="51"/>
      <c r="F72" s="51"/>
      <c r="G72" s="51"/>
      <c r="H72" s="81" t="s">
        <v>62</v>
      </c>
      <c r="I72" s="61"/>
      <c r="J72" s="52" t="s">
        <v>98</v>
      </c>
      <c r="K72" s="53"/>
      <c r="L72" s="70"/>
      <c r="M72" s="23"/>
      <c r="N72" s="70"/>
      <c r="O72" s="70"/>
      <c r="P72" s="23"/>
      <c r="Q72" s="23"/>
      <c r="R72" s="23"/>
      <c r="S72" s="70"/>
      <c r="T72" s="70"/>
      <c r="U72" s="70"/>
      <c r="V72" s="23">
        <f t="shared" si="20"/>
        <v>0</v>
      </c>
      <c r="W72" s="23">
        <f t="shared" si="21"/>
        <v>0</v>
      </c>
      <c r="X72" s="23"/>
      <c r="Y72" s="23"/>
      <c r="Z72" s="4"/>
    </row>
    <row r="73" spans="1:26" ht="23.25">
      <c r="A73" s="4"/>
      <c r="B73" s="51"/>
      <c r="C73" s="51"/>
      <c r="D73" s="51"/>
      <c r="E73" s="51"/>
      <c r="F73" s="51"/>
      <c r="G73" s="51"/>
      <c r="H73" s="51"/>
      <c r="I73" s="61"/>
      <c r="J73" s="52" t="s">
        <v>99</v>
      </c>
      <c r="K73" s="53"/>
      <c r="L73" s="70"/>
      <c r="M73" s="23"/>
      <c r="N73" s="70"/>
      <c r="O73" s="70"/>
      <c r="P73" s="23"/>
      <c r="Q73" s="23"/>
      <c r="R73" s="23"/>
      <c r="S73" s="70"/>
      <c r="T73" s="70"/>
      <c r="U73" s="70"/>
      <c r="V73" s="23">
        <f t="shared" si="20"/>
        <v>0</v>
      </c>
      <c r="W73" s="23">
        <f t="shared" si="21"/>
        <v>0</v>
      </c>
      <c r="X73" s="23"/>
      <c r="Y73" s="23"/>
      <c r="Z73" s="4"/>
    </row>
    <row r="74" spans="1:26" ht="23.25">
      <c r="A74" s="4"/>
      <c r="B74" s="51"/>
      <c r="C74" s="51"/>
      <c r="D74" s="51"/>
      <c r="E74" s="51"/>
      <c r="F74" s="51"/>
      <c r="G74" s="51"/>
      <c r="H74" s="51"/>
      <c r="I74" s="61"/>
      <c r="J74" s="54" t="s">
        <v>50</v>
      </c>
      <c r="K74" s="53"/>
      <c r="L74" s="70">
        <v>7809.9</v>
      </c>
      <c r="M74" s="23">
        <v>242.5</v>
      </c>
      <c r="N74" s="70">
        <v>1383</v>
      </c>
      <c r="O74" s="70"/>
      <c r="P74" s="23"/>
      <c r="Q74" s="23">
        <f>SUM(L74:P74)</f>
        <v>9435.4</v>
      </c>
      <c r="R74" s="23"/>
      <c r="S74" s="70"/>
      <c r="T74" s="70"/>
      <c r="U74" s="70"/>
      <c r="V74" s="23">
        <f t="shared" si="20"/>
        <v>0</v>
      </c>
      <c r="W74" s="23">
        <f t="shared" si="21"/>
        <v>9435.4</v>
      </c>
      <c r="X74" s="70">
        <f>SUM(Q74/W74*100)</f>
        <v>100</v>
      </c>
      <c r="Y74" s="70">
        <f>SUM(V74/W74*100)</f>
        <v>0</v>
      </c>
      <c r="Z74" s="4"/>
    </row>
    <row r="75" spans="1:26" ht="23.25">
      <c r="A75" s="4"/>
      <c r="B75" s="51"/>
      <c r="C75" s="51"/>
      <c r="D75" s="51"/>
      <c r="E75" s="51"/>
      <c r="F75" s="51"/>
      <c r="G75" s="51"/>
      <c r="H75" s="51"/>
      <c r="I75" s="61"/>
      <c r="J75" s="54" t="s">
        <v>51</v>
      </c>
      <c r="K75" s="53"/>
      <c r="L75" s="70">
        <v>11162.5</v>
      </c>
      <c r="M75" s="23">
        <v>170.4</v>
      </c>
      <c r="N75" s="70">
        <v>1457.9</v>
      </c>
      <c r="O75" s="70"/>
      <c r="P75" s="23"/>
      <c r="Q75" s="23">
        <f>SUM(L75:P75)</f>
        <v>12790.8</v>
      </c>
      <c r="R75" s="23"/>
      <c r="S75" s="70"/>
      <c r="T75" s="70"/>
      <c r="U75" s="70"/>
      <c r="V75" s="23">
        <f t="shared" si="20"/>
        <v>0</v>
      </c>
      <c r="W75" s="23">
        <f t="shared" si="21"/>
        <v>12790.8</v>
      </c>
      <c r="X75" s="70">
        <f>SUM(Q75/W75*100)</f>
        <v>100</v>
      </c>
      <c r="Y75" s="70">
        <f>SUM(V75/W75*100)</f>
        <v>0</v>
      </c>
      <c r="Z75" s="4"/>
    </row>
    <row r="76" spans="1:26" ht="23.25">
      <c r="A76" s="4"/>
      <c r="B76" s="51"/>
      <c r="C76" s="51"/>
      <c r="D76" s="51"/>
      <c r="E76" s="51"/>
      <c r="F76" s="51"/>
      <c r="G76" s="51"/>
      <c r="H76" s="51"/>
      <c r="I76" s="61"/>
      <c r="J76" s="52" t="s">
        <v>52</v>
      </c>
      <c r="K76" s="53"/>
      <c r="L76" s="70">
        <v>10897</v>
      </c>
      <c r="M76" s="23">
        <v>165.2</v>
      </c>
      <c r="N76" s="70">
        <v>1431.7</v>
      </c>
      <c r="O76" s="70"/>
      <c r="P76" s="23"/>
      <c r="Q76" s="23">
        <f>SUM(L76:P76)</f>
        <v>12493.900000000001</v>
      </c>
      <c r="R76" s="23"/>
      <c r="S76" s="70"/>
      <c r="T76" s="70"/>
      <c r="U76" s="70"/>
      <c r="V76" s="23">
        <f t="shared" si="20"/>
        <v>0</v>
      </c>
      <c r="W76" s="23">
        <f t="shared" si="21"/>
        <v>12493.900000000001</v>
      </c>
      <c r="X76" s="70">
        <f>SUM(Q76/W76*100)</f>
        <v>100</v>
      </c>
      <c r="Y76" s="70">
        <f>SUM(V76/W76*100)</f>
        <v>0</v>
      </c>
      <c r="Z76" s="4"/>
    </row>
    <row r="77" spans="1:26" ht="23.25">
      <c r="A77" s="4"/>
      <c r="B77" s="51"/>
      <c r="C77" s="51"/>
      <c r="D77" s="51"/>
      <c r="E77" s="51"/>
      <c r="F77" s="51"/>
      <c r="G77" s="51"/>
      <c r="H77" s="51"/>
      <c r="I77" s="61"/>
      <c r="J77" s="52" t="s">
        <v>53</v>
      </c>
      <c r="K77" s="53"/>
      <c r="L77" s="70">
        <f>SUM(L76/L74*100)</f>
        <v>139.52803493002472</v>
      </c>
      <c r="M77" s="70">
        <f>SUM(M76/M74*100)</f>
        <v>68.12371134020619</v>
      </c>
      <c r="N77" s="70">
        <f>SUM(N76/N74*100)</f>
        <v>103.52133044107015</v>
      </c>
      <c r="O77" s="70"/>
      <c r="P77" s="23"/>
      <c r="Q77" s="70">
        <f>SUM(Q76/Q74*100)</f>
        <v>132.41515992962672</v>
      </c>
      <c r="R77" s="23"/>
      <c r="S77" s="70"/>
      <c r="T77" s="70"/>
      <c r="U77" s="70"/>
      <c r="V77" s="23">
        <f t="shared" si="20"/>
        <v>0</v>
      </c>
      <c r="W77" s="70">
        <f>SUM(W76/W74*100)</f>
        <v>132.41515992962672</v>
      </c>
      <c r="X77" s="23"/>
      <c r="Y77" s="23"/>
      <c r="Z77" s="4"/>
    </row>
    <row r="78" spans="1:26" ht="23.25">
      <c r="A78" s="4"/>
      <c r="B78" s="56"/>
      <c r="C78" s="57"/>
      <c r="D78" s="57"/>
      <c r="E78" s="57"/>
      <c r="F78" s="57"/>
      <c r="G78" s="57"/>
      <c r="H78" s="57"/>
      <c r="I78" s="52"/>
      <c r="J78" s="52" t="s">
        <v>93</v>
      </c>
      <c r="K78" s="53"/>
      <c r="L78" s="21">
        <f>SUM(L76/L75*100)</f>
        <v>97.62150055991042</v>
      </c>
      <c r="M78" s="21">
        <f>SUM(M76/M75*100)</f>
        <v>96.94835680751173</v>
      </c>
      <c r="N78" s="21">
        <f>SUM(N76/N75*100)</f>
        <v>98.20289457438781</v>
      </c>
      <c r="O78" s="21"/>
      <c r="P78" s="21"/>
      <c r="Q78" s="21">
        <f>SUM(Q76/Q75*100)</f>
        <v>97.67880038777874</v>
      </c>
      <c r="R78" s="21"/>
      <c r="S78" s="21"/>
      <c r="T78" s="21"/>
      <c r="U78" s="21"/>
      <c r="V78" s="23">
        <f t="shared" si="20"/>
        <v>0</v>
      </c>
      <c r="W78" s="21">
        <f>SUM(W76/W75*100)</f>
        <v>97.67880038777874</v>
      </c>
      <c r="X78" s="21"/>
      <c r="Y78" s="21"/>
      <c r="Z78" s="4"/>
    </row>
    <row r="79" spans="1:26" ht="23.25">
      <c r="A79" s="4"/>
      <c r="B79" s="51"/>
      <c r="C79" s="51"/>
      <c r="D79" s="51"/>
      <c r="E79" s="51"/>
      <c r="F79" s="51"/>
      <c r="G79" s="51"/>
      <c r="H79" s="51"/>
      <c r="I79" s="61"/>
      <c r="J79" s="52"/>
      <c r="K79" s="53"/>
      <c r="L79" s="70"/>
      <c r="M79" s="23"/>
      <c r="N79" s="70"/>
      <c r="O79" s="70"/>
      <c r="P79" s="23"/>
      <c r="Q79" s="23">
        <f aca="true" t="shared" si="22" ref="Q79:Q88">SUM(L79:P79)</f>
        <v>0</v>
      </c>
      <c r="R79" s="23"/>
      <c r="S79" s="70"/>
      <c r="T79" s="70"/>
      <c r="U79" s="70"/>
      <c r="V79" s="23">
        <f t="shared" si="20"/>
        <v>0</v>
      </c>
      <c r="W79" s="23">
        <f t="shared" si="21"/>
        <v>0</v>
      </c>
      <c r="X79" s="23"/>
      <c r="Y79" s="23"/>
      <c r="Z79" s="4"/>
    </row>
    <row r="80" spans="1:26" ht="23.25">
      <c r="A80" s="4"/>
      <c r="B80" s="51"/>
      <c r="C80" s="51"/>
      <c r="D80" s="51"/>
      <c r="E80" s="51"/>
      <c r="F80" s="51"/>
      <c r="G80" s="51"/>
      <c r="H80" s="81" t="s">
        <v>63</v>
      </c>
      <c r="I80" s="61"/>
      <c r="J80" s="52" t="s">
        <v>98</v>
      </c>
      <c r="K80" s="53"/>
      <c r="L80" s="70"/>
      <c r="M80" s="23"/>
      <c r="N80" s="70"/>
      <c r="O80" s="70"/>
      <c r="P80" s="23"/>
      <c r="Q80" s="23">
        <f t="shared" si="22"/>
        <v>0</v>
      </c>
      <c r="R80" s="23"/>
      <c r="S80" s="70"/>
      <c r="T80" s="70"/>
      <c r="U80" s="70"/>
      <c r="V80" s="23">
        <f t="shared" si="20"/>
        <v>0</v>
      </c>
      <c r="W80" s="23">
        <f t="shared" si="21"/>
        <v>0</v>
      </c>
      <c r="X80" s="23"/>
      <c r="Y80" s="23"/>
      <c r="Z80" s="4"/>
    </row>
    <row r="81" spans="1:26" ht="23.25">
      <c r="A81" s="4"/>
      <c r="B81" s="51"/>
      <c r="C81" s="51"/>
      <c r="D81" s="51"/>
      <c r="E81" s="51"/>
      <c r="F81" s="51"/>
      <c r="G81" s="51"/>
      <c r="H81" s="56"/>
      <c r="I81" s="52"/>
      <c r="J81" s="52" t="s">
        <v>100</v>
      </c>
      <c r="K81" s="53"/>
      <c r="L81" s="70"/>
      <c r="M81" s="23"/>
      <c r="N81" s="70"/>
      <c r="O81" s="70"/>
      <c r="P81" s="23"/>
      <c r="Q81" s="23">
        <f t="shared" si="22"/>
        <v>0</v>
      </c>
      <c r="R81" s="23"/>
      <c r="S81" s="70"/>
      <c r="T81" s="70"/>
      <c r="U81" s="70"/>
      <c r="V81" s="23">
        <f t="shared" si="20"/>
        <v>0</v>
      </c>
      <c r="W81" s="23">
        <f t="shared" si="21"/>
        <v>0</v>
      </c>
      <c r="X81" s="23"/>
      <c r="Y81" s="23"/>
      <c r="Z81" s="4"/>
    </row>
    <row r="82" spans="1:26" ht="23.25">
      <c r="A82" s="4"/>
      <c r="B82" s="51"/>
      <c r="C82" s="51"/>
      <c r="D82" s="51"/>
      <c r="E82" s="51"/>
      <c r="F82" s="51"/>
      <c r="G82" s="51"/>
      <c r="H82" s="51"/>
      <c r="I82" s="61"/>
      <c r="J82" s="54" t="s">
        <v>50</v>
      </c>
      <c r="K82" s="53"/>
      <c r="L82" s="70">
        <v>8102.9</v>
      </c>
      <c r="M82" s="23">
        <v>227.5</v>
      </c>
      <c r="N82" s="70">
        <v>1039</v>
      </c>
      <c r="O82" s="70"/>
      <c r="P82" s="23"/>
      <c r="Q82" s="23">
        <f t="shared" si="22"/>
        <v>9369.4</v>
      </c>
      <c r="R82" s="23"/>
      <c r="S82" s="70"/>
      <c r="T82" s="70"/>
      <c r="U82" s="70"/>
      <c r="V82" s="23">
        <f t="shared" si="20"/>
        <v>0</v>
      </c>
      <c r="W82" s="23">
        <f t="shared" si="21"/>
        <v>9369.4</v>
      </c>
      <c r="X82" s="70">
        <f>SUM(Q82/W82*100)</f>
        <v>100</v>
      </c>
      <c r="Y82" s="70">
        <f>SUM(V82/W82*100)</f>
        <v>0</v>
      </c>
      <c r="Z82" s="4"/>
    </row>
    <row r="83" spans="1:26" ht="23.25">
      <c r="A83" s="4"/>
      <c r="B83" s="56"/>
      <c r="C83" s="56"/>
      <c r="D83" s="56"/>
      <c r="E83" s="56"/>
      <c r="F83" s="56"/>
      <c r="G83" s="56"/>
      <c r="H83" s="56"/>
      <c r="I83" s="61"/>
      <c r="J83" s="54" t="s">
        <v>51</v>
      </c>
      <c r="K83" s="53"/>
      <c r="L83" s="70">
        <v>11513</v>
      </c>
      <c r="M83" s="23">
        <v>199</v>
      </c>
      <c r="N83" s="70">
        <v>1151</v>
      </c>
      <c r="O83" s="70"/>
      <c r="P83" s="23"/>
      <c r="Q83" s="23">
        <f t="shared" si="22"/>
        <v>12863</v>
      </c>
      <c r="R83" s="23"/>
      <c r="S83" s="70"/>
      <c r="T83" s="70"/>
      <c r="U83" s="70"/>
      <c r="V83" s="23">
        <f t="shared" si="20"/>
        <v>0</v>
      </c>
      <c r="W83" s="23">
        <f t="shared" si="21"/>
        <v>12863</v>
      </c>
      <c r="X83" s="70">
        <f>SUM(Q83/W83*100)</f>
        <v>100</v>
      </c>
      <c r="Y83" s="70">
        <f>SUM(V83/W83*100)</f>
        <v>0</v>
      </c>
      <c r="Z83" s="4"/>
    </row>
    <row r="84" spans="1:26" ht="23.25">
      <c r="A84" s="4"/>
      <c r="B84" s="56"/>
      <c r="C84" s="57"/>
      <c r="D84" s="57"/>
      <c r="E84" s="57"/>
      <c r="F84" s="57"/>
      <c r="G84" s="57"/>
      <c r="H84" s="57"/>
      <c r="I84" s="52"/>
      <c r="J84" s="52" t="s">
        <v>52</v>
      </c>
      <c r="K84" s="53"/>
      <c r="L84" s="21">
        <v>11382</v>
      </c>
      <c r="M84" s="21">
        <v>195.1</v>
      </c>
      <c r="N84" s="21">
        <v>1141.2</v>
      </c>
      <c r="O84" s="21"/>
      <c r="P84" s="21"/>
      <c r="Q84" s="23">
        <f t="shared" si="22"/>
        <v>12718.300000000001</v>
      </c>
      <c r="R84" s="21"/>
      <c r="S84" s="21"/>
      <c r="T84" s="21"/>
      <c r="U84" s="21"/>
      <c r="V84" s="23">
        <f t="shared" si="20"/>
        <v>0</v>
      </c>
      <c r="W84" s="23">
        <f t="shared" si="21"/>
        <v>12718.300000000001</v>
      </c>
      <c r="X84" s="70">
        <f>SUM(Q84/W84*100)</f>
        <v>100</v>
      </c>
      <c r="Y84" s="70">
        <f>SUM(V84/W84*100)</f>
        <v>0</v>
      </c>
      <c r="Z84" s="4"/>
    </row>
    <row r="85" spans="1:26" ht="23.25">
      <c r="A85" s="4"/>
      <c r="B85" s="56"/>
      <c r="C85" s="56"/>
      <c r="D85" s="56"/>
      <c r="E85" s="56"/>
      <c r="F85" s="56"/>
      <c r="G85" s="56"/>
      <c r="H85" s="56"/>
      <c r="I85" s="61"/>
      <c r="J85" s="52" t="s">
        <v>53</v>
      </c>
      <c r="K85" s="53"/>
      <c r="L85" s="70">
        <f>SUM(L84/L82*100)</f>
        <v>140.46822742474916</v>
      </c>
      <c r="M85" s="70">
        <f>SUM(M84/M82*100)</f>
        <v>85.75824175824177</v>
      </c>
      <c r="N85" s="70">
        <f>SUM(N84/N82*100)</f>
        <v>109.83638113570741</v>
      </c>
      <c r="O85" s="70"/>
      <c r="P85" s="23"/>
      <c r="Q85" s="70">
        <f>SUM(Q84/Q82*100)</f>
        <v>135.7429504557389</v>
      </c>
      <c r="R85" s="23"/>
      <c r="S85" s="70"/>
      <c r="T85" s="70"/>
      <c r="U85" s="70"/>
      <c r="V85" s="23">
        <f t="shared" si="20"/>
        <v>0</v>
      </c>
      <c r="W85" s="70">
        <f>SUM(W84/W82*100)</f>
        <v>135.7429504557389</v>
      </c>
      <c r="X85" s="23"/>
      <c r="Y85" s="23"/>
      <c r="Z85" s="4"/>
    </row>
    <row r="86" spans="1:26" ht="23.25">
      <c r="A86" s="4"/>
      <c r="B86" s="56"/>
      <c r="C86" s="56"/>
      <c r="D86" s="56"/>
      <c r="E86" s="56"/>
      <c r="F86" s="56"/>
      <c r="G86" s="56"/>
      <c r="H86" s="56"/>
      <c r="I86" s="61"/>
      <c r="J86" s="52" t="s">
        <v>93</v>
      </c>
      <c r="K86" s="53"/>
      <c r="L86" s="70">
        <f>SUM(L84/L83*100)</f>
        <v>98.8621558238513</v>
      </c>
      <c r="M86" s="70">
        <f>SUM(M84/M83*100)</f>
        <v>98.04020100502512</v>
      </c>
      <c r="N86" s="70">
        <f>SUM(N84/N83*100)</f>
        <v>99.1485664639444</v>
      </c>
      <c r="O86" s="70"/>
      <c r="P86" s="23"/>
      <c r="Q86" s="70">
        <f>SUM(Q84/Q83*100)</f>
        <v>98.87506802456659</v>
      </c>
      <c r="R86" s="23"/>
      <c r="S86" s="70"/>
      <c r="T86" s="70"/>
      <c r="U86" s="70"/>
      <c r="V86" s="23">
        <f t="shared" si="20"/>
        <v>0</v>
      </c>
      <c r="W86" s="70">
        <f>SUM(W84/W83*100)</f>
        <v>98.87506802456659</v>
      </c>
      <c r="X86" s="23"/>
      <c r="Y86" s="23"/>
      <c r="Z86" s="4"/>
    </row>
    <row r="87" spans="1:26" ht="23.25">
      <c r="A87" s="4"/>
      <c r="B87" s="56"/>
      <c r="C87" s="56"/>
      <c r="D87" s="56"/>
      <c r="E87" s="56"/>
      <c r="F87" s="56"/>
      <c r="G87" s="56"/>
      <c r="H87" s="56"/>
      <c r="I87" s="61"/>
      <c r="J87" s="52"/>
      <c r="K87" s="53"/>
      <c r="L87" s="70"/>
      <c r="M87" s="23"/>
      <c r="N87" s="70"/>
      <c r="O87" s="70"/>
      <c r="P87" s="23"/>
      <c r="Q87" s="23">
        <f t="shared" si="22"/>
        <v>0</v>
      </c>
      <c r="R87" s="23"/>
      <c r="S87" s="70"/>
      <c r="T87" s="70"/>
      <c r="U87" s="70"/>
      <c r="V87" s="23">
        <f t="shared" si="20"/>
        <v>0</v>
      </c>
      <c r="W87" s="23">
        <f t="shared" si="21"/>
        <v>0</v>
      </c>
      <c r="X87" s="23"/>
      <c r="Y87" s="23"/>
      <c r="Z87" s="4"/>
    </row>
    <row r="88" spans="1:26" ht="23.25">
      <c r="A88" s="4"/>
      <c r="B88" s="56"/>
      <c r="C88" s="56"/>
      <c r="D88" s="56"/>
      <c r="E88" s="56"/>
      <c r="F88" s="56"/>
      <c r="G88" s="56"/>
      <c r="H88" s="81" t="s">
        <v>64</v>
      </c>
      <c r="I88" s="61"/>
      <c r="J88" s="52" t="s">
        <v>98</v>
      </c>
      <c r="K88" s="53"/>
      <c r="L88" s="70"/>
      <c r="M88" s="23"/>
      <c r="N88" s="70"/>
      <c r="O88" s="70"/>
      <c r="P88" s="23"/>
      <c r="Q88" s="23">
        <f t="shared" si="22"/>
        <v>0</v>
      </c>
      <c r="R88" s="23"/>
      <c r="S88" s="70"/>
      <c r="T88" s="70"/>
      <c r="U88" s="70"/>
      <c r="V88" s="23">
        <f t="shared" si="20"/>
        <v>0</v>
      </c>
      <c r="W88" s="23">
        <f t="shared" si="21"/>
        <v>0</v>
      </c>
      <c r="X88" s="23"/>
      <c r="Y88" s="23"/>
      <c r="Z88" s="4"/>
    </row>
    <row r="89" spans="1:26" ht="23.25">
      <c r="A89" s="4"/>
      <c r="B89" s="56"/>
      <c r="C89" s="56"/>
      <c r="D89" s="56"/>
      <c r="E89" s="56"/>
      <c r="F89" s="56"/>
      <c r="G89" s="56"/>
      <c r="H89" s="81"/>
      <c r="I89" s="61"/>
      <c r="J89" s="52" t="s">
        <v>101</v>
      </c>
      <c r="K89" s="53"/>
      <c r="L89" s="70"/>
      <c r="M89" s="23"/>
      <c r="N89" s="70"/>
      <c r="O89" s="70"/>
      <c r="P89" s="23"/>
      <c r="Q89" s="23"/>
      <c r="R89" s="23"/>
      <c r="S89" s="70"/>
      <c r="T89" s="70"/>
      <c r="U89" s="70"/>
      <c r="V89" s="23"/>
      <c r="W89" s="23"/>
      <c r="X89" s="23"/>
      <c r="Y89" s="23"/>
      <c r="Z89" s="4"/>
    </row>
    <row r="90" spans="1:26" ht="23.25">
      <c r="A90" s="4"/>
      <c r="B90" s="62"/>
      <c r="C90" s="62"/>
      <c r="D90" s="62"/>
      <c r="E90" s="62"/>
      <c r="F90" s="62"/>
      <c r="G90" s="86"/>
      <c r="H90" s="87"/>
      <c r="I90" s="88"/>
      <c r="J90" s="89"/>
      <c r="K90" s="90"/>
      <c r="L90" s="91"/>
      <c r="M90" s="92"/>
      <c r="N90" s="91"/>
      <c r="O90" s="91"/>
      <c r="P90" s="92"/>
      <c r="Q90" s="92"/>
      <c r="R90" s="92"/>
      <c r="S90" s="91"/>
      <c r="T90" s="91"/>
      <c r="U90" s="91"/>
      <c r="V90" s="92"/>
      <c r="W90" s="92"/>
      <c r="X90" s="92"/>
      <c r="Y90" s="92"/>
      <c r="Z90" s="93"/>
    </row>
    <row r="91" spans="1:26" ht="23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3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6"/>
      <c r="W92" s="6"/>
      <c r="X92" s="6"/>
      <c r="Y92" s="6" t="s">
        <v>132</v>
      </c>
      <c r="Z92" s="4"/>
    </row>
    <row r="93" spans="1:26" ht="23.25">
      <c r="A93" s="4"/>
      <c r="B93" s="64" t="s">
        <v>38</v>
      </c>
      <c r="C93" s="65"/>
      <c r="D93" s="65"/>
      <c r="E93" s="65"/>
      <c r="F93" s="65"/>
      <c r="G93" s="65"/>
      <c r="H93" s="66"/>
      <c r="I93" s="10"/>
      <c r="J93" s="11"/>
      <c r="K93" s="12"/>
      <c r="L93" s="13" t="s">
        <v>1</v>
      </c>
      <c r="M93" s="13"/>
      <c r="N93" s="13"/>
      <c r="O93" s="13"/>
      <c r="P93" s="13"/>
      <c r="Q93" s="13"/>
      <c r="R93" s="14" t="s">
        <v>2</v>
      </c>
      <c r="S93" s="13"/>
      <c r="T93" s="13"/>
      <c r="U93" s="13"/>
      <c r="V93" s="15"/>
      <c r="W93" s="13" t="s">
        <v>40</v>
      </c>
      <c r="X93" s="13"/>
      <c r="Y93" s="16"/>
      <c r="Z93" s="4"/>
    </row>
    <row r="94" spans="1:26" ht="23.25">
      <c r="A94" s="4"/>
      <c r="B94" s="17" t="s">
        <v>39</v>
      </c>
      <c r="C94" s="18"/>
      <c r="D94" s="18"/>
      <c r="E94" s="18"/>
      <c r="F94" s="18"/>
      <c r="G94" s="18"/>
      <c r="H94" s="67"/>
      <c r="I94" s="19"/>
      <c r="J94" s="20"/>
      <c r="K94" s="21"/>
      <c r="L94" s="22"/>
      <c r="M94" s="23"/>
      <c r="N94" s="24"/>
      <c r="O94" s="25" t="s">
        <v>3</v>
      </c>
      <c r="P94" s="26"/>
      <c r="Q94" s="27"/>
      <c r="R94" s="28" t="s">
        <v>3</v>
      </c>
      <c r="S94" s="24"/>
      <c r="T94" s="22"/>
      <c r="U94" s="29"/>
      <c r="V94" s="27"/>
      <c r="W94" s="27"/>
      <c r="X94" s="30" t="s">
        <v>4</v>
      </c>
      <c r="Y94" s="31"/>
      <c r="Z94" s="4"/>
    </row>
    <row r="95" spans="1:26" ht="23.25">
      <c r="A95" s="4"/>
      <c r="B95" s="19"/>
      <c r="C95" s="32"/>
      <c r="D95" s="32"/>
      <c r="E95" s="32"/>
      <c r="F95" s="33"/>
      <c r="G95" s="32"/>
      <c r="H95" s="19"/>
      <c r="I95" s="19"/>
      <c r="J95" s="5" t="s">
        <v>5</v>
      </c>
      <c r="K95" s="21"/>
      <c r="L95" s="34" t="s">
        <v>6</v>
      </c>
      <c r="M95" s="35" t="s">
        <v>7</v>
      </c>
      <c r="N95" s="36" t="s">
        <v>6</v>
      </c>
      <c r="O95" s="34" t="s">
        <v>8</v>
      </c>
      <c r="P95" s="26" t="s">
        <v>9</v>
      </c>
      <c r="Q95" s="23"/>
      <c r="R95" s="37" t="s">
        <v>8</v>
      </c>
      <c r="S95" s="35" t="s">
        <v>10</v>
      </c>
      <c r="T95" s="34" t="s">
        <v>11</v>
      </c>
      <c r="U95" s="29" t="s">
        <v>12</v>
      </c>
      <c r="V95" s="27"/>
      <c r="W95" s="27"/>
      <c r="X95" s="27"/>
      <c r="Y95" s="35"/>
      <c r="Z95" s="4"/>
    </row>
    <row r="96" spans="1:26" ht="23.25">
      <c r="A96" s="4"/>
      <c r="B96" s="38" t="s">
        <v>31</v>
      </c>
      <c r="C96" s="38" t="s">
        <v>32</v>
      </c>
      <c r="D96" s="38" t="s">
        <v>33</v>
      </c>
      <c r="E96" s="38" t="s">
        <v>34</v>
      </c>
      <c r="F96" s="38" t="s">
        <v>35</v>
      </c>
      <c r="G96" s="38" t="s">
        <v>36</v>
      </c>
      <c r="H96" s="38" t="s">
        <v>37</v>
      </c>
      <c r="I96" s="19"/>
      <c r="J96" s="39"/>
      <c r="K96" s="21"/>
      <c r="L96" s="34" t="s">
        <v>13</v>
      </c>
      <c r="M96" s="35" t="s">
        <v>14</v>
      </c>
      <c r="N96" s="36" t="s">
        <v>15</v>
      </c>
      <c r="O96" s="34" t="s">
        <v>16</v>
      </c>
      <c r="P96" s="26" t="s">
        <v>17</v>
      </c>
      <c r="Q96" s="35" t="s">
        <v>18</v>
      </c>
      <c r="R96" s="37" t="s">
        <v>16</v>
      </c>
      <c r="S96" s="35" t="s">
        <v>19</v>
      </c>
      <c r="T96" s="34" t="s">
        <v>20</v>
      </c>
      <c r="U96" s="29" t="s">
        <v>21</v>
      </c>
      <c r="V96" s="26" t="s">
        <v>18</v>
      </c>
      <c r="W96" s="26" t="s">
        <v>22</v>
      </c>
      <c r="X96" s="26" t="s">
        <v>23</v>
      </c>
      <c r="Y96" s="35" t="s">
        <v>24</v>
      </c>
      <c r="Z96" s="4"/>
    </row>
    <row r="97" spans="1:26" ht="23.25">
      <c r="A97" s="4"/>
      <c r="B97" s="40"/>
      <c r="C97" s="40"/>
      <c r="D97" s="40"/>
      <c r="E97" s="40"/>
      <c r="F97" s="40"/>
      <c r="G97" s="40"/>
      <c r="H97" s="40"/>
      <c r="I97" s="40"/>
      <c r="J97" s="41"/>
      <c r="K97" s="42"/>
      <c r="L97" s="43"/>
      <c r="M97" s="44"/>
      <c r="N97" s="45"/>
      <c r="O97" s="46" t="s">
        <v>25</v>
      </c>
      <c r="P97" s="47"/>
      <c r="Q97" s="48"/>
      <c r="R97" s="49" t="s">
        <v>25</v>
      </c>
      <c r="S97" s="44" t="s">
        <v>26</v>
      </c>
      <c r="T97" s="43"/>
      <c r="U97" s="50" t="s">
        <v>27</v>
      </c>
      <c r="V97" s="48"/>
      <c r="W97" s="48"/>
      <c r="X97" s="48"/>
      <c r="Y97" s="49"/>
      <c r="Z97" s="4"/>
    </row>
    <row r="98" spans="1:26" ht="23.25">
      <c r="A98" s="4"/>
      <c r="B98" s="51"/>
      <c r="C98" s="51"/>
      <c r="D98" s="51"/>
      <c r="E98" s="51"/>
      <c r="F98" s="51"/>
      <c r="G98" s="51"/>
      <c r="H98" s="51"/>
      <c r="I98" s="61"/>
      <c r="J98" s="52"/>
      <c r="K98" s="53"/>
      <c r="L98" s="22"/>
      <c r="M98" s="23"/>
      <c r="N98" s="24"/>
      <c r="O98" s="3"/>
      <c r="P98" s="27"/>
      <c r="Q98" s="27"/>
      <c r="R98" s="23"/>
      <c r="S98" s="24"/>
      <c r="T98" s="22"/>
      <c r="U98" s="72"/>
      <c r="V98" s="27"/>
      <c r="W98" s="27"/>
      <c r="X98" s="27"/>
      <c r="Y98" s="23"/>
      <c r="Z98" s="4"/>
    </row>
    <row r="99" spans="1:26" ht="23.25">
      <c r="A99" s="4"/>
      <c r="B99" s="81" t="s">
        <v>48</v>
      </c>
      <c r="C99" s="51"/>
      <c r="D99" s="81" t="s">
        <v>54</v>
      </c>
      <c r="E99" s="81" t="s">
        <v>56</v>
      </c>
      <c r="F99" s="81" t="s">
        <v>58</v>
      </c>
      <c r="G99" s="81" t="s">
        <v>60</v>
      </c>
      <c r="H99" s="82" t="s">
        <v>64</v>
      </c>
      <c r="J99" s="52" t="s">
        <v>50</v>
      </c>
      <c r="K99" s="53"/>
      <c r="L99" s="70">
        <v>7978.1</v>
      </c>
      <c r="M99" s="70">
        <v>225.5</v>
      </c>
      <c r="N99" s="70">
        <v>1491</v>
      </c>
      <c r="O99" s="70"/>
      <c r="P99" s="70"/>
      <c r="Q99" s="23">
        <f>SUM(L99:P99)</f>
        <v>9694.6</v>
      </c>
      <c r="R99" s="70"/>
      <c r="S99" s="70"/>
      <c r="T99" s="70"/>
      <c r="U99" s="70"/>
      <c r="V99" s="23">
        <f aca="true" t="shared" si="23" ref="V99:V117">SUM(R99:U99)</f>
        <v>0</v>
      </c>
      <c r="W99" s="23">
        <f>SUM(V99+Q99)</f>
        <v>9694.6</v>
      </c>
      <c r="X99" s="70">
        <f>SUM(Q99/W99*100)</f>
        <v>100</v>
      </c>
      <c r="Y99" s="70">
        <f>SUM(V99/W99*100)</f>
        <v>0</v>
      </c>
      <c r="Z99" s="4"/>
    </row>
    <row r="100" spans="1:26" ht="23.25">
      <c r="A100" s="4"/>
      <c r="B100" s="81"/>
      <c r="C100" s="51"/>
      <c r="D100" s="81"/>
      <c r="E100" s="81"/>
      <c r="F100" s="81"/>
      <c r="G100" s="81"/>
      <c r="H100" s="81"/>
      <c r="I100" s="61"/>
      <c r="J100" s="52" t="s">
        <v>51</v>
      </c>
      <c r="K100" s="53"/>
      <c r="L100" s="70">
        <v>11392.4</v>
      </c>
      <c r="M100" s="70">
        <v>192.4</v>
      </c>
      <c r="N100" s="70">
        <v>1524</v>
      </c>
      <c r="O100" s="70"/>
      <c r="P100" s="70"/>
      <c r="Q100" s="23">
        <f>SUM(L100:P100)</f>
        <v>13108.8</v>
      </c>
      <c r="R100" s="70"/>
      <c r="S100" s="70"/>
      <c r="T100" s="70"/>
      <c r="U100" s="70"/>
      <c r="V100" s="23">
        <f t="shared" si="23"/>
        <v>0</v>
      </c>
      <c r="W100" s="23">
        <f>SUM(V100+Q100)</f>
        <v>13108.8</v>
      </c>
      <c r="X100" s="70">
        <f>SUM(Q100/W100*100)</f>
        <v>100</v>
      </c>
      <c r="Y100" s="70">
        <f>SUM(V100/W100*100)</f>
        <v>0</v>
      </c>
      <c r="Z100" s="4"/>
    </row>
    <row r="101" spans="1:26" ht="23.25">
      <c r="A101" s="4"/>
      <c r="B101" s="51"/>
      <c r="C101" s="51"/>
      <c r="D101" s="51"/>
      <c r="E101" s="51"/>
      <c r="F101" s="51"/>
      <c r="G101" s="51"/>
      <c r="H101" s="51"/>
      <c r="I101" s="61"/>
      <c r="J101" s="52" t="s">
        <v>52</v>
      </c>
      <c r="K101" s="53"/>
      <c r="L101" s="70">
        <v>11090.4</v>
      </c>
      <c r="M101" s="70">
        <v>126.3</v>
      </c>
      <c r="N101" s="70">
        <v>1462.1</v>
      </c>
      <c r="O101" s="70"/>
      <c r="P101" s="70"/>
      <c r="Q101" s="23">
        <f>SUM(L101:P101)</f>
        <v>12678.8</v>
      </c>
      <c r="R101" s="70"/>
      <c r="S101" s="70"/>
      <c r="T101" s="70"/>
      <c r="U101" s="70"/>
      <c r="V101" s="23">
        <f t="shared" si="23"/>
        <v>0</v>
      </c>
      <c r="W101" s="23">
        <f>SUM(V101+Q101)</f>
        <v>12678.8</v>
      </c>
      <c r="X101" s="70">
        <f>SUM(Q101/W101*100)</f>
        <v>100</v>
      </c>
      <c r="Y101" s="70">
        <f>SUM(V101/W101*100)</f>
        <v>0</v>
      </c>
      <c r="Z101" s="4"/>
    </row>
    <row r="102" spans="1:26" ht="23.25">
      <c r="A102" s="4"/>
      <c r="B102" s="51"/>
      <c r="C102" s="51"/>
      <c r="D102" s="51"/>
      <c r="E102" s="51"/>
      <c r="F102" s="51"/>
      <c r="G102" s="51"/>
      <c r="H102" s="51"/>
      <c r="I102" s="61"/>
      <c r="J102" s="52" t="s">
        <v>53</v>
      </c>
      <c r="K102" s="53"/>
      <c r="L102" s="70">
        <f>SUM(L101/L99*100)</f>
        <v>139.0105413569647</v>
      </c>
      <c r="M102" s="70">
        <f>SUM(M101/M99*100)</f>
        <v>56.008869179600886</v>
      </c>
      <c r="N102" s="70">
        <f>SUM(N101/N99*100)</f>
        <v>98.06170355466129</v>
      </c>
      <c r="O102" s="70"/>
      <c r="P102" s="70"/>
      <c r="Q102" s="70">
        <f>SUM(Q101/Q99*100)</f>
        <v>130.78208487199058</v>
      </c>
      <c r="R102" s="70"/>
      <c r="S102" s="70"/>
      <c r="T102" s="70"/>
      <c r="U102" s="70"/>
      <c r="V102" s="23">
        <f t="shared" si="23"/>
        <v>0</v>
      </c>
      <c r="W102" s="70">
        <f>SUM(W101/W99*100)</f>
        <v>130.78208487199058</v>
      </c>
      <c r="X102" s="23"/>
      <c r="Y102" s="23"/>
      <c r="Z102" s="4"/>
    </row>
    <row r="103" spans="1:26" ht="23.25">
      <c r="A103" s="4"/>
      <c r="B103" s="56"/>
      <c r="C103" s="57"/>
      <c r="D103" s="57"/>
      <c r="E103" s="57"/>
      <c r="F103" s="57"/>
      <c r="G103" s="57"/>
      <c r="H103" s="57"/>
      <c r="I103" s="52"/>
      <c r="J103" s="52" t="s">
        <v>93</v>
      </c>
      <c r="K103" s="53"/>
      <c r="L103" s="70">
        <f>SUM(L101/L100*100)</f>
        <v>97.34910993293775</v>
      </c>
      <c r="M103" s="70">
        <f>SUM(M101/M100*100)</f>
        <v>65.64449064449065</v>
      </c>
      <c r="N103" s="70">
        <f>SUM(N101/N100*100)</f>
        <v>95.93832020997375</v>
      </c>
      <c r="O103" s="70"/>
      <c r="P103" s="23"/>
      <c r="Q103" s="70">
        <f>SUM(Q101/Q100*100)</f>
        <v>96.71976077139021</v>
      </c>
      <c r="R103" s="23"/>
      <c r="S103" s="70"/>
      <c r="T103" s="70"/>
      <c r="U103" s="70"/>
      <c r="V103" s="23">
        <f t="shared" si="23"/>
        <v>0</v>
      </c>
      <c r="W103" s="70">
        <f>SUM(W101/W100*100)</f>
        <v>96.71976077139021</v>
      </c>
      <c r="X103" s="23"/>
      <c r="Y103" s="23"/>
      <c r="Z103" s="4"/>
    </row>
    <row r="104" spans="1:26" ht="23.25">
      <c r="A104" s="4"/>
      <c r="B104" s="51"/>
      <c r="C104" s="51"/>
      <c r="D104" s="51"/>
      <c r="E104" s="51"/>
      <c r="F104" s="51"/>
      <c r="G104" s="51"/>
      <c r="H104" s="51"/>
      <c r="I104" s="61"/>
      <c r="J104" s="52"/>
      <c r="K104" s="53"/>
      <c r="L104" s="70"/>
      <c r="M104" s="23"/>
      <c r="N104" s="70"/>
      <c r="O104" s="70"/>
      <c r="P104" s="23"/>
      <c r="Q104" s="23">
        <f aca="true" t="shared" si="24" ref="Q104:Q133">SUM(L104:P104)</f>
        <v>0</v>
      </c>
      <c r="R104" s="23"/>
      <c r="S104" s="70"/>
      <c r="T104" s="70"/>
      <c r="U104" s="70"/>
      <c r="V104" s="23">
        <f t="shared" si="23"/>
        <v>0</v>
      </c>
      <c r="W104" s="23">
        <f aca="true" t="shared" si="25" ref="W104:W133">SUM(V104+Q104)</f>
        <v>0</v>
      </c>
      <c r="X104" s="23"/>
      <c r="Y104" s="23"/>
      <c r="Z104" s="4"/>
    </row>
    <row r="105" spans="1:26" ht="23.25">
      <c r="A105" s="4"/>
      <c r="B105" s="51"/>
      <c r="C105" s="51"/>
      <c r="D105" s="51"/>
      <c r="E105" s="51"/>
      <c r="F105" s="51"/>
      <c r="G105" s="51"/>
      <c r="H105" s="81" t="s">
        <v>65</v>
      </c>
      <c r="I105" s="61"/>
      <c r="J105" s="52" t="s">
        <v>98</v>
      </c>
      <c r="K105" s="53"/>
      <c r="L105" s="70"/>
      <c r="M105" s="23"/>
      <c r="N105" s="70"/>
      <c r="O105" s="70"/>
      <c r="P105" s="23"/>
      <c r="Q105" s="23">
        <f t="shared" si="24"/>
        <v>0</v>
      </c>
      <c r="R105" s="23"/>
      <c r="S105" s="70"/>
      <c r="T105" s="70"/>
      <c r="U105" s="70"/>
      <c r="V105" s="23">
        <f t="shared" si="23"/>
        <v>0</v>
      </c>
      <c r="W105" s="23">
        <f t="shared" si="25"/>
        <v>0</v>
      </c>
      <c r="X105" s="23"/>
      <c r="Y105" s="23"/>
      <c r="Z105" s="4"/>
    </row>
    <row r="106" spans="1:26" ht="23.25">
      <c r="A106" s="4"/>
      <c r="B106" s="51"/>
      <c r="C106" s="51"/>
      <c r="D106" s="51"/>
      <c r="E106" s="51"/>
      <c r="F106" s="51"/>
      <c r="G106" s="51"/>
      <c r="H106" s="51"/>
      <c r="I106" s="61"/>
      <c r="J106" s="52" t="s">
        <v>102</v>
      </c>
      <c r="K106" s="53"/>
      <c r="L106" s="70"/>
      <c r="M106" s="23"/>
      <c r="N106" s="70"/>
      <c r="O106" s="70"/>
      <c r="P106" s="23"/>
      <c r="Q106" s="23">
        <f t="shared" si="24"/>
        <v>0</v>
      </c>
      <c r="R106" s="23"/>
      <c r="S106" s="70"/>
      <c r="T106" s="70"/>
      <c r="U106" s="70"/>
      <c r="V106" s="23">
        <f t="shared" si="23"/>
        <v>0</v>
      </c>
      <c r="W106" s="23">
        <f t="shared" si="25"/>
        <v>0</v>
      </c>
      <c r="X106" s="23"/>
      <c r="Y106" s="23"/>
      <c r="Z106" s="4"/>
    </row>
    <row r="107" spans="1:26" ht="23.25">
      <c r="A107" s="4"/>
      <c r="B107" s="51"/>
      <c r="C107" s="51"/>
      <c r="D107" s="51"/>
      <c r="E107" s="51"/>
      <c r="F107" s="51"/>
      <c r="G107" s="51"/>
      <c r="H107" s="51"/>
      <c r="I107" s="61"/>
      <c r="J107" s="54" t="s">
        <v>50</v>
      </c>
      <c r="K107" s="53"/>
      <c r="L107" s="70">
        <v>7844.5</v>
      </c>
      <c r="M107" s="23">
        <v>214.5</v>
      </c>
      <c r="N107" s="70">
        <v>1364</v>
      </c>
      <c r="O107" s="70"/>
      <c r="P107" s="23"/>
      <c r="Q107" s="23">
        <f t="shared" si="24"/>
        <v>9423</v>
      </c>
      <c r="R107" s="23"/>
      <c r="S107" s="70"/>
      <c r="T107" s="70"/>
      <c r="U107" s="70"/>
      <c r="V107" s="23">
        <f t="shared" si="23"/>
        <v>0</v>
      </c>
      <c r="W107" s="23">
        <f t="shared" si="25"/>
        <v>9423</v>
      </c>
      <c r="X107" s="70">
        <f>SUM(Q107/W107*100)</f>
        <v>100</v>
      </c>
      <c r="Y107" s="70">
        <f>SUM(V107/W107*100)</f>
        <v>0</v>
      </c>
      <c r="Z107" s="4"/>
    </row>
    <row r="108" spans="1:26" ht="23.25">
      <c r="A108" s="4"/>
      <c r="B108" s="51"/>
      <c r="C108" s="51"/>
      <c r="D108" s="51"/>
      <c r="E108" s="51"/>
      <c r="F108" s="51"/>
      <c r="G108" s="51"/>
      <c r="H108" s="51"/>
      <c r="I108" s="61"/>
      <c r="J108" s="54" t="s">
        <v>51</v>
      </c>
      <c r="K108" s="53"/>
      <c r="L108" s="70">
        <v>11380.2</v>
      </c>
      <c r="M108" s="23">
        <v>163.6</v>
      </c>
      <c r="N108" s="70">
        <v>1600.9</v>
      </c>
      <c r="O108" s="70"/>
      <c r="P108" s="23"/>
      <c r="Q108" s="23">
        <f t="shared" si="24"/>
        <v>13144.7</v>
      </c>
      <c r="R108" s="23"/>
      <c r="S108" s="70"/>
      <c r="T108" s="70"/>
      <c r="U108" s="70"/>
      <c r="V108" s="23">
        <f t="shared" si="23"/>
        <v>0</v>
      </c>
      <c r="W108" s="23">
        <f t="shared" si="25"/>
        <v>13144.7</v>
      </c>
      <c r="X108" s="70">
        <f>SUM(Q108/W108*100)</f>
        <v>100</v>
      </c>
      <c r="Y108" s="70">
        <f>SUM(V108/W108*100)</f>
        <v>0</v>
      </c>
      <c r="Z108" s="4"/>
    </row>
    <row r="109" spans="1:26" ht="23.25">
      <c r="A109" s="4"/>
      <c r="B109" s="51"/>
      <c r="C109" s="51"/>
      <c r="D109" s="51"/>
      <c r="E109" s="51"/>
      <c r="F109" s="51"/>
      <c r="G109" s="51"/>
      <c r="H109" s="51"/>
      <c r="I109" s="61"/>
      <c r="J109" s="52" t="s">
        <v>52</v>
      </c>
      <c r="K109" s="53"/>
      <c r="L109" s="70">
        <v>11084.3</v>
      </c>
      <c r="M109" s="23">
        <v>89.2</v>
      </c>
      <c r="N109" s="70">
        <v>1518.8</v>
      </c>
      <c r="O109" s="70"/>
      <c r="P109" s="23"/>
      <c r="Q109" s="23">
        <f t="shared" si="24"/>
        <v>12692.3</v>
      </c>
      <c r="R109" s="23"/>
      <c r="S109" s="70"/>
      <c r="T109" s="70"/>
      <c r="U109" s="70"/>
      <c r="V109" s="23">
        <f t="shared" si="23"/>
        <v>0</v>
      </c>
      <c r="W109" s="23">
        <f t="shared" si="25"/>
        <v>12692.3</v>
      </c>
      <c r="X109" s="70">
        <f>SUM(Q109/W109*100)</f>
        <v>100</v>
      </c>
      <c r="Y109" s="70">
        <f>SUM(V109/W109*100)</f>
        <v>0</v>
      </c>
      <c r="Z109" s="4"/>
    </row>
    <row r="110" spans="1:26" ht="23.25">
      <c r="A110" s="4"/>
      <c r="B110" s="51"/>
      <c r="C110" s="51"/>
      <c r="D110" s="51"/>
      <c r="E110" s="51"/>
      <c r="F110" s="51"/>
      <c r="G110" s="51"/>
      <c r="H110" s="51"/>
      <c r="I110" s="61"/>
      <c r="J110" s="52" t="s">
        <v>53</v>
      </c>
      <c r="K110" s="53"/>
      <c r="L110" s="70">
        <f>SUM(L109/L107*100)</f>
        <v>141.30027407737904</v>
      </c>
      <c r="M110" s="70">
        <f>SUM(M109/M107*100)</f>
        <v>41.58508158508158</v>
      </c>
      <c r="N110" s="70">
        <f>SUM(N109/N107*100)</f>
        <v>111.34897360703813</v>
      </c>
      <c r="O110" s="70"/>
      <c r="P110" s="23"/>
      <c r="Q110" s="70">
        <f>SUM(Q109/Q107*100)</f>
        <v>134.69489546853444</v>
      </c>
      <c r="R110" s="23"/>
      <c r="S110" s="70"/>
      <c r="T110" s="70"/>
      <c r="U110" s="70"/>
      <c r="V110" s="23">
        <f t="shared" si="23"/>
        <v>0</v>
      </c>
      <c r="W110" s="70">
        <f>SUM(W109/W107*100)</f>
        <v>134.69489546853444</v>
      </c>
      <c r="X110" s="23"/>
      <c r="Y110" s="23"/>
      <c r="Z110" s="4"/>
    </row>
    <row r="111" spans="1:26" ht="23.25">
      <c r="A111" s="4"/>
      <c r="B111" s="51"/>
      <c r="C111" s="51"/>
      <c r="D111" s="51"/>
      <c r="E111" s="51"/>
      <c r="F111" s="51"/>
      <c r="G111" s="51"/>
      <c r="H111" s="51"/>
      <c r="I111" s="61"/>
      <c r="J111" s="52" t="s">
        <v>93</v>
      </c>
      <c r="K111" s="53"/>
      <c r="L111" s="70">
        <f>SUM(L109/L108*100)</f>
        <v>97.3998699495615</v>
      </c>
      <c r="M111" s="70">
        <f>SUM(M109/M108*100)</f>
        <v>54.52322738386308</v>
      </c>
      <c r="N111" s="70">
        <f>SUM(N109/N108*100)</f>
        <v>94.87163470547816</v>
      </c>
      <c r="O111" s="70"/>
      <c r="P111" s="23"/>
      <c r="Q111" s="70">
        <f>SUM(Q109/Q108*100)</f>
        <v>96.55830867193622</v>
      </c>
      <c r="R111" s="23"/>
      <c r="S111" s="70"/>
      <c r="T111" s="70"/>
      <c r="U111" s="70"/>
      <c r="V111" s="23">
        <f t="shared" si="23"/>
        <v>0</v>
      </c>
      <c r="W111" s="70">
        <f>SUM(W109/W108*100)</f>
        <v>96.55830867193622</v>
      </c>
      <c r="X111" s="23"/>
      <c r="Y111" s="23"/>
      <c r="Z111" s="4"/>
    </row>
    <row r="112" spans="1:26" ht="23.25">
      <c r="A112" s="4"/>
      <c r="B112" s="56"/>
      <c r="C112" s="57"/>
      <c r="D112" s="57"/>
      <c r="E112" s="57"/>
      <c r="F112" s="57"/>
      <c r="G112" s="57"/>
      <c r="H112" s="51"/>
      <c r="I112" s="61"/>
      <c r="J112" s="52"/>
      <c r="K112" s="53"/>
      <c r="L112" s="70"/>
      <c r="M112" s="23"/>
      <c r="N112" s="70"/>
      <c r="O112" s="70"/>
      <c r="P112" s="23"/>
      <c r="Q112" s="23">
        <f t="shared" si="24"/>
        <v>0</v>
      </c>
      <c r="R112" s="23"/>
      <c r="S112" s="70"/>
      <c r="T112" s="70"/>
      <c r="U112" s="70"/>
      <c r="V112" s="23">
        <f t="shared" si="23"/>
        <v>0</v>
      </c>
      <c r="W112" s="23">
        <f t="shared" si="25"/>
        <v>0</v>
      </c>
      <c r="X112" s="23"/>
      <c r="Y112" s="23"/>
      <c r="Z112" s="4"/>
    </row>
    <row r="113" spans="1:26" ht="23.25">
      <c r="A113" s="4"/>
      <c r="B113" s="51"/>
      <c r="C113" s="51"/>
      <c r="D113" s="51"/>
      <c r="E113" s="51"/>
      <c r="F113" s="51"/>
      <c r="G113" s="51"/>
      <c r="H113" s="81" t="s">
        <v>66</v>
      </c>
      <c r="I113" s="61"/>
      <c r="J113" s="52" t="s">
        <v>98</v>
      </c>
      <c r="K113" s="53"/>
      <c r="L113" s="70"/>
      <c r="M113" s="23"/>
      <c r="N113" s="70"/>
      <c r="O113" s="70"/>
      <c r="P113" s="23"/>
      <c r="Q113" s="23">
        <f t="shared" si="24"/>
        <v>0</v>
      </c>
      <c r="R113" s="23"/>
      <c r="S113" s="70"/>
      <c r="T113" s="70"/>
      <c r="U113" s="70"/>
      <c r="V113" s="23">
        <f t="shared" si="23"/>
        <v>0</v>
      </c>
      <c r="W113" s="23">
        <f t="shared" si="25"/>
        <v>0</v>
      </c>
      <c r="X113" s="23"/>
      <c r="Y113" s="23"/>
      <c r="Z113" s="4"/>
    </row>
    <row r="114" spans="1:26" ht="23.25">
      <c r="A114" s="4"/>
      <c r="B114" s="51"/>
      <c r="C114" s="51"/>
      <c r="D114" s="51"/>
      <c r="E114" s="51"/>
      <c r="F114" s="51"/>
      <c r="G114" s="51"/>
      <c r="H114" s="51"/>
      <c r="I114" s="61"/>
      <c r="J114" s="52" t="s">
        <v>103</v>
      </c>
      <c r="K114" s="53"/>
      <c r="L114" s="21"/>
      <c r="M114" s="21"/>
      <c r="N114" s="21"/>
      <c r="O114" s="21"/>
      <c r="P114" s="21"/>
      <c r="Q114" s="23">
        <f t="shared" si="24"/>
        <v>0</v>
      </c>
      <c r="R114" s="21"/>
      <c r="S114" s="21"/>
      <c r="T114" s="21"/>
      <c r="U114" s="21"/>
      <c r="V114" s="23">
        <f t="shared" si="23"/>
        <v>0</v>
      </c>
      <c r="W114" s="23">
        <f t="shared" si="25"/>
        <v>0</v>
      </c>
      <c r="X114" s="21"/>
      <c r="Y114" s="21"/>
      <c r="Z114" s="4"/>
    </row>
    <row r="115" spans="1:26" ht="23.25">
      <c r="A115" s="4"/>
      <c r="B115" s="51"/>
      <c r="C115" s="51"/>
      <c r="D115" s="51"/>
      <c r="E115" s="51"/>
      <c r="F115" s="51"/>
      <c r="G115" s="51"/>
      <c r="H115" s="51"/>
      <c r="I115" s="61"/>
      <c r="J115" s="54" t="s">
        <v>50</v>
      </c>
      <c r="K115" s="53"/>
      <c r="L115" s="70">
        <v>8025.1</v>
      </c>
      <c r="M115" s="23">
        <v>224.5</v>
      </c>
      <c r="N115" s="70">
        <v>846</v>
      </c>
      <c r="O115" s="70"/>
      <c r="P115" s="23"/>
      <c r="Q115" s="23">
        <f t="shared" si="24"/>
        <v>9095.6</v>
      </c>
      <c r="R115" s="23"/>
      <c r="S115" s="70"/>
      <c r="T115" s="70">
        <v>2000</v>
      </c>
      <c r="U115" s="70"/>
      <c r="V115" s="23">
        <f t="shared" si="23"/>
        <v>2000</v>
      </c>
      <c r="W115" s="23">
        <f t="shared" si="25"/>
        <v>11095.6</v>
      </c>
      <c r="X115" s="70">
        <f>SUM(Q115/W115*100)</f>
        <v>81.9748368722737</v>
      </c>
      <c r="Y115" s="70">
        <f>SUM(V115/W115*100)</f>
        <v>18.025163127726305</v>
      </c>
      <c r="Z115" s="4"/>
    </row>
    <row r="116" spans="1:26" ht="23.25">
      <c r="A116" s="4"/>
      <c r="B116" s="51"/>
      <c r="C116" s="51"/>
      <c r="D116" s="51"/>
      <c r="E116" s="51"/>
      <c r="F116" s="51"/>
      <c r="G116" s="51"/>
      <c r="H116" s="51"/>
      <c r="I116" s="61"/>
      <c r="J116" s="54" t="s">
        <v>51</v>
      </c>
      <c r="K116" s="53"/>
      <c r="L116" s="70">
        <v>11316.8</v>
      </c>
      <c r="M116" s="23">
        <v>219.6</v>
      </c>
      <c r="N116" s="70">
        <v>850.9</v>
      </c>
      <c r="O116" s="70"/>
      <c r="P116" s="23"/>
      <c r="Q116" s="23">
        <f t="shared" si="24"/>
        <v>12387.3</v>
      </c>
      <c r="R116" s="23"/>
      <c r="S116" s="70"/>
      <c r="T116" s="70">
        <v>5500</v>
      </c>
      <c r="U116" s="70"/>
      <c r="V116" s="23">
        <f t="shared" si="23"/>
        <v>5500</v>
      </c>
      <c r="W116" s="23">
        <f t="shared" si="25"/>
        <v>17887.3</v>
      </c>
      <c r="X116" s="70">
        <f>SUM(Q116/W116*100)</f>
        <v>69.2519273450996</v>
      </c>
      <c r="Y116" s="70">
        <f>SUM(V116/W116*100)</f>
        <v>30.748072654900405</v>
      </c>
      <c r="Z116" s="4"/>
    </row>
    <row r="117" spans="1:26" ht="23.25">
      <c r="A117" s="4"/>
      <c r="B117" s="56"/>
      <c r="C117" s="56"/>
      <c r="D117" s="56"/>
      <c r="E117" s="56"/>
      <c r="F117" s="56"/>
      <c r="G117" s="56"/>
      <c r="H117" s="56"/>
      <c r="I117" s="52"/>
      <c r="J117" s="52" t="s">
        <v>52</v>
      </c>
      <c r="K117" s="53"/>
      <c r="L117" s="70">
        <v>9728.1</v>
      </c>
      <c r="M117" s="23">
        <v>134.1</v>
      </c>
      <c r="N117" s="70">
        <v>668.2</v>
      </c>
      <c r="O117" s="70"/>
      <c r="P117" s="23"/>
      <c r="Q117" s="23">
        <f t="shared" si="24"/>
        <v>10530.400000000001</v>
      </c>
      <c r="R117" s="23"/>
      <c r="S117" s="70"/>
      <c r="T117" s="70">
        <v>5426.7</v>
      </c>
      <c r="U117" s="70"/>
      <c r="V117" s="23">
        <f t="shared" si="23"/>
        <v>5426.7</v>
      </c>
      <c r="W117" s="23">
        <f t="shared" si="25"/>
        <v>15957.100000000002</v>
      </c>
      <c r="X117" s="70">
        <f>SUM(Q117/W117*100)</f>
        <v>65.99194089151538</v>
      </c>
      <c r="Y117" s="70">
        <f>SUM(V117/W117*100)</f>
        <v>34.008059108484616</v>
      </c>
      <c r="Z117" s="4"/>
    </row>
    <row r="118" spans="1:26" ht="23.25">
      <c r="A118" s="4"/>
      <c r="B118" s="56"/>
      <c r="C118" s="57"/>
      <c r="D118" s="57"/>
      <c r="E118" s="57"/>
      <c r="F118" s="57"/>
      <c r="G118" s="57"/>
      <c r="H118" s="51"/>
      <c r="I118" s="61"/>
      <c r="J118" s="52" t="s">
        <v>53</v>
      </c>
      <c r="K118" s="53"/>
      <c r="L118" s="70">
        <f>SUM(L117/L115*100)</f>
        <v>121.22091936549077</v>
      </c>
      <c r="M118" s="70">
        <f>SUM(M117/M115*100)</f>
        <v>59.73273942093541</v>
      </c>
      <c r="N118" s="70">
        <f>SUM(N117/N115*100)</f>
        <v>78.98345153664303</v>
      </c>
      <c r="O118" s="70"/>
      <c r="P118" s="23"/>
      <c r="Q118" s="70">
        <f>SUM(Q117/Q115*100)</f>
        <v>115.77466027529795</v>
      </c>
      <c r="R118" s="23"/>
      <c r="S118" s="70"/>
      <c r="T118" s="70">
        <f>SUM(T117/T115*100)</f>
        <v>271.335</v>
      </c>
      <c r="U118" s="70"/>
      <c r="V118" s="70">
        <f>SUM(V117/V115*100)</f>
        <v>271.335</v>
      </c>
      <c r="W118" s="70">
        <f>SUM(W117/W115*100)</f>
        <v>143.81466527272073</v>
      </c>
      <c r="X118" s="23"/>
      <c r="Y118" s="23"/>
      <c r="Z118" s="4"/>
    </row>
    <row r="119" spans="1:26" ht="23.25">
      <c r="A119" s="4"/>
      <c r="B119" s="56"/>
      <c r="C119" s="56"/>
      <c r="D119" s="56"/>
      <c r="E119" s="56"/>
      <c r="F119" s="56"/>
      <c r="G119" s="56"/>
      <c r="H119" s="51"/>
      <c r="I119" s="61"/>
      <c r="J119" s="52" t="s">
        <v>93</v>
      </c>
      <c r="K119" s="53"/>
      <c r="L119" s="70">
        <f>SUM(L117/L116*100)</f>
        <v>85.96157924501627</v>
      </c>
      <c r="M119" s="70">
        <f>SUM(M117/M116*100)</f>
        <v>61.065573770491795</v>
      </c>
      <c r="N119" s="70">
        <f>SUM(N117/N116*100)</f>
        <v>78.52861675872606</v>
      </c>
      <c r="O119" s="70"/>
      <c r="P119" s="23"/>
      <c r="Q119" s="70">
        <f>SUM(Q117/Q116*100)</f>
        <v>85.00964697714596</v>
      </c>
      <c r="R119" s="23"/>
      <c r="S119" s="70"/>
      <c r="T119" s="70">
        <f>SUM(T117/T116*100)</f>
        <v>98.66727272727273</v>
      </c>
      <c r="U119" s="70"/>
      <c r="V119" s="70">
        <f>SUM(V117/V116*100)</f>
        <v>98.66727272727273</v>
      </c>
      <c r="W119" s="70">
        <f>SUM(W117/W116*100)</f>
        <v>89.20910366572933</v>
      </c>
      <c r="X119" s="23"/>
      <c r="Y119" s="23"/>
      <c r="Z119" s="4"/>
    </row>
    <row r="120" spans="1:26" ht="23.25">
      <c r="A120" s="4"/>
      <c r="B120" s="56"/>
      <c r="C120" s="56"/>
      <c r="D120" s="56"/>
      <c r="E120" s="56"/>
      <c r="F120" s="56"/>
      <c r="G120" s="56"/>
      <c r="H120" s="51"/>
      <c r="I120" s="61"/>
      <c r="J120" s="52"/>
      <c r="K120" s="53"/>
      <c r="L120" s="70"/>
      <c r="M120" s="23"/>
      <c r="N120" s="70"/>
      <c r="O120" s="70"/>
      <c r="P120" s="23"/>
      <c r="Q120" s="23">
        <f t="shared" si="24"/>
        <v>0</v>
      </c>
      <c r="R120" s="23"/>
      <c r="S120" s="70"/>
      <c r="T120" s="70"/>
      <c r="U120" s="70"/>
      <c r="V120" s="23">
        <f aca="true" t="shared" si="26" ref="V120:V133">SUM(R120:U120)</f>
        <v>0</v>
      </c>
      <c r="W120" s="23">
        <f t="shared" si="25"/>
        <v>0</v>
      </c>
      <c r="X120" s="23"/>
      <c r="Y120" s="23"/>
      <c r="Z120" s="4"/>
    </row>
    <row r="121" spans="1:26" ht="23.25">
      <c r="A121" s="4"/>
      <c r="B121" s="56"/>
      <c r="C121" s="56"/>
      <c r="D121" s="56"/>
      <c r="E121" s="56"/>
      <c r="F121" s="56"/>
      <c r="G121" s="56"/>
      <c r="H121" s="81" t="s">
        <v>67</v>
      </c>
      <c r="I121" s="61"/>
      <c r="J121" s="52" t="s">
        <v>98</v>
      </c>
      <c r="K121" s="53"/>
      <c r="L121" s="70"/>
      <c r="M121" s="23"/>
      <c r="N121" s="70"/>
      <c r="O121" s="70"/>
      <c r="P121" s="23"/>
      <c r="Q121" s="23">
        <f t="shared" si="24"/>
        <v>0</v>
      </c>
      <c r="R121" s="23"/>
      <c r="S121" s="70"/>
      <c r="T121" s="70"/>
      <c r="U121" s="70"/>
      <c r="V121" s="23">
        <f t="shared" si="26"/>
        <v>0</v>
      </c>
      <c r="W121" s="23">
        <f t="shared" si="25"/>
        <v>0</v>
      </c>
      <c r="X121" s="23"/>
      <c r="Y121" s="23"/>
      <c r="Z121" s="4"/>
    </row>
    <row r="122" spans="1:26" ht="23.25">
      <c r="A122" s="4"/>
      <c r="B122" s="56"/>
      <c r="C122" s="56"/>
      <c r="D122" s="56"/>
      <c r="E122" s="56"/>
      <c r="F122" s="56"/>
      <c r="G122" s="56"/>
      <c r="H122" s="51"/>
      <c r="I122" s="61"/>
      <c r="J122" s="52" t="s">
        <v>104</v>
      </c>
      <c r="K122" s="53"/>
      <c r="L122" s="70"/>
      <c r="M122" s="23"/>
      <c r="N122" s="70"/>
      <c r="O122" s="70"/>
      <c r="P122" s="23"/>
      <c r="Q122" s="23">
        <f t="shared" si="24"/>
        <v>0</v>
      </c>
      <c r="R122" s="23"/>
      <c r="S122" s="70"/>
      <c r="T122" s="70"/>
      <c r="U122" s="70"/>
      <c r="V122" s="23">
        <f t="shared" si="26"/>
        <v>0</v>
      </c>
      <c r="W122" s="23">
        <f t="shared" si="25"/>
        <v>0</v>
      </c>
      <c r="X122" s="23"/>
      <c r="Y122" s="23"/>
      <c r="Z122" s="4"/>
    </row>
    <row r="123" spans="1:26" ht="23.25">
      <c r="A123" s="4"/>
      <c r="B123" s="56"/>
      <c r="C123" s="56"/>
      <c r="D123" s="56"/>
      <c r="E123" s="56"/>
      <c r="F123" s="56"/>
      <c r="G123" s="56"/>
      <c r="H123" s="51"/>
      <c r="I123" s="61"/>
      <c r="J123" s="54" t="s">
        <v>50</v>
      </c>
      <c r="K123" s="53"/>
      <c r="L123" s="21">
        <v>7671.7</v>
      </c>
      <c r="M123" s="21">
        <v>221.5</v>
      </c>
      <c r="N123" s="21">
        <v>1384</v>
      </c>
      <c r="O123" s="21"/>
      <c r="P123" s="21"/>
      <c r="Q123" s="23">
        <f t="shared" si="24"/>
        <v>9277.2</v>
      </c>
      <c r="R123" s="21"/>
      <c r="S123" s="21"/>
      <c r="T123" s="21"/>
      <c r="U123" s="21"/>
      <c r="V123" s="23">
        <f t="shared" si="26"/>
        <v>0</v>
      </c>
      <c r="W123" s="23">
        <f t="shared" si="25"/>
        <v>9277.2</v>
      </c>
      <c r="X123" s="70">
        <f>SUM(Q123/W123*100)</f>
        <v>100</v>
      </c>
      <c r="Y123" s="70">
        <f>SUM(V123/W123*100)</f>
        <v>0</v>
      </c>
      <c r="Z123" s="4"/>
    </row>
    <row r="124" spans="1:26" ht="23.25">
      <c r="A124" s="4"/>
      <c r="B124" s="56"/>
      <c r="C124" s="56"/>
      <c r="D124" s="56"/>
      <c r="E124" s="56"/>
      <c r="F124" s="56"/>
      <c r="G124" s="56"/>
      <c r="H124" s="51"/>
      <c r="I124" s="61"/>
      <c r="J124" s="54" t="s">
        <v>51</v>
      </c>
      <c r="K124" s="53"/>
      <c r="L124" s="70">
        <v>10927.7</v>
      </c>
      <c r="M124" s="23">
        <v>218</v>
      </c>
      <c r="N124" s="70">
        <v>1387.4</v>
      </c>
      <c r="O124" s="70"/>
      <c r="P124" s="23"/>
      <c r="Q124" s="23">
        <f t="shared" si="24"/>
        <v>12533.1</v>
      </c>
      <c r="R124" s="23"/>
      <c r="S124" s="70"/>
      <c r="T124" s="70"/>
      <c r="U124" s="70"/>
      <c r="V124" s="23">
        <f t="shared" si="26"/>
        <v>0</v>
      </c>
      <c r="W124" s="23">
        <f t="shared" si="25"/>
        <v>12533.1</v>
      </c>
      <c r="X124" s="70">
        <f>SUM(Q124/W124*100)</f>
        <v>100</v>
      </c>
      <c r="Y124" s="70">
        <f>SUM(V124/W124*100)</f>
        <v>0</v>
      </c>
      <c r="Z124" s="4"/>
    </row>
    <row r="125" spans="1:26" ht="23.25">
      <c r="A125" s="4"/>
      <c r="B125" s="51"/>
      <c r="C125" s="51"/>
      <c r="D125" s="51"/>
      <c r="E125" s="51"/>
      <c r="F125" s="51"/>
      <c r="G125" s="51"/>
      <c r="H125" s="51"/>
      <c r="I125" s="61"/>
      <c r="J125" s="52" t="s">
        <v>52</v>
      </c>
      <c r="K125" s="53"/>
      <c r="L125" s="70">
        <v>10683.9</v>
      </c>
      <c r="M125" s="23">
        <v>184.5</v>
      </c>
      <c r="N125" s="70">
        <v>1326.7</v>
      </c>
      <c r="O125" s="70"/>
      <c r="P125" s="23"/>
      <c r="Q125" s="23">
        <f t="shared" si="24"/>
        <v>12195.1</v>
      </c>
      <c r="R125" s="23"/>
      <c r="S125" s="70"/>
      <c r="T125" s="70"/>
      <c r="U125" s="70"/>
      <c r="V125" s="23">
        <f t="shared" si="26"/>
        <v>0</v>
      </c>
      <c r="W125" s="23">
        <f t="shared" si="25"/>
        <v>12195.1</v>
      </c>
      <c r="X125" s="70">
        <f>SUM(Q125/W125*100)</f>
        <v>100</v>
      </c>
      <c r="Y125" s="70">
        <f>SUM(V125/W125*100)</f>
        <v>0</v>
      </c>
      <c r="Z125" s="4"/>
    </row>
    <row r="126" spans="1:26" ht="23.25">
      <c r="A126" s="4"/>
      <c r="B126" s="51"/>
      <c r="C126" s="51"/>
      <c r="D126" s="51"/>
      <c r="E126" s="51"/>
      <c r="F126" s="51"/>
      <c r="G126" s="51"/>
      <c r="H126" s="51"/>
      <c r="I126" s="61"/>
      <c r="J126" s="52" t="s">
        <v>53</v>
      </c>
      <c r="K126" s="53"/>
      <c r="L126" s="70">
        <f>SUM(L125/L123*100)</f>
        <v>139.26378768721403</v>
      </c>
      <c r="M126" s="70">
        <f>SUM(M125/M123*100)</f>
        <v>83.29571106094808</v>
      </c>
      <c r="N126" s="70">
        <f>SUM(N125/N123*100)</f>
        <v>95.85982658959537</v>
      </c>
      <c r="O126" s="70"/>
      <c r="P126" s="23"/>
      <c r="Q126" s="70">
        <f>SUM(Q125/Q123*100)</f>
        <v>131.45237787263397</v>
      </c>
      <c r="R126" s="23"/>
      <c r="S126" s="70"/>
      <c r="T126" s="70"/>
      <c r="U126" s="70"/>
      <c r="V126" s="23">
        <f t="shared" si="26"/>
        <v>0</v>
      </c>
      <c r="W126" s="70">
        <f>SUM(W125/W123*100)</f>
        <v>131.45237787263397</v>
      </c>
      <c r="X126" s="23"/>
      <c r="Y126" s="23"/>
      <c r="Z126" s="4"/>
    </row>
    <row r="127" spans="1:26" ht="23.25">
      <c r="A127" s="4"/>
      <c r="B127" s="51"/>
      <c r="C127" s="51"/>
      <c r="D127" s="51"/>
      <c r="E127" s="51"/>
      <c r="F127" s="51"/>
      <c r="G127" s="51"/>
      <c r="H127" s="56"/>
      <c r="I127" s="61"/>
      <c r="J127" s="52" t="s">
        <v>93</v>
      </c>
      <c r="K127" s="53"/>
      <c r="L127" s="70">
        <f>SUM(L125/L124*100)</f>
        <v>97.76897242786679</v>
      </c>
      <c r="M127" s="70">
        <f>SUM(M125/M124*100)</f>
        <v>84.63302752293578</v>
      </c>
      <c r="N127" s="70">
        <f>SUM(N125/N124*100)</f>
        <v>95.62490990341645</v>
      </c>
      <c r="O127" s="70"/>
      <c r="P127" s="23"/>
      <c r="Q127" s="70">
        <f>SUM(Q125/Q124*100)</f>
        <v>97.30314128188556</v>
      </c>
      <c r="R127" s="23"/>
      <c r="S127" s="70"/>
      <c r="T127" s="70"/>
      <c r="U127" s="70"/>
      <c r="V127" s="23">
        <f t="shared" si="26"/>
        <v>0</v>
      </c>
      <c r="W127" s="70">
        <f>SUM(W125/W124*100)</f>
        <v>97.30314128188556</v>
      </c>
      <c r="X127" s="23"/>
      <c r="Y127" s="23"/>
      <c r="Z127" s="4"/>
    </row>
    <row r="128" spans="1:26" ht="23.25">
      <c r="A128" s="4"/>
      <c r="B128" s="56"/>
      <c r="C128" s="56"/>
      <c r="D128" s="56"/>
      <c r="E128" s="56"/>
      <c r="F128" s="56"/>
      <c r="G128" s="56"/>
      <c r="H128" s="57"/>
      <c r="I128" s="52"/>
      <c r="J128" s="52"/>
      <c r="K128" s="53"/>
      <c r="L128" s="70"/>
      <c r="M128" s="23"/>
      <c r="N128" s="70"/>
      <c r="O128" s="70"/>
      <c r="P128" s="23"/>
      <c r="Q128" s="23">
        <f t="shared" si="24"/>
        <v>0</v>
      </c>
      <c r="R128" s="23"/>
      <c r="S128" s="70"/>
      <c r="T128" s="70"/>
      <c r="U128" s="70"/>
      <c r="V128" s="23">
        <f t="shared" si="26"/>
        <v>0</v>
      </c>
      <c r="W128" s="23">
        <f t="shared" si="25"/>
        <v>0</v>
      </c>
      <c r="X128" s="23"/>
      <c r="Y128" s="23"/>
      <c r="Z128" s="4"/>
    </row>
    <row r="129" spans="1:26" ht="23.25">
      <c r="A129" s="4"/>
      <c r="B129" s="56"/>
      <c r="C129" s="57"/>
      <c r="D129" s="57"/>
      <c r="E129" s="57"/>
      <c r="F129" s="57"/>
      <c r="G129" s="57"/>
      <c r="H129" s="82" t="s">
        <v>68</v>
      </c>
      <c r="I129" s="52"/>
      <c r="J129" s="52" t="s">
        <v>98</v>
      </c>
      <c r="K129" s="53"/>
      <c r="L129" s="21"/>
      <c r="M129" s="21"/>
      <c r="N129" s="21"/>
      <c r="O129" s="21"/>
      <c r="P129" s="21"/>
      <c r="Q129" s="23">
        <f t="shared" si="24"/>
        <v>0</v>
      </c>
      <c r="R129" s="21"/>
      <c r="S129" s="21"/>
      <c r="T129" s="21"/>
      <c r="U129" s="21"/>
      <c r="V129" s="23">
        <f t="shared" si="26"/>
        <v>0</v>
      </c>
      <c r="W129" s="23">
        <f t="shared" si="25"/>
        <v>0</v>
      </c>
      <c r="X129" s="21"/>
      <c r="Y129" s="21"/>
      <c r="Z129" s="4"/>
    </row>
    <row r="130" spans="1:26" ht="23.25">
      <c r="A130" s="4"/>
      <c r="B130" s="56"/>
      <c r="C130" s="56"/>
      <c r="D130" s="56"/>
      <c r="E130" s="56"/>
      <c r="F130" s="56"/>
      <c r="G130" s="56"/>
      <c r="H130" s="51"/>
      <c r="I130" s="61"/>
      <c r="J130" s="52" t="s">
        <v>105</v>
      </c>
      <c r="K130" s="53"/>
      <c r="L130" s="70"/>
      <c r="M130" s="23"/>
      <c r="N130" s="70"/>
      <c r="O130" s="70"/>
      <c r="P130" s="23"/>
      <c r="Q130" s="23">
        <f t="shared" si="24"/>
        <v>0</v>
      </c>
      <c r="R130" s="23"/>
      <c r="S130" s="70"/>
      <c r="T130" s="70"/>
      <c r="U130" s="70"/>
      <c r="V130" s="23">
        <f t="shared" si="26"/>
        <v>0</v>
      </c>
      <c r="W130" s="23">
        <f t="shared" si="25"/>
        <v>0</v>
      </c>
      <c r="X130" s="23"/>
      <c r="Y130" s="23"/>
      <c r="Z130" s="4"/>
    </row>
    <row r="131" spans="1:26" ht="23.25">
      <c r="A131" s="4"/>
      <c r="B131" s="56"/>
      <c r="C131" s="56"/>
      <c r="D131" s="56"/>
      <c r="E131" s="56"/>
      <c r="F131" s="56"/>
      <c r="G131" s="56"/>
      <c r="H131" s="56"/>
      <c r="I131" s="61"/>
      <c r="J131" s="54" t="s">
        <v>50</v>
      </c>
      <c r="K131" s="53"/>
      <c r="L131" s="70">
        <v>8065.5</v>
      </c>
      <c r="M131" s="23">
        <v>207.5</v>
      </c>
      <c r="N131" s="70">
        <v>1074</v>
      </c>
      <c r="O131" s="70"/>
      <c r="P131" s="23"/>
      <c r="Q131" s="23">
        <f t="shared" si="24"/>
        <v>9347</v>
      </c>
      <c r="R131" s="23"/>
      <c r="S131" s="70"/>
      <c r="T131" s="70"/>
      <c r="U131" s="70"/>
      <c r="V131" s="23">
        <f t="shared" si="26"/>
        <v>0</v>
      </c>
      <c r="W131" s="23">
        <f t="shared" si="25"/>
        <v>9347</v>
      </c>
      <c r="X131" s="70">
        <f>SUM(Q131/W131*100)</f>
        <v>100</v>
      </c>
      <c r="Y131" s="70">
        <f>SUM(V131/W131*100)</f>
        <v>0</v>
      </c>
      <c r="Z131" s="4"/>
    </row>
    <row r="132" spans="1:26" ht="23.25">
      <c r="A132" s="4"/>
      <c r="B132" s="56"/>
      <c r="C132" s="56"/>
      <c r="D132" s="56"/>
      <c r="E132" s="56"/>
      <c r="F132" s="56"/>
      <c r="G132" s="56"/>
      <c r="H132" s="56"/>
      <c r="I132" s="61"/>
      <c r="J132" s="54" t="s">
        <v>51</v>
      </c>
      <c r="K132" s="53"/>
      <c r="L132" s="70">
        <v>11664.8</v>
      </c>
      <c r="M132" s="23">
        <v>285.1</v>
      </c>
      <c r="N132" s="70">
        <v>996.4</v>
      </c>
      <c r="O132" s="70"/>
      <c r="P132" s="23"/>
      <c r="Q132" s="23">
        <f t="shared" si="24"/>
        <v>12946.3</v>
      </c>
      <c r="R132" s="23"/>
      <c r="S132" s="70"/>
      <c r="T132" s="70"/>
      <c r="U132" s="70"/>
      <c r="V132" s="23">
        <f t="shared" si="26"/>
        <v>0</v>
      </c>
      <c r="W132" s="23">
        <f t="shared" si="25"/>
        <v>12946.3</v>
      </c>
      <c r="X132" s="70">
        <f>SUM(Q132/W132*100)</f>
        <v>100</v>
      </c>
      <c r="Y132" s="70">
        <f>SUM(V132/W132*100)</f>
        <v>0</v>
      </c>
      <c r="Z132" s="4"/>
    </row>
    <row r="133" spans="1:26" ht="23.25">
      <c r="A133" s="4"/>
      <c r="B133" s="56"/>
      <c r="C133" s="56"/>
      <c r="D133" s="56"/>
      <c r="E133" s="56"/>
      <c r="F133" s="56"/>
      <c r="G133" s="56"/>
      <c r="H133" s="56"/>
      <c r="I133" s="61"/>
      <c r="J133" s="52" t="s">
        <v>52</v>
      </c>
      <c r="K133" s="53"/>
      <c r="L133" s="70">
        <v>11290.1</v>
      </c>
      <c r="M133" s="23">
        <v>192.2</v>
      </c>
      <c r="N133" s="70">
        <v>826.2</v>
      </c>
      <c r="O133" s="70"/>
      <c r="P133" s="23"/>
      <c r="Q133" s="23">
        <f t="shared" si="24"/>
        <v>12308.500000000002</v>
      </c>
      <c r="R133" s="23"/>
      <c r="S133" s="70"/>
      <c r="T133" s="70"/>
      <c r="U133" s="70"/>
      <c r="V133" s="23">
        <f t="shared" si="26"/>
        <v>0</v>
      </c>
      <c r="W133" s="23">
        <f t="shared" si="25"/>
        <v>12308.500000000002</v>
      </c>
      <c r="X133" s="70">
        <f>SUM(Q133/W133*100)</f>
        <v>100</v>
      </c>
      <c r="Y133" s="70">
        <f>SUM(V133/W133*100)</f>
        <v>0</v>
      </c>
      <c r="Z133" s="4"/>
    </row>
    <row r="134" spans="1:26" ht="23.25">
      <c r="A134" s="4"/>
      <c r="B134" s="56"/>
      <c r="C134" s="56"/>
      <c r="D134" s="56"/>
      <c r="E134" s="56"/>
      <c r="F134" s="56"/>
      <c r="G134" s="56"/>
      <c r="H134" s="56"/>
      <c r="I134" s="61"/>
      <c r="J134" s="52"/>
      <c r="K134" s="53"/>
      <c r="L134" s="70"/>
      <c r="M134" s="23"/>
      <c r="N134" s="70"/>
      <c r="O134" s="70"/>
      <c r="P134" s="23"/>
      <c r="Q134" s="23"/>
      <c r="R134" s="23"/>
      <c r="S134" s="70"/>
      <c r="T134" s="70"/>
      <c r="U134" s="70"/>
      <c r="V134" s="23"/>
      <c r="W134" s="23"/>
      <c r="X134" s="70"/>
      <c r="Y134" s="70"/>
      <c r="Z134" s="4"/>
    </row>
    <row r="135" spans="1:26" ht="23.25">
      <c r="A135" s="4"/>
      <c r="B135" s="62"/>
      <c r="C135" s="62"/>
      <c r="D135" s="62"/>
      <c r="E135" s="62"/>
      <c r="F135" s="62"/>
      <c r="G135" s="62"/>
      <c r="H135" s="62"/>
      <c r="I135" s="63"/>
      <c r="J135" s="59"/>
      <c r="K135" s="60"/>
      <c r="L135" s="73"/>
      <c r="M135" s="71"/>
      <c r="N135" s="73"/>
      <c r="O135" s="73"/>
      <c r="P135" s="71"/>
      <c r="Q135" s="71"/>
      <c r="R135" s="71"/>
      <c r="S135" s="73"/>
      <c r="T135" s="73"/>
      <c r="U135" s="73"/>
      <c r="V135" s="71"/>
      <c r="W135" s="71"/>
      <c r="X135" s="71"/>
      <c r="Y135" s="71"/>
      <c r="Z135" s="4"/>
    </row>
    <row r="136" spans="1:26" ht="23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3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6"/>
      <c r="W137" s="6"/>
      <c r="X137" s="6"/>
      <c r="Y137" s="6" t="s">
        <v>131</v>
      </c>
      <c r="Z137" s="4"/>
    </row>
    <row r="138" spans="1:26" ht="23.25">
      <c r="A138" s="4"/>
      <c r="B138" s="64" t="s">
        <v>38</v>
      </c>
      <c r="C138" s="65"/>
      <c r="D138" s="65"/>
      <c r="E138" s="65"/>
      <c r="F138" s="65"/>
      <c r="G138" s="65"/>
      <c r="H138" s="66"/>
      <c r="I138" s="10"/>
      <c r="J138" s="11"/>
      <c r="K138" s="12"/>
      <c r="L138" s="13" t="s">
        <v>1</v>
      </c>
      <c r="M138" s="13"/>
      <c r="N138" s="13"/>
      <c r="O138" s="13"/>
      <c r="P138" s="13"/>
      <c r="Q138" s="13"/>
      <c r="R138" s="14" t="s">
        <v>2</v>
      </c>
      <c r="S138" s="13"/>
      <c r="T138" s="13"/>
      <c r="U138" s="13"/>
      <c r="V138" s="15"/>
      <c r="W138" s="13" t="s">
        <v>40</v>
      </c>
      <c r="X138" s="13"/>
      <c r="Y138" s="16"/>
      <c r="Z138" s="4"/>
    </row>
    <row r="139" spans="1:26" ht="23.25">
      <c r="A139" s="4"/>
      <c r="B139" s="17" t="s">
        <v>39</v>
      </c>
      <c r="C139" s="18"/>
      <c r="D139" s="18"/>
      <c r="E139" s="18"/>
      <c r="F139" s="18"/>
      <c r="G139" s="18"/>
      <c r="H139" s="67"/>
      <c r="I139" s="19"/>
      <c r="J139" s="20"/>
      <c r="K139" s="21"/>
      <c r="L139" s="22"/>
      <c r="M139" s="23"/>
      <c r="N139" s="24"/>
      <c r="O139" s="25" t="s">
        <v>3</v>
      </c>
      <c r="P139" s="26"/>
      <c r="Q139" s="27"/>
      <c r="R139" s="28" t="s">
        <v>3</v>
      </c>
      <c r="S139" s="24"/>
      <c r="T139" s="22"/>
      <c r="U139" s="29"/>
      <c r="V139" s="27"/>
      <c r="W139" s="27"/>
      <c r="X139" s="30" t="s">
        <v>4</v>
      </c>
      <c r="Y139" s="31"/>
      <c r="Z139" s="4"/>
    </row>
    <row r="140" spans="1:26" ht="23.25">
      <c r="A140" s="4"/>
      <c r="B140" s="19"/>
      <c r="C140" s="32"/>
      <c r="D140" s="32"/>
      <c r="E140" s="32"/>
      <c r="F140" s="33"/>
      <c r="G140" s="32"/>
      <c r="H140" s="19"/>
      <c r="I140" s="19"/>
      <c r="J140" s="5" t="s">
        <v>5</v>
      </c>
      <c r="K140" s="21"/>
      <c r="L140" s="34" t="s">
        <v>6</v>
      </c>
      <c r="M140" s="35" t="s">
        <v>7</v>
      </c>
      <c r="N140" s="36" t="s">
        <v>6</v>
      </c>
      <c r="O140" s="34" t="s">
        <v>8</v>
      </c>
      <c r="P140" s="26" t="s">
        <v>9</v>
      </c>
      <c r="Q140" s="23"/>
      <c r="R140" s="37" t="s">
        <v>8</v>
      </c>
      <c r="S140" s="35" t="s">
        <v>10</v>
      </c>
      <c r="T140" s="34" t="s">
        <v>11</v>
      </c>
      <c r="U140" s="29" t="s">
        <v>12</v>
      </c>
      <c r="V140" s="27"/>
      <c r="W140" s="27"/>
      <c r="X140" s="27"/>
      <c r="Y140" s="35"/>
      <c r="Z140" s="4"/>
    </row>
    <row r="141" spans="1:26" ht="23.25">
      <c r="A141" s="4"/>
      <c r="B141" s="38" t="s">
        <v>31</v>
      </c>
      <c r="C141" s="38" t="s">
        <v>32</v>
      </c>
      <c r="D141" s="38" t="s">
        <v>33</v>
      </c>
      <c r="E141" s="38" t="s">
        <v>34</v>
      </c>
      <c r="F141" s="38" t="s">
        <v>35</v>
      </c>
      <c r="G141" s="38" t="s">
        <v>36</v>
      </c>
      <c r="H141" s="38" t="s">
        <v>37</v>
      </c>
      <c r="I141" s="19"/>
      <c r="J141" s="39"/>
      <c r="K141" s="21"/>
      <c r="L141" s="34" t="s">
        <v>13</v>
      </c>
      <c r="M141" s="35" t="s">
        <v>14</v>
      </c>
      <c r="N141" s="36" t="s">
        <v>15</v>
      </c>
      <c r="O141" s="34" t="s">
        <v>16</v>
      </c>
      <c r="P141" s="26" t="s">
        <v>17</v>
      </c>
      <c r="Q141" s="35" t="s">
        <v>18</v>
      </c>
      <c r="R141" s="37" t="s">
        <v>16</v>
      </c>
      <c r="S141" s="35" t="s">
        <v>19</v>
      </c>
      <c r="T141" s="34" t="s">
        <v>20</v>
      </c>
      <c r="U141" s="29" t="s">
        <v>21</v>
      </c>
      <c r="V141" s="26" t="s">
        <v>18</v>
      </c>
      <c r="W141" s="26" t="s">
        <v>22</v>
      </c>
      <c r="X141" s="26" t="s">
        <v>23</v>
      </c>
      <c r="Y141" s="35" t="s">
        <v>24</v>
      </c>
      <c r="Z141" s="4"/>
    </row>
    <row r="142" spans="1:26" ht="23.25">
      <c r="A142" s="4"/>
      <c r="B142" s="40"/>
      <c r="C142" s="40"/>
      <c r="D142" s="40"/>
      <c r="E142" s="40"/>
      <c r="F142" s="40"/>
      <c r="G142" s="40"/>
      <c r="H142" s="40"/>
      <c r="I142" s="40"/>
      <c r="J142" s="41"/>
      <c r="K142" s="42"/>
      <c r="L142" s="43"/>
      <c r="M142" s="44"/>
      <c r="N142" s="45"/>
      <c r="O142" s="46" t="s">
        <v>25</v>
      </c>
      <c r="P142" s="47"/>
      <c r="Q142" s="48"/>
      <c r="R142" s="49" t="s">
        <v>25</v>
      </c>
      <c r="S142" s="44" t="s">
        <v>26</v>
      </c>
      <c r="T142" s="43"/>
      <c r="U142" s="50" t="s">
        <v>27</v>
      </c>
      <c r="V142" s="48"/>
      <c r="W142" s="48"/>
      <c r="X142" s="48"/>
      <c r="Y142" s="49"/>
      <c r="Z142" s="4"/>
    </row>
    <row r="143" spans="1:26" ht="23.25">
      <c r="A143" s="4"/>
      <c r="B143" s="51"/>
      <c r="C143" s="51"/>
      <c r="D143" s="51"/>
      <c r="E143" s="51"/>
      <c r="F143" s="51"/>
      <c r="G143" s="51"/>
      <c r="H143" s="51"/>
      <c r="I143" s="61"/>
      <c r="J143" s="52"/>
      <c r="K143" s="53"/>
      <c r="L143" s="22"/>
      <c r="M143" s="23"/>
      <c r="N143" s="24"/>
      <c r="O143" s="3"/>
      <c r="P143" s="27"/>
      <c r="Q143" s="27"/>
      <c r="R143" s="23"/>
      <c r="S143" s="24"/>
      <c r="T143" s="22"/>
      <c r="U143" s="72"/>
      <c r="V143" s="27"/>
      <c r="W143" s="27"/>
      <c r="X143" s="27"/>
      <c r="Y143" s="23"/>
      <c r="Z143" s="4"/>
    </row>
    <row r="144" spans="1:26" ht="23.25">
      <c r="A144" s="4"/>
      <c r="B144" s="81" t="s">
        <v>48</v>
      </c>
      <c r="C144" s="51"/>
      <c r="D144" s="81" t="s">
        <v>54</v>
      </c>
      <c r="E144" s="81" t="s">
        <v>56</v>
      </c>
      <c r="F144" s="81" t="s">
        <v>58</v>
      </c>
      <c r="G144" s="81" t="s">
        <v>60</v>
      </c>
      <c r="H144" s="82" t="s">
        <v>68</v>
      </c>
      <c r="J144" s="52" t="s">
        <v>53</v>
      </c>
      <c r="K144" s="53"/>
      <c r="L144" s="70">
        <f>SUM(L133/L131*100)</f>
        <v>139.98016242018474</v>
      </c>
      <c r="M144" s="70">
        <f>SUM(M133/M131*100)</f>
        <v>92.62650602409637</v>
      </c>
      <c r="N144" s="70">
        <f>SUM(N133/N131*100)</f>
        <v>76.92737430167598</v>
      </c>
      <c r="O144" s="70"/>
      <c r="P144" s="23"/>
      <c r="Q144" s="70">
        <f>SUM(Q133/Q131*100)</f>
        <v>131.68396276880284</v>
      </c>
      <c r="R144" s="23"/>
      <c r="S144" s="70"/>
      <c r="T144" s="70"/>
      <c r="U144" s="70"/>
      <c r="V144" s="23">
        <f>SUM(R144:U144)</f>
        <v>0</v>
      </c>
      <c r="W144" s="70">
        <f>SUM(W133/W131*100)</f>
        <v>131.68396276880284</v>
      </c>
      <c r="X144" s="23"/>
      <c r="Y144" s="23"/>
      <c r="Z144" s="4"/>
    </row>
    <row r="145" spans="1:26" ht="23.25">
      <c r="A145" s="4"/>
      <c r="B145" s="81"/>
      <c r="C145" s="51"/>
      <c r="D145" s="81"/>
      <c r="E145" s="81"/>
      <c r="F145" s="81"/>
      <c r="G145" s="81"/>
      <c r="H145" s="82"/>
      <c r="J145" s="52" t="s">
        <v>93</v>
      </c>
      <c r="K145" s="53"/>
      <c r="L145" s="70">
        <f>SUM(L133/L132*100)</f>
        <v>96.78777175776698</v>
      </c>
      <c r="M145" s="70">
        <f>SUM(M133/M132*100)</f>
        <v>67.41494212556997</v>
      </c>
      <c r="N145" s="70">
        <f>SUM(N133/N132*100)</f>
        <v>82.91850662384586</v>
      </c>
      <c r="O145" s="70"/>
      <c r="P145" s="23"/>
      <c r="Q145" s="70">
        <f>SUM(Q133/Q132*100)</f>
        <v>95.07349590230415</v>
      </c>
      <c r="R145" s="23"/>
      <c r="S145" s="70"/>
      <c r="T145" s="70"/>
      <c r="U145" s="70"/>
      <c r="V145" s="23">
        <f>SUM(R145:U145)</f>
        <v>0</v>
      </c>
      <c r="W145" s="70">
        <f>SUM(W133/W132*100)</f>
        <v>95.07349590230415</v>
      </c>
      <c r="X145" s="23"/>
      <c r="Y145" s="23"/>
      <c r="Z145" s="4"/>
    </row>
    <row r="146" spans="1:26" ht="23.25">
      <c r="A146" s="4"/>
      <c r="B146" s="81"/>
      <c r="C146" s="51"/>
      <c r="D146" s="81"/>
      <c r="E146" s="81"/>
      <c r="F146" s="81"/>
      <c r="G146" s="81"/>
      <c r="H146" s="82"/>
      <c r="J146" s="52"/>
      <c r="K146" s="53"/>
      <c r="L146" s="70"/>
      <c r="M146" s="70"/>
      <c r="N146" s="70"/>
      <c r="O146" s="70"/>
      <c r="P146" s="23"/>
      <c r="Q146" s="70"/>
      <c r="R146" s="23"/>
      <c r="S146" s="70"/>
      <c r="T146" s="70"/>
      <c r="U146" s="70"/>
      <c r="V146" s="23"/>
      <c r="W146" s="70"/>
      <c r="X146" s="23"/>
      <c r="Y146" s="23"/>
      <c r="Z146" s="4"/>
    </row>
    <row r="147" spans="1:26" ht="23.25">
      <c r="A147" s="4"/>
      <c r="B147" s="81"/>
      <c r="C147" s="51"/>
      <c r="D147" s="81"/>
      <c r="E147" s="81"/>
      <c r="F147" s="81"/>
      <c r="G147" s="81"/>
      <c r="H147" s="81" t="s">
        <v>69</v>
      </c>
      <c r="I147" s="61"/>
      <c r="J147" s="52" t="s">
        <v>106</v>
      </c>
      <c r="K147" s="53"/>
      <c r="L147" s="70"/>
      <c r="M147" s="70"/>
      <c r="N147" s="70"/>
      <c r="O147" s="70"/>
      <c r="P147" s="70"/>
      <c r="Q147" s="23">
        <f>SUM(L147:P147)</f>
        <v>0</v>
      </c>
      <c r="R147" s="70"/>
      <c r="S147" s="70"/>
      <c r="T147" s="70"/>
      <c r="U147" s="74"/>
      <c r="V147" s="23">
        <f aca="true" t="shared" si="27" ref="V147:V179">SUM(R147:U147)</f>
        <v>0</v>
      </c>
      <c r="W147" s="23">
        <f>SUM(V147+Q147)</f>
        <v>0</v>
      </c>
      <c r="X147" s="23"/>
      <c r="Y147" s="23"/>
      <c r="Z147" s="4"/>
    </row>
    <row r="148" spans="1:26" ht="23.25">
      <c r="A148" s="4"/>
      <c r="B148" s="51"/>
      <c r="C148" s="51"/>
      <c r="D148" s="51"/>
      <c r="E148" s="51"/>
      <c r="F148" s="51"/>
      <c r="G148" s="51"/>
      <c r="H148" s="51"/>
      <c r="I148" s="61"/>
      <c r="J148" s="52" t="s">
        <v>107</v>
      </c>
      <c r="K148" s="53"/>
      <c r="L148" s="70"/>
      <c r="M148" s="70"/>
      <c r="N148" s="70"/>
      <c r="O148" s="70"/>
      <c r="P148" s="70"/>
      <c r="Q148" s="23">
        <f>SUM(L148:P148)</f>
        <v>0</v>
      </c>
      <c r="R148" s="70"/>
      <c r="S148" s="70"/>
      <c r="T148" s="70"/>
      <c r="U148" s="70"/>
      <c r="V148" s="23">
        <f t="shared" si="27"/>
        <v>0</v>
      </c>
      <c r="W148" s="23">
        <f>SUM(V148+Q148)</f>
        <v>0</v>
      </c>
      <c r="X148" s="23"/>
      <c r="Y148" s="23"/>
      <c r="Z148" s="4"/>
    </row>
    <row r="149" spans="1:26" ht="23.25">
      <c r="A149" s="4"/>
      <c r="B149" s="51"/>
      <c r="C149" s="51"/>
      <c r="D149" s="51"/>
      <c r="E149" s="51"/>
      <c r="F149" s="51"/>
      <c r="G149" s="51"/>
      <c r="H149" s="51"/>
      <c r="I149" s="61"/>
      <c r="J149" s="54" t="s">
        <v>50</v>
      </c>
      <c r="K149" s="53"/>
      <c r="L149" s="70">
        <v>9178.3</v>
      </c>
      <c r="M149" s="70">
        <v>209.5</v>
      </c>
      <c r="N149" s="70">
        <v>1503</v>
      </c>
      <c r="O149" s="70"/>
      <c r="P149" s="70"/>
      <c r="Q149" s="23">
        <f>SUM(L149:P149)</f>
        <v>10890.8</v>
      </c>
      <c r="R149" s="70"/>
      <c r="S149" s="70"/>
      <c r="T149" s="70"/>
      <c r="U149" s="70"/>
      <c r="V149" s="23">
        <f t="shared" si="27"/>
        <v>0</v>
      </c>
      <c r="W149" s="23">
        <f>SUM(V149+Q149)</f>
        <v>10890.8</v>
      </c>
      <c r="X149" s="70">
        <f>SUM(Q149/W149*100)</f>
        <v>100</v>
      </c>
      <c r="Y149" s="70">
        <f>SUM(V149/W149*100)</f>
        <v>0</v>
      </c>
      <c r="Z149" s="4"/>
    </row>
    <row r="150" spans="1:26" ht="23.25">
      <c r="A150" s="4"/>
      <c r="B150" s="51"/>
      <c r="C150" s="51"/>
      <c r="D150" s="51"/>
      <c r="E150" s="51"/>
      <c r="F150" s="51"/>
      <c r="G150" s="51"/>
      <c r="H150" s="51"/>
      <c r="I150" s="61"/>
      <c r="J150" s="54" t="s">
        <v>51</v>
      </c>
      <c r="K150" s="53"/>
      <c r="L150" s="70">
        <v>13063</v>
      </c>
      <c r="M150" s="23">
        <v>205.6</v>
      </c>
      <c r="N150" s="70">
        <v>1506.9</v>
      </c>
      <c r="O150" s="70"/>
      <c r="P150" s="23"/>
      <c r="Q150" s="23">
        <f>SUM(L150:P150)</f>
        <v>14775.5</v>
      </c>
      <c r="R150" s="23"/>
      <c r="S150" s="70"/>
      <c r="T150" s="70"/>
      <c r="U150" s="70"/>
      <c r="V150" s="23">
        <f t="shared" si="27"/>
        <v>0</v>
      </c>
      <c r="W150" s="23">
        <f>SUM(V150+Q150)</f>
        <v>14775.5</v>
      </c>
      <c r="X150" s="70">
        <f>SUM(Q150/W150*100)</f>
        <v>100</v>
      </c>
      <c r="Y150" s="70">
        <f>SUM(V150/W150*100)</f>
        <v>0</v>
      </c>
      <c r="Z150" s="4"/>
    </row>
    <row r="151" spans="1:26" ht="23.25">
      <c r="A151" s="4"/>
      <c r="B151" s="51"/>
      <c r="C151" s="51"/>
      <c r="D151" s="51"/>
      <c r="E151" s="51"/>
      <c r="F151" s="51"/>
      <c r="G151" s="51"/>
      <c r="H151" s="56"/>
      <c r="I151" s="61"/>
      <c r="J151" s="52" t="s">
        <v>52</v>
      </c>
      <c r="K151" s="53"/>
      <c r="L151" s="70">
        <v>12214.8</v>
      </c>
      <c r="M151" s="23">
        <v>176.5</v>
      </c>
      <c r="N151" s="70">
        <v>1377.1</v>
      </c>
      <c r="O151" s="70"/>
      <c r="P151" s="23"/>
      <c r="Q151" s="23">
        <f>SUM(L151:P151)</f>
        <v>13768.4</v>
      </c>
      <c r="R151" s="23"/>
      <c r="S151" s="70"/>
      <c r="T151" s="70"/>
      <c r="U151" s="70"/>
      <c r="V151" s="23">
        <f t="shared" si="27"/>
        <v>0</v>
      </c>
      <c r="W151" s="23">
        <f>SUM(V151+Q151)</f>
        <v>13768.4</v>
      </c>
      <c r="X151" s="70">
        <f>SUM(Q151/W151*100)</f>
        <v>100</v>
      </c>
      <c r="Y151" s="70">
        <f>SUM(V151/W151*100)</f>
        <v>0</v>
      </c>
      <c r="Z151" s="4"/>
    </row>
    <row r="152" spans="1:26" ht="23.25">
      <c r="A152" s="4"/>
      <c r="B152" s="51"/>
      <c r="C152" s="51"/>
      <c r="D152" s="51"/>
      <c r="E152" s="51"/>
      <c r="F152" s="51"/>
      <c r="G152" s="51"/>
      <c r="H152" s="56"/>
      <c r="I152" s="61"/>
      <c r="J152" s="52" t="s">
        <v>53</v>
      </c>
      <c r="K152" s="53"/>
      <c r="L152" s="70">
        <f>SUM(L151/L149*100)</f>
        <v>133.08346861619253</v>
      </c>
      <c r="M152" s="70">
        <f>SUM(M151/M149*100)</f>
        <v>84.24821002386635</v>
      </c>
      <c r="N152" s="70">
        <f>SUM(N151/N149*100)</f>
        <v>91.62341982701263</v>
      </c>
      <c r="O152" s="70"/>
      <c r="P152" s="23"/>
      <c r="Q152" s="70">
        <f>SUM(Q151/Q149*100)</f>
        <v>126.42230139200059</v>
      </c>
      <c r="R152" s="23"/>
      <c r="S152" s="70"/>
      <c r="T152" s="70"/>
      <c r="U152" s="70"/>
      <c r="V152" s="23">
        <f t="shared" si="27"/>
        <v>0</v>
      </c>
      <c r="W152" s="70">
        <f>SUM(W151/W149*100)</f>
        <v>126.42230139200059</v>
      </c>
      <c r="X152" s="23"/>
      <c r="Y152" s="23"/>
      <c r="Z152" s="4"/>
    </row>
    <row r="153" spans="1:26" ht="23.25">
      <c r="A153" s="4"/>
      <c r="B153" s="51"/>
      <c r="C153" s="51"/>
      <c r="D153" s="51"/>
      <c r="E153" s="51"/>
      <c r="F153" s="51"/>
      <c r="G153" s="51"/>
      <c r="H153" s="56"/>
      <c r="I153" s="52"/>
      <c r="J153" s="52" t="s">
        <v>93</v>
      </c>
      <c r="K153" s="53"/>
      <c r="L153" s="70">
        <f>SUM(L151/L150*100)</f>
        <v>93.50685141238613</v>
      </c>
      <c r="M153" s="70">
        <f>SUM(M151/M150*100)</f>
        <v>85.84630350194553</v>
      </c>
      <c r="N153" s="70">
        <f>SUM(N151/N150*100)</f>
        <v>91.38628973389076</v>
      </c>
      <c r="O153" s="70"/>
      <c r="P153" s="23"/>
      <c r="Q153" s="70">
        <f>SUM(Q151/Q150*100)</f>
        <v>93.18398700551589</v>
      </c>
      <c r="R153" s="23"/>
      <c r="S153" s="70"/>
      <c r="T153" s="70"/>
      <c r="U153" s="70"/>
      <c r="V153" s="23">
        <f t="shared" si="27"/>
        <v>0</v>
      </c>
      <c r="W153" s="70">
        <f>SUM(W151/W150*100)</f>
        <v>93.18398700551589</v>
      </c>
      <c r="X153" s="23"/>
      <c r="Y153" s="23"/>
      <c r="Z153" s="4"/>
    </row>
    <row r="154" spans="1:26" ht="23.25">
      <c r="A154" s="4"/>
      <c r="B154" s="51"/>
      <c r="C154" s="51"/>
      <c r="D154" s="51"/>
      <c r="E154" s="51"/>
      <c r="F154" s="51"/>
      <c r="G154" s="51"/>
      <c r="H154" s="56"/>
      <c r="I154" s="61"/>
      <c r="J154" s="52"/>
      <c r="K154" s="53"/>
      <c r="L154" s="70"/>
      <c r="M154" s="23"/>
      <c r="N154" s="70"/>
      <c r="O154" s="70"/>
      <c r="P154" s="23"/>
      <c r="Q154" s="23">
        <f aca="true" t="shared" si="28" ref="Q154:Q159">SUM(L154:P154)</f>
        <v>0</v>
      </c>
      <c r="R154" s="23"/>
      <c r="S154" s="70"/>
      <c r="T154" s="70"/>
      <c r="U154" s="70"/>
      <c r="V154" s="23">
        <f t="shared" si="27"/>
        <v>0</v>
      </c>
      <c r="W154" s="23">
        <f aca="true" t="shared" si="29" ref="W154:W159">SUM(V154+Q154)</f>
        <v>0</v>
      </c>
      <c r="X154" s="23"/>
      <c r="Y154" s="23"/>
      <c r="Z154" s="4"/>
    </row>
    <row r="155" spans="1:26" ht="23.25">
      <c r="A155" s="4"/>
      <c r="B155" s="51"/>
      <c r="C155" s="51"/>
      <c r="D155" s="51"/>
      <c r="E155" s="51"/>
      <c r="F155" s="51"/>
      <c r="G155" s="51"/>
      <c r="H155" s="81" t="s">
        <v>70</v>
      </c>
      <c r="I155" s="61"/>
      <c r="J155" s="52" t="s">
        <v>106</v>
      </c>
      <c r="K155" s="53"/>
      <c r="L155" s="70"/>
      <c r="M155" s="23"/>
      <c r="N155" s="70"/>
      <c r="O155" s="70"/>
      <c r="P155" s="23"/>
      <c r="Q155" s="23">
        <f t="shared" si="28"/>
        <v>0</v>
      </c>
      <c r="R155" s="23"/>
      <c r="S155" s="70"/>
      <c r="T155" s="70"/>
      <c r="U155" s="70"/>
      <c r="V155" s="23">
        <f t="shared" si="27"/>
        <v>0</v>
      </c>
      <c r="W155" s="23">
        <f t="shared" si="29"/>
        <v>0</v>
      </c>
      <c r="X155" s="23"/>
      <c r="Y155" s="23"/>
      <c r="Z155" s="4"/>
    </row>
    <row r="156" spans="1:26" ht="23.25">
      <c r="A156" s="4"/>
      <c r="B156" s="51"/>
      <c r="C156" s="51"/>
      <c r="D156" s="51"/>
      <c r="E156" s="51"/>
      <c r="F156" s="51"/>
      <c r="G156" s="51"/>
      <c r="H156" s="56"/>
      <c r="I156" s="61"/>
      <c r="J156" s="52" t="s">
        <v>108</v>
      </c>
      <c r="K156" s="53"/>
      <c r="L156" s="70"/>
      <c r="M156" s="23"/>
      <c r="N156" s="70"/>
      <c r="O156" s="70"/>
      <c r="P156" s="23"/>
      <c r="Q156" s="23">
        <f t="shared" si="28"/>
        <v>0</v>
      </c>
      <c r="R156" s="23"/>
      <c r="S156" s="70"/>
      <c r="T156" s="70"/>
      <c r="U156" s="70"/>
      <c r="V156" s="23">
        <f t="shared" si="27"/>
        <v>0</v>
      </c>
      <c r="W156" s="23">
        <f t="shared" si="29"/>
        <v>0</v>
      </c>
      <c r="X156" s="23"/>
      <c r="Y156" s="23"/>
      <c r="Z156" s="4"/>
    </row>
    <row r="157" spans="1:26" ht="23.25">
      <c r="A157" s="4"/>
      <c r="B157" s="51"/>
      <c r="C157" s="51"/>
      <c r="D157" s="51"/>
      <c r="E157" s="51"/>
      <c r="F157" s="51"/>
      <c r="G157" s="51"/>
      <c r="H157" s="51"/>
      <c r="I157" s="61"/>
      <c r="J157" s="54" t="s">
        <v>50</v>
      </c>
      <c r="K157" s="53"/>
      <c r="L157" s="70">
        <v>7771.1</v>
      </c>
      <c r="M157" s="23">
        <v>226.5</v>
      </c>
      <c r="N157" s="70">
        <v>800</v>
      </c>
      <c r="O157" s="70"/>
      <c r="P157" s="23"/>
      <c r="Q157" s="23">
        <f t="shared" si="28"/>
        <v>8797.6</v>
      </c>
      <c r="R157" s="23"/>
      <c r="S157" s="70"/>
      <c r="T157" s="70"/>
      <c r="U157" s="70"/>
      <c r="V157" s="23">
        <f t="shared" si="27"/>
        <v>0</v>
      </c>
      <c r="W157" s="23">
        <f t="shared" si="29"/>
        <v>8797.6</v>
      </c>
      <c r="X157" s="70">
        <f>SUM(Q157/W157*100)</f>
        <v>100</v>
      </c>
      <c r="Y157" s="70">
        <f>SUM(V157/W157*100)</f>
        <v>0</v>
      </c>
      <c r="Z157" s="4"/>
    </row>
    <row r="158" spans="1:26" ht="23.25">
      <c r="A158" s="4"/>
      <c r="B158" s="51"/>
      <c r="C158" s="51"/>
      <c r="D158" s="51"/>
      <c r="E158" s="51"/>
      <c r="F158" s="51"/>
      <c r="G158" s="51"/>
      <c r="H158" s="56"/>
      <c r="I158" s="61"/>
      <c r="J158" s="54" t="s">
        <v>51</v>
      </c>
      <c r="K158" s="53"/>
      <c r="L158" s="70">
        <v>10833.6</v>
      </c>
      <c r="M158" s="23">
        <v>213.1</v>
      </c>
      <c r="N158" s="70">
        <v>813.4</v>
      </c>
      <c r="O158" s="70"/>
      <c r="P158" s="23"/>
      <c r="Q158" s="23">
        <f t="shared" si="28"/>
        <v>11860.1</v>
      </c>
      <c r="R158" s="23"/>
      <c r="S158" s="70"/>
      <c r="T158" s="70"/>
      <c r="U158" s="70"/>
      <c r="V158" s="23">
        <f t="shared" si="27"/>
        <v>0</v>
      </c>
      <c r="W158" s="23">
        <f t="shared" si="29"/>
        <v>11860.1</v>
      </c>
      <c r="X158" s="70">
        <f>SUM(Q158/W158*100)</f>
        <v>100</v>
      </c>
      <c r="Y158" s="70">
        <f>SUM(V158/W158*100)</f>
        <v>0</v>
      </c>
      <c r="Z158" s="4"/>
    </row>
    <row r="159" spans="1:26" ht="23.25">
      <c r="A159" s="4"/>
      <c r="B159" s="51"/>
      <c r="C159" s="51"/>
      <c r="D159" s="51"/>
      <c r="E159" s="51"/>
      <c r="F159" s="51"/>
      <c r="G159" s="51"/>
      <c r="H159" s="56"/>
      <c r="I159" s="61"/>
      <c r="J159" s="52" t="s">
        <v>52</v>
      </c>
      <c r="K159" s="53"/>
      <c r="L159" s="70">
        <v>10442.7</v>
      </c>
      <c r="M159" s="23">
        <v>155.2</v>
      </c>
      <c r="N159" s="70">
        <v>510.8</v>
      </c>
      <c r="O159" s="70"/>
      <c r="P159" s="23"/>
      <c r="Q159" s="23">
        <f t="shared" si="28"/>
        <v>11108.7</v>
      </c>
      <c r="R159" s="23"/>
      <c r="S159" s="70"/>
      <c r="T159" s="70"/>
      <c r="U159" s="70"/>
      <c r="V159" s="23">
        <f t="shared" si="27"/>
        <v>0</v>
      </c>
      <c r="W159" s="23">
        <f t="shared" si="29"/>
        <v>11108.7</v>
      </c>
      <c r="X159" s="70">
        <f>SUM(Q159/W159*100)</f>
        <v>100</v>
      </c>
      <c r="Y159" s="70">
        <f>SUM(V159/W159*100)</f>
        <v>0</v>
      </c>
      <c r="Z159" s="4"/>
    </row>
    <row r="160" spans="1:26" ht="23.25">
      <c r="A160" s="4"/>
      <c r="B160" s="51"/>
      <c r="C160" s="51"/>
      <c r="D160" s="51"/>
      <c r="E160" s="51"/>
      <c r="F160" s="51"/>
      <c r="G160" s="51"/>
      <c r="H160" s="51"/>
      <c r="I160" s="61"/>
      <c r="J160" s="52" t="s">
        <v>53</v>
      </c>
      <c r="K160" s="53"/>
      <c r="L160" s="70">
        <f>SUM(L159/L157*100)</f>
        <v>134.3786593918493</v>
      </c>
      <c r="M160" s="70">
        <f>SUM(M159/M157*100)</f>
        <v>68.52097130242825</v>
      </c>
      <c r="N160" s="70">
        <f>SUM(N159/N157*100)</f>
        <v>63.85000000000001</v>
      </c>
      <c r="O160" s="70"/>
      <c r="P160" s="23"/>
      <c r="Q160" s="70">
        <f>SUM(Q159/Q157*100)</f>
        <v>126.26966445394199</v>
      </c>
      <c r="R160" s="23"/>
      <c r="S160" s="70"/>
      <c r="T160" s="70"/>
      <c r="U160" s="70"/>
      <c r="V160" s="23">
        <f t="shared" si="27"/>
        <v>0</v>
      </c>
      <c r="W160" s="70">
        <f>SUM(W159/W157*100)</f>
        <v>126.26966445394199</v>
      </c>
      <c r="X160" s="23"/>
      <c r="Y160" s="23"/>
      <c r="Z160" s="4"/>
    </row>
    <row r="161" spans="1:26" ht="23.25">
      <c r="A161" s="4"/>
      <c r="B161" s="56"/>
      <c r="C161" s="57"/>
      <c r="D161" s="57"/>
      <c r="E161" s="57"/>
      <c r="F161" s="57"/>
      <c r="G161" s="57"/>
      <c r="H161" s="57"/>
      <c r="I161" s="52"/>
      <c r="J161" s="52" t="s">
        <v>93</v>
      </c>
      <c r="K161" s="53"/>
      <c r="L161" s="21">
        <f>SUM(L159/L158*100)</f>
        <v>96.3917811253877</v>
      </c>
      <c r="M161" s="21">
        <f>SUM(M159/M158*100)</f>
        <v>72.82965743782262</v>
      </c>
      <c r="N161" s="21">
        <f>SUM(N159/N158*100)</f>
        <v>62.79813130071305</v>
      </c>
      <c r="O161" s="21"/>
      <c r="P161" s="21"/>
      <c r="Q161" s="21">
        <f>SUM(Q159/Q158*100)</f>
        <v>93.66447163177376</v>
      </c>
      <c r="R161" s="21"/>
      <c r="S161" s="21"/>
      <c r="T161" s="21"/>
      <c r="U161" s="21"/>
      <c r="V161" s="23">
        <f t="shared" si="27"/>
        <v>0</v>
      </c>
      <c r="W161" s="21">
        <f>SUM(W159/W158*100)</f>
        <v>93.66447163177376</v>
      </c>
      <c r="X161" s="21"/>
      <c r="Y161" s="21"/>
      <c r="Z161" s="4"/>
    </row>
    <row r="162" spans="1:26" ht="23.25">
      <c r="A162" s="4"/>
      <c r="B162" s="51"/>
      <c r="C162" s="51"/>
      <c r="D162" s="51"/>
      <c r="E162" s="51"/>
      <c r="F162" s="51"/>
      <c r="G162" s="51"/>
      <c r="H162" s="51"/>
      <c r="I162" s="61"/>
      <c r="J162" s="52"/>
      <c r="K162" s="53"/>
      <c r="L162" s="70"/>
      <c r="M162" s="23"/>
      <c r="N162" s="70"/>
      <c r="O162" s="70"/>
      <c r="P162" s="23"/>
      <c r="Q162" s="23">
        <f aca="true" t="shared" si="30" ref="Q162:Q167">SUM(L162:P162)</f>
        <v>0</v>
      </c>
      <c r="R162" s="23"/>
      <c r="S162" s="70"/>
      <c r="T162" s="70"/>
      <c r="U162" s="70"/>
      <c r="V162" s="23">
        <f t="shared" si="27"/>
        <v>0</v>
      </c>
      <c r="W162" s="23">
        <f aca="true" t="shared" si="31" ref="W162:W167">SUM(V162+Q162)</f>
        <v>0</v>
      </c>
      <c r="X162" s="23"/>
      <c r="Y162" s="23"/>
      <c r="Z162" s="4"/>
    </row>
    <row r="163" spans="1:26" ht="23.25">
      <c r="A163" s="4"/>
      <c r="B163" s="51"/>
      <c r="C163" s="51"/>
      <c r="D163" s="51"/>
      <c r="E163" s="51"/>
      <c r="F163" s="51"/>
      <c r="G163" s="51"/>
      <c r="H163" s="82" t="s">
        <v>71</v>
      </c>
      <c r="I163" s="52"/>
      <c r="J163" s="52" t="s">
        <v>106</v>
      </c>
      <c r="K163" s="53"/>
      <c r="L163" s="70"/>
      <c r="M163" s="23"/>
      <c r="N163" s="70"/>
      <c r="O163" s="70"/>
      <c r="P163" s="23"/>
      <c r="Q163" s="23">
        <f t="shared" si="30"/>
        <v>0</v>
      </c>
      <c r="R163" s="23"/>
      <c r="S163" s="70"/>
      <c r="T163" s="70"/>
      <c r="U163" s="70"/>
      <c r="V163" s="23">
        <f t="shared" si="27"/>
        <v>0</v>
      </c>
      <c r="W163" s="23">
        <f t="shared" si="31"/>
        <v>0</v>
      </c>
      <c r="X163" s="23"/>
      <c r="Y163" s="23"/>
      <c r="Z163" s="4"/>
    </row>
    <row r="164" spans="1:26" ht="23.25">
      <c r="A164" s="4"/>
      <c r="B164" s="51"/>
      <c r="C164" s="51"/>
      <c r="D164" s="51"/>
      <c r="E164" s="51"/>
      <c r="F164" s="51"/>
      <c r="G164" s="51"/>
      <c r="H164" s="56"/>
      <c r="I164" s="61"/>
      <c r="J164" s="52" t="s">
        <v>85</v>
      </c>
      <c r="K164" s="53"/>
      <c r="L164" s="70"/>
      <c r="M164" s="23"/>
      <c r="N164" s="70"/>
      <c r="O164" s="70"/>
      <c r="P164" s="23"/>
      <c r="Q164" s="23">
        <f t="shared" si="30"/>
        <v>0</v>
      </c>
      <c r="R164" s="23"/>
      <c r="S164" s="70"/>
      <c r="T164" s="70"/>
      <c r="U164" s="70"/>
      <c r="V164" s="23">
        <f t="shared" si="27"/>
        <v>0</v>
      </c>
      <c r="W164" s="23">
        <f t="shared" si="31"/>
        <v>0</v>
      </c>
      <c r="X164" s="23"/>
      <c r="Y164" s="23"/>
      <c r="Z164" s="4"/>
    </row>
    <row r="165" spans="1:26" ht="23.25">
      <c r="A165" s="4"/>
      <c r="B165" s="51"/>
      <c r="C165" s="51"/>
      <c r="D165" s="51"/>
      <c r="E165" s="51"/>
      <c r="F165" s="51"/>
      <c r="G165" s="51"/>
      <c r="H165" s="51"/>
      <c r="I165" s="61"/>
      <c r="J165" s="54" t="s">
        <v>50</v>
      </c>
      <c r="K165" s="53"/>
      <c r="L165" s="70">
        <v>8307.6</v>
      </c>
      <c r="M165" s="23">
        <v>225.5</v>
      </c>
      <c r="N165" s="70">
        <v>1457</v>
      </c>
      <c r="O165" s="70"/>
      <c r="P165" s="23"/>
      <c r="Q165" s="23">
        <f t="shared" si="30"/>
        <v>9990.1</v>
      </c>
      <c r="R165" s="23"/>
      <c r="S165" s="70"/>
      <c r="T165" s="70"/>
      <c r="U165" s="70"/>
      <c r="V165" s="23">
        <f t="shared" si="27"/>
        <v>0</v>
      </c>
      <c r="W165" s="23">
        <f t="shared" si="31"/>
        <v>9990.1</v>
      </c>
      <c r="X165" s="70">
        <f>SUM(Q165/W165*100)</f>
        <v>100</v>
      </c>
      <c r="Y165" s="70">
        <f>SUM(V165/W165*100)</f>
        <v>0</v>
      </c>
      <c r="Z165" s="4"/>
    </row>
    <row r="166" spans="1:26" ht="23.25">
      <c r="A166" s="4"/>
      <c r="B166" s="51"/>
      <c r="C166" s="51"/>
      <c r="D166" s="51"/>
      <c r="E166" s="51"/>
      <c r="F166" s="51"/>
      <c r="G166" s="51"/>
      <c r="H166" s="51"/>
      <c r="I166" s="61"/>
      <c r="J166" s="54" t="s">
        <v>51</v>
      </c>
      <c r="K166" s="53"/>
      <c r="L166" s="70">
        <v>12247.1</v>
      </c>
      <c r="M166" s="23">
        <v>153.2</v>
      </c>
      <c r="N166" s="70">
        <v>1529.3</v>
      </c>
      <c r="O166" s="70"/>
      <c r="P166" s="23"/>
      <c r="Q166" s="23">
        <f t="shared" si="30"/>
        <v>13929.6</v>
      </c>
      <c r="R166" s="23"/>
      <c r="S166" s="70"/>
      <c r="T166" s="70"/>
      <c r="U166" s="70"/>
      <c r="V166" s="23">
        <f t="shared" si="27"/>
        <v>0</v>
      </c>
      <c r="W166" s="23">
        <f t="shared" si="31"/>
        <v>13929.6</v>
      </c>
      <c r="X166" s="70">
        <f>SUM(Q166/W166*100)</f>
        <v>100</v>
      </c>
      <c r="Y166" s="70">
        <f>SUM(V166/W166*100)</f>
        <v>0</v>
      </c>
      <c r="Z166" s="4"/>
    </row>
    <row r="167" spans="1:26" ht="23.25">
      <c r="A167" s="4"/>
      <c r="B167" s="51"/>
      <c r="C167" s="51"/>
      <c r="D167" s="51"/>
      <c r="E167" s="51"/>
      <c r="F167" s="51"/>
      <c r="G167" s="51"/>
      <c r="H167" s="51"/>
      <c r="I167" s="61"/>
      <c r="J167" s="52" t="s">
        <v>52</v>
      </c>
      <c r="K167" s="53"/>
      <c r="L167" s="70">
        <v>11570.2</v>
      </c>
      <c r="M167" s="23">
        <v>85.7</v>
      </c>
      <c r="N167" s="70">
        <v>1471.2</v>
      </c>
      <c r="O167" s="70"/>
      <c r="P167" s="23"/>
      <c r="Q167" s="23">
        <f t="shared" si="30"/>
        <v>13127.100000000002</v>
      </c>
      <c r="R167" s="23"/>
      <c r="S167" s="70"/>
      <c r="T167" s="70"/>
      <c r="U167" s="70"/>
      <c r="V167" s="23">
        <f t="shared" si="27"/>
        <v>0</v>
      </c>
      <c r="W167" s="23">
        <f t="shared" si="31"/>
        <v>13127.100000000002</v>
      </c>
      <c r="X167" s="70">
        <f>SUM(Q167/W167*100)</f>
        <v>100</v>
      </c>
      <c r="Y167" s="70">
        <f>SUM(V167/W167*100)</f>
        <v>0</v>
      </c>
      <c r="Z167" s="4"/>
    </row>
    <row r="168" spans="1:26" ht="23.25">
      <c r="A168" s="4"/>
      <c r="B168" s="51"/>
      <c r="C168" s="51"/>
      <c r="D168" s="51"/>
      <c r="E168" s="51"/>
      <c r="F168" s="51"/>
      <c r="G168" s="51"/>
      <c r="H168" s="51"/>
      <c r="I168" s="61"/>
      <c r="J168" s="52" t="s">
        <v>53</v>
      </c>
      <c r="K168" s="53"/>
      <c r="L168" s="70">
        <f>SUM(L167/L165*100)</f>
        <v>139.2724733978526</v>
      </c>
      <c r="M168" s="70">
        <f>SUM(M167/M165*100)</f>
        <v>38.00443458980045</v>
      </c>
      <c r="N168" s="70">
        <f>SUM(N167/N165*100)</f>
        <v>100.97460535346603</v>
      </c>
      <c r="O168" s="70"/>
      <c r="P168" s="23"/>
      <c r="Q168" s="70">
        <f>SUM(Q167/Q165*100)</f>
        <v>131.40108707620547</v>
      </c>
      <c r="R168" s="23"/>
      <c r="S168" s="70"/>
      <c r="T168" s="70"/>
      <c r="U168" s="70"/>
      <c r="V168" s="23">
        <f t="shared" si="27"/>
        <v>0</v>
      </c>
      <c r="W168" s="70">
        <f>SUM(W167/W165*100)</f>
        <v>131.40108707620547</v>
      </c>
      <c r="X168" s="23"/>
      <c r="Y168" s="23"/>
      <c r="Z168" s="4"/>
    </row>
    <row r="169" spans="1:26" ht="23.25">
      <c r="A169" s="4"/>
      <c r="B169" s="51"/>
      <c r="C169" s="51"/>
      <c r="D169" s="51"/>
      <c r="E169" s="51"/>
      <c r="F169" s="51"/>
      <c r="G169" s="51"/>
      <c r="H169" s="51"/>
      <c r="I169" s="61"/>
      <c r="J169" s="52" t="s">
        <v>93</v>
      </c>
      <c r="K169" s="53"/>
      <c r="L169" s="70">
        <f>SUM(L167/L166*100)</f>
        <v>94.47297727625316</v>
      </c>
      <c r="M169" s="70">
        <f>SUM(M167/M166*100)</f>
        <v>55.93994778067886</v>
      </c>
      <c r="N169" s="70">
        <f>SUM(N167/N166*100)</f>
        <v>96.20087621787746</v>
      </c>
      <c r="O169" s="70"/>
      <c r="P169" s="23"/>
      <c r="Q169" s="70">
        <f>SUM(Q167/Q166*100)</f>
        <v>94.23888697450036</v>
      </c>
      <c r="R169" s="23"/>
      <c r="S169" s="70"/>
      <c r="T169" s="70"/>
      <c r="U169" s="70"/>
      <c r="V169" s="23">
        <f t="shared" si="27"/>
        <v>0</v>
      </c>
      <c r="W169" s="70">
        <f>SUM(W167/W166*100)</f>
        <v>94.23888697450036</v>
      </c>
      <c r="X169" s="23"/>
      <c r="Y169" s="23"/>
      <c r="Z169" s="4"/>
    </row>
    <row r="170" spans="1:26" ht="23.25">
      <c r="A170" s="4"/>
      <c r="B170" s="56"/>
      <c r="C170" s="57"/>
      <c r="D170" s="57"/>
      <c r="E170" s="57"/>
      <c r="F170" s="57"/>
      <c r="G170" s="57"/>
      <c r="H170" s="57"/>
      <c r="I170" s="52"/>
      <c r="J170" s="52"/>
      <c r="K170" s="53"/>
      <c r="L170" s="21"/>
      <c r="M170" s="21"/>
      <c r="N170" s="21"/>
      <c r="O170" s="21"/>
      <c r="P170" s="21"/>
      <c r="Q170" s="23">
        <f aca="true" t="shared" si="32" ref="Q170:Q175">SUM(L170:P170)</f>
        <v>0</v>
      </c>
      <c r="R170" s="21"/>
      <c r="S170" s="21"/>
      <c r="T170" s="21"/>
      <c r="U170" s="21"/>
      <c r="V170" s="23">
        <f t="shared" si="27"/>
        <v>0</v>
      </c>
      <c r="W170" s="23">
        <f aca="true" t="shared" si="33" ref="W170:W175">SUM(V170+Q170)</f>
        <v>0</v>
      </c>
      <c r="X170" s="21"/>
      <c r="Y170" s="21"/>
      <c r="Z170" s="4"/>
    </row>
    <row r="171" spans="1:26" ht="23.25">
      <c r="A171" s="4"/>
      <c r="B171" s="51"/>
      <c r="C171" s="51"/>
      <c r="D171" s="51"/>
      <c r="E171" s="51"/>
      <c r="F171" s="51"/>
      <c r="G171" s="51"/>
      <c r="H171" s="82" t="s">
        <v>72</v>
      </c>
      <c r="I171" s="61"/>
      <c r="J171" s="52" t="s">
        <v>106</v>
      </c>
      <c r="K171" s="53"/>
      <c r="L171" s="70"/>
      <c r="M171" s="23"/>
      <c r="N171" s="70"/>
      <c r="O171" s="70"/>
      <c r="P171" s="23"/>
      <c r="Q171" s="23">
        <f t="shared" si="32"/>
        <v>0</v>
      </c>
      <c r="R171" s="23"/>
      <c r="S171" s="70"/>
      <c r="T171" s="70"/>
      <c r="U171" s="70"/>
      <c r="V171" s="23">
        <f t="shared" si="27"/>
        <v>0</v>
      </c>
      <c r="W171" s="23">
        <f t="shared" si="33"/>
        <v>0</v>
      </c>
      <c r="X171" s="23"/>
      <c r="Y171" s="23"/>
      <c r="Z171" s="4"/>
    </row>
    <row r="172" spans="1:26" ht="23.25">
      <c r="A172" s="4"/>
      <c r="B172" s="51"/>
      <c r="C172" s="51"/>
      <c r="D172" s="51"/>
      <c r="E172" s="51"/>
      <c r="F172" s="51"/>
      <c r="G172" s="51"/>
      <c r="H172" s="56"/>
      <c r="I172" s="61"/>
      <c r="J172" s="52" t="s">
        <v>85</v>
      </c>
      <c r="K172" s="53"/>
      <c r="L172" s="70"/>
      <c r="M172" s="23"/>
      <c r="N172" s="70"/>
      <c r="O172" s="70"/>
      <c r="P172" s="23"/>
      <c r="Q172" s="23">
        <f t="shared" si="32"/>
        <v>0</v>
      </c>
      <c r="R172" s="23"/>
      <c r="S172" s="70"/>
      <c r="T172" s="70"/>
      <c r="U172" s="70"/>
      <c r="V172" s="23">
        <f t="shared" si="27"/>
        <v>0</v>
      </c>
      <c r="W172" s="23">
        <f t="shared" si="33"/>
        <v>0</v>
      </c>
      <c r="X172" s="23"/>
      <c r="Y172" s="23"/>
      <c r="Z172" s="4"/>
    </row>
    <row r="173" spans="1:26" ht="23.25">
      <c r="A173" s="4"/>
      <c r="B173" s="51"/>
      <c r="C173" s="51"/>
      <c r="D173" s="51"/>
      <c r="E173" s="51"/>
      <c r="F173" s="51"/>
      <c r="G173" s="51"/>
      <c r="H173" s="51"/>
      <c r="I173" s="61"/>
      <c r="J173" s="54" t="s">
        <v>50</v>
      </c>
      <c r="K173" s="53"/>
      <c r="L173" s="70">
        <v>7998.9</v>
      </c>
      <c r="M173" s="23">
        <v>225.5</v>
      </c>
      <c r="N173" s="70">
        <v>1457</v>
      </c>
      <c r="O173" s="70"/>
      <c r="P173" s="23"/>
      <c r="Q173" s="23">
        <f t="shared" si="32"/>
        <v>9681.4</v>
      </c>
      <c r="R173" s="23"/>
      <c r="S173" s="70"/>
      <c r="T173" s="70"/>
      <c r="U173" s="70"/>
      <c r="V173" s="23">
        <f t="shared" si="27"/>
        <v>0</v>
      </c>
      <c r="W173" s="23">
        <f t="shared" si="33"/>
        <v>9681.4</v>
      </c>
      <c r="X173" s="70">
        <f>SUM(Q173/W173*100)</f>
        <v>100</v>
      </c>
      <c r="Y173" s="70">
        <f>SUM(V173/W173*100)</f>
        <v>0</v>
      </c>
      <c r="Z173" s="4"/>
    </row>
    <row r="174" spans="1:26" ht="23.25">
      <c r="A174" s="4"/>
      <c r="B174" s="51"/>
      <c r="C174" s="51"/>
      <c r="D174" s="51"/>
      <c r="E174" s="51"/>
      <c r="F174" s="51"/>
      <c r="G174" s="51"/>
      <c r="H174" s="56"/>
      <c r="I174" s="61"/>
      <c r="J174" s="54" t="s">
        <v>51</v>
      </c>
      <c r="K174" s="53"/>
      <c r="L174" s="70">
        <v>11327.8</v>
      </c>
      <c r="M174" s="23">
        <v>119.4</v>
      </c>
      <c r="N174" s="70">
        <v>1563.1</v>
      </c>
      <c r="O174" s="70"/>
      <c r="P174" s="23"/>
      <c r="Q174" s="23">
        <f t="shared" si="32"/>
        <v>13010.3</v>
      </c>
      <c r="R174" s="23"/>
      <c r="S174" s="70"/>
      <c r="T174" s="70"/>
      <c r="U174" s="70"/>
      <c r="V174" s="23">
        <f t="shared" si="27"/>
        <v>0</v>
      </c>
      <c r="W174" s="23">
        <f t="shared" si="33"/>
        <v>13010.3</v>
      </c>
      <c r="X174" s="70">
        <f>SUM(Q174/W174*100)</f>
        <v>100</v>
      </c>
      <c r="Y174" s="70">
        <f>SUM(V174/W174*100)</f>
        <v>0</v>
      </c>
      <c r="Z174" s="4"/>
    </row>
    <row r="175" spans="1:26" ht="23.25">
      <c r="A175" s="4"/>
      <c r="B175" s="56"/>
      <c r="C175" s="56"/>
      <c r="D175" s="56"/>
      <c r="E175" s="56"/>
      <c r="F175" s="56"/>
      <c r="G175" s="56"/>
      <c r="H175" s="57"/>
      <c r="I175" s="52"/>
      <c r="J175" s="52" t="s">
        <v>52</v>
      </c>
      <c r="K175" s="53"/>
      <c r="L175" s="70">
        <v>11031.5</v>
      </c>
      <c r="M175" s="23">
        <v>109</v>
      </c>
      <c r="N175" s="70">
        <v>1489.6</v>
      </c>
      <c r="O175" s="70"/>
      <c r="P175" s="23"/>
      <c r="Q175" s="23">
        <f t="shared" si="32"/>
        <v>12630.1</v>
      </c>
      <c r="R175" s="23"/>
      <c r="S175" s="70"/>
      <c r="T175" s="70"/>
      <c r="U175" s="70"/>
      <c r="V175" s="23">
        <f t="shared" si="27"/>
        <v>0</v>
      </c>
      <c r="W175" s="23">
        <f t="shared" si="33"/>
        <v>12630.1</v>
      </c>
      <c r="X175" s="70">
        <f>SUM(Q175/W175*100)</f>
        <v>100</v>
      </c>
      <c r="Y175" s="70">
        <f>SUM(V175/W175*100)</f>
        <v>0</v>
      </c>
      <c r="Z175" s="4"/>
    </row>
    <row r="176" spans="1:26" ht="23.25">
      <c r="A176" s="4"/>
      <c r="B176" s="56"/>
      <c r="C176" s="57"/>
      <c r="D176" s="57"/>
      <c r="E176" s="57"/>
      <c r="F176" s="57"/>
      <c r="G176" s="57"/>
      <c r="H176" s="56"/>
      <c r="I176" s="61"/>
      <c r="J176" s="52" t="s">
        <v>53</v>
      </c>
      <c r="K176" s="53"/>
      <c r="L176" s="21">
        <f>SUM(L175/L173*100)</f>
        <v>137.91271299803725</v>
      </c>
      <c r="M176" s="21">
        <f>SUM(M175/M173*100)</f>
        <v>48.33702882483371</v>
      </c>
      <c r="N176" s="21">
        <f>SUM(N175/N173*100)</f>
        <v>102.23747426218257</v>
      </c>
      <c r="O176" s="21"/>
      <c r="P176" s="21"/>
      <c r="Q176" s="21">
        <f>SUM(Q175/Q173*100)</f>
        <v>130.4573718677051</v>
      </c>
      <c r="R176" s="21"/>
      <c r="S176" s="21"/>
      <c r="T176" s="21"/>
      <c r="U176" s="21"/>
      <c r="V176" s="23">
        <f t="shared" si="27"/>
        <v>0</v>
      </c>
      <c r="W176" s="21">
        <f>SUM(W175/W173*100)</f>
        <v>130.4573718677051</v>
      </c>
      <c r="X176" s="21"/>
      <c r="Y176" s="21"/>
      <c r="Z176" s="4"/>
    </row>
    <row r="177" spans="1:26" ht="23.25">
      <c r="A177" s="4"/>
      <c r="B177" s="56"/>
      <c r="C177" s="56"/>
      <c r="D177" s="56"/>
      <c r="E177" s="56"/>
      <c r="F177" s="56"/>
      <c r="G177" s="56"/>
      <c r="H177" s="56"/>
      <c r="I177" s="61"/>
      <c r="J177" s="52" t="s">
        <v>93</v>
      </c>
      <c r="K177" s="53"/>
      <c r="L177" s="70">
        <f>SUM(L175/L174*100)</f>
        <v>97.38431116368581</v>
      </c>
      <c r="M177" s="70">
        <f>SUM(M175/M174*100)</f>
        <v>91.28978224455611</v>
      </c>
      <c r="N177" s="70">
        <f>SUM(N175/N174*100)</f>
        <v>95.29780564263322</v>
      </c>
      <c r="O177" s="70"/>
      <c r="P177" s="23"/>
      <c r="Q177" s="70">
        <f>SUM(Q175/Q174*100)</f>
        <v>97.07769997617274</v>
      </c>
      <c r="R177" s="23"/>
      <c r="S177" s="70"/>
      <c r="T177" s="70"/>
      <c r="U177" s="70"/>
      <c r="V177" s="23">
        <f t="shared" si="27"/>
        <v>0</v>
      </c>
      <c r="W177" s="70">
        <f>SUM(W175/W174*100)</f>
        <v>97.07769997617274</v>
      </c>
      <c r="X177" s="23"/>
      <c r="Y177" s="23"/>
      <c r="Z177" s="4"/>
    </row>
    <row r="178" spans="1:26" ht="23.25">
      <c r="A178" s="4"/>
      <c r="B178" s="56"/>
      <c r="C178" s="56"/>
      <c r="D178" s="56"/>
      <c r="E178" s="56"/>
      <c r="F178" s="56"/>
      <c r="G178" s="56"/>
      <c r="H178" s="56"/>
      <c r="I178" s="61"/>
      <c r="J178" s="52"/>
      <c r="K178" s="53"/>
      <c r="L178" s="70"/>
      <c r="M178" s="23"/>
      <c r="N178" s="70"/>
      <c r="O178" s="70"/>
      <c r="P178" s="23"/>
      <c r="Q178" s="23">
        <f>SUM(L178:P178)</f>
        <v>0</v>
      </c>
      <c r="R178" s="23"/>
      <c r="S178" s="70"/>
      <c r="T178" s="70"/>
      <c r="U178" s="70"/>
      <c r="V178" s="23">
        <f t="shared" si="27"/>
        <v>0</v>
      </c>
      <c r="W178" s="23">
        <f>SUM(V178+Q178)</f>
        <v>0</v>
      </c>
      <c r="X178" s="23"/>
      <c r="Y178" s="23"/>
      <c r="Z178" s="4"/>
    </row>
    <row r="179" spans="1:26" ht="23.25">
      <c r="A179" s="4"/>
      <c r="B179" s="56"/>
      <c r="C179" s="56"/>
      <c r="D179" s="56"/>
      <c r="E179" s="56"/>
      <c r="F179" s="56"/>
      <c r="G179" s="56"/>
      <c r="H179" s="82" t="s">
        <v>73</v>
      </c>
      <c r="I179" s="61"/>
      <c r="J179" s="52" t="s">
        <v>106</v>
      </c>
      <c r="K179" s="53"/>
      <c r="L179" s="70"/>
      <c r="M179" s="23"/>
      <c r="N179" s="70"/>
      <c r="O179" s="70"/>
      <c r="P179" s="23"/>
      <c r="Q179" s="23">
        <f>SUM(L179:P179)</f>
        <v>0</v>
      </c>
      <c r="R179" s="23"/>
      <c r="S179" s="70"/>
      <c r="T179" s="70"/>
      <c r="U179" s="70"/>
      <c r="V179" s="23">
        <f t="shared" si="27"/>
        <v>0</v>
      </c>
      <c r="W179" s="23">
        <f>SUM(V179+Q179)</f>
        <v>0</v>
      </c>
      <c r="X179" s="23"/>
      <c r="Y179" s="23"/>
      <c r="Z179" s="4"/>
    </row>
    <row r="180" spans="1:26" ht="23.25">
      <c r="A180" s="4"/>
      <c r="B180" s="62"/>
      <c r="C180" s="62"/>
      <c r="D180" s="62"/>
      <c r="E180" s="62"/>
      <c r="F180" s="62"/>
      <c r="G180" s="62"/>
      <c r="H180" s="62"/>
      <c r="I180" s="63"/>
      <c r="J180" s="59"/>
      <c r="K180" s="60"/>
      <c r="L180" s="73"/>
      <c r="M180" s="71"/>
      <c r="N180" s="73"/>
      <c r="O180" s="73"/>
      <c r="P180" s="71"/>
      <c r="Q180" s="71"/>
      <c r="R180" s="71"/>
      <c r="S180" s="73"/>
      <c r="T180" s="73"/>
      <c r="U180" s="73"/>
      <c r="V180" s="71"/>
      <c r="W180" s="71"/>
      <c r="X180" s="71"/>
      <c r="Y180" s="71"/>
      <c r="Z180" s="4"/>
    </row>
    <row r="181" spans="1:26" ht="23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3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6"/>
      <c r="W182" s="6"/>
      <c r="X182" s="6"/>
      <c r="Y182" s="6" t="s">
        <v>130</v>
      </c>
      <c r="Z182" s="4"/>
    </row>
    <row r="183" spans="1:26" ht="23.25">
      <c r="A183" s="4"/>
      <c r="B183" s="64" t="s">
        <v>38</v>
      </c>
      <c r="C183" s="65"/>
      <c r="D183" s="65"/>
      <c r="E183" s="65"/>
      <c r="F183" s="65"/>
      <c r="G183" s="65"/>
      <c r="H183" s="66"/>
      <c r="I183" s="10"/>
      <c r="J183" s="11"/>
      <c r="K183" s="12"/>
      <c r="L183" s="13" t="s">
        <v>1</v>
      </c>
      <c r="M183" s="13"/>
      <c r="N183" s="13"/>
      <c r="O183" s="13"/>
      <c r="P183" s="13"/>
      <c r="Q183" s="13"/>
      <c r="R183" s="14" t="s">
        <v>2</v>
      </c>
      <c r="S183" s="13"/>
      <c r="T183" s="13"/>
      <c r="U183" s="13"/>
      <c r="V183" s="15"/>
      <c r="W183" s="13" t="s">
        <v>40</v>
      </c>
      <c r="X183" s="13"/>
      <c r="Y183" s="16"/>
      <c r="Z183" s="4"/>
    </row>
    <row r="184" spans="1:26" ht="23.25">
      <c r="A184" s="4"/>
      <c r="B184" s="17" t="s">
        <v>39</v>
      </c>
      <c r="C184" s="18"/>
      <c r="D184" s="18"/>
      <c r="E184" s="18"/>
      <c r="F184" s="18"/>
      <c r="G184" s="18"/>
      <c r="H184" s="67"/>
      <c r="I184" s="19"/>
      <c r="J184" s="20"/>
      <c r="K184" s="21"/>
      <c r="L184" s="22"/>
      <c r="M184" s="23"/>
      <c r="N184" s="24"/>
      <c r="O184" s="25" t="s">
        <v>3</v>
      </c>
      <c r="P184" s="26"/>
      <c r="Q184" s="27"/>
      <c r="R184" s="28" t="s">
        <v>3</v>
      </c>
      <c r="S184" s="24"/>
      <c r="T184" s="22"/>
      <c r="U184" s="29"/>
      <c r="V184" s="27"/>
      <c r="W184" s="27"/>
      <c r="X184" s="30" t="s">
        <v>4</v>
      </c>
      <c r="Y184" s="31"/>
      <c r="Z184" s="4"/>
    </row>
    <row r="185" spans="1:26" ht="23.25">
      <c r="A185" s="4"/>
      <c r="B185" s="19"/>
      <c r="C185" s="32"/>
      <c r="D185" s="32"/>
      <c r="E185" s="32"/>
      <c r="F185" s="33"/>
      <c r="G185" s="32"/>
      <c r="H185" s="19"/>
      <c r="I185" s="19"/>
      <c r="J185" s="5" t="s">
        <v>5</v>
      </c>
      <c r="K185" s="21"/>
      <c r="L185" s="34" t="s">
        <v>6</v>
      </c>
      <c r="M185" s="35" t="s">
        <v>7</v>
      </c>
      <c r="N185" s="36" t="s">
        <v>6</v>
      </c>
      <c r="O185" s="34" t="s">
        <v>8</v>
      </c>
      <c r="P185" s="26" t="s">
        <v>9</v>
      </c>
      <c r="Q185" s="23"/>
      <c r="R185" s="37" t="s">
        <v>8</v>
      </c>
      <c r="S185" s="35" t="s">
        <v>10</v>
      </c>
      <c r="T185" s="34" t="s">
        <v>11</v>
      </c>
      <c r="U185" s="29" t="s">
        <v>12</v>
      </c>
      <c r="V185" s="27"/>
      <c r="W185" s="27"/>
      <c r="X185" s="27"/>
      <c r="Y185" s="35"/>
      <c r="Z185" s="4"/>
    </row>
    <row r="186" spans="1:26" ht="23.25">
      <c r="A186" s="4"/>
      <c r="B186" s="38" t="s">
        <v>31</v>
      </c>
      <c r="C186" s="38" t="s">
        <v>32</v>
      </c>
      <c r="D186" s="38" t="s">
        <v>33</v>
      </c>
      <c r="E186" s="38" t="s">
        <v>34</v>
      </c>
      <c r="F186" s="38" t="s">
        <v>35</v>
      </c>
      <c r="G186" s="38" t="s">
        <v>36</v>
      </c>
      <c r="H186" s="38" t="s">
        <v>37</v>
      </c>
      <c r="I186" s="19"/>
      <c r="J186" s="39"/>
      <c r="K186" s="21"/>
      <c r="L186" s="34" t="s">
        <v>13</v>
      </c>
      <c r="M186" s="35" t="s">
        <v>14</v>
      </c>
      <c r="N186" s="36" t="s">
        <v>15</v>
      </c>
      <c r="O186" s="34" t="s">
        <v>16</v>
      </c>
      <c r="P186" s="26" t="s">
        <v>17</v>
      </c>
      <c r="Q186" s="35" t="s">
        <v>18</v>
      </c>
      <c r="R186" s="37" t="s">
        <v>16</v>
      </c>
      <c r="S186" s="35" t="s">
        <v>19</v>
      </c>
      <c r="T186" s="34" t="s">
        <v>20</v>
      </c>
      <c r="U186" s="29" t="s">
        <v>21</v>
      </c>
      <c r="V186" s="26" t="s">
        <v>18</v>
      </c>
      <c r="W186" s="26" t="s">
        <v>22</v>
      </c>
      <c r="X186" s="26" t="s">
        <v>23</v>
      </c>
      <c r="Y186" s="35" t="s">
        <v>24</v>
      </c>
      <c r="Z186" s="4"/>
    </row>
    <row r="187" spans="1:26" ht="23.25">
      <c r="A187" s="4"/>
      <c r="B187" s="40"/>
      <c r="C187" s="40"/>
      <c r="D187" s="40"/>
      <c r="E187" s="40"/>
      <c r="F187" s="40"/>
      <c r="G187" s="40"/>
      <c r="H187" s="40"/>
      <c r="I187" s="40"/>
      <c r="J187" s="41"/>
      <c r="K187" s="42"/>
      <c r="L187" s="43"/>
      <c r="M187" s="44"/>
      <c r="N187" s="45"/>
      <c r="O187" s="46" t="s">
        <v>25</v>
      </c>
      <c r="P187" s="47"/>
      <c r="Q187" s="48"/>
      <c r="R187" s="49" t="s">
        <v>25</v>
      </c>
      <c r="S187" s="44" t="s">
        <v>26</v>
      </c>
      <c r="T187" s="43"/>
      <c r="U187" s="50" t="s">
        <v>27</v>
      </c>
      <c r="V187" s="48"/>
      <c r="W187" s="48"/>
      <c r="X187" s="48"/>
      <c r="Y187" s="49"/>
      <c r="Z187" s="4"/>
    </row>
    <row r="188" spans="1:26" ht="23.25">
      <c r="A188" s="4"/>
      <c r="B188" s="51"/>
      <c r="C188" s="51"/>
      <c r="D188" s="51"/>
      <c r="E188" s="51"/>
      <c r="F188" s="51"/>
      <c r="G188" s="51"/>
      <c r="H188" s="51"/>
      <c r="I188" s="61"/>
      <c r="J188" s="52"/>
      <c r="K188" s="53"/>
      <c r="L188" s="22"/>
      <c r="M188" s="23"/>
      <c r="N188" s="24"/>
      <c r="O188" s="3"/>
      <c r="P188" s="27"/>
      <c r="Q188" s="27"/>
      <c r="R188" s="23"/>
      <c r="S188" s="24"/>
      <c r="T188" s="22"/>
      <c r="U188" s="72"/>
      <c r="V188" s="27"/>
      <c r="W188" s="27"/>
      <c r="X188" s="27"/>
      <c r="Y188" s="23"/>
      <c r="Z188" s="4"/>
    </row>
    <row r="189" spans="1:25" ht="23.25">
      <c r="A189" s="4"/>
      <c r="B189" s="81" t="s">
        <v>48</v>
      </c>
      <c r="C189" s="51"/>
      <c r="D189" s="81" t="s">
        <v>54</v>
      </c>
      <c r="E189" s="81" t="s">
        <v>56</v>
      </c>
      <c r="F189" s="81" t="s">
        <v>58</v>
      </c>
      <c r="G189" s="81" t="s">
        <v>60</v>
      </c>
      <c r="H189" s="82" t="s">
        <v>73</v>
      </c>
      <c r="J189" s="52" t="s">
        <v>109</v>
      </c>
      <c r="K189" s="53"/>
      <c r="L189" s="70"/>
      <c r="M189" s="23"/>
      <c r="N189" s="70"/>
      <c r="O189" s="70"/>
      <c r="P189" s="23"/>
      <c r="Q189" s="23">
        <f>SUM(L189:P189)</f>
        <v>0</v>
      </c>
      <c r="R189" s="23"/>
      <c r="S189" s="70"/>
      <c r="T189" s="70"/>
      <c r="U189" s="70"/>
      <c r="V189" s="23">
        <f aca="true" t="shared" si="34" ref="V189:V224">SUM(R189:U189)</f>
        <v>0</v>
      </c>
      <c r="W189" s="23">
        <f>SUM(V189+Q189)</f>
        <v>0</v>
      </c>
      <c r="X189" s="23"/>
      <c r="Y189" s="23"/>
    </row>
    <row r="190" spans="1:25" ht="23.25">
      <c r="A190" s="4"/>
      <c r="B190" s="81"/>
      <c r="C190" s="51"/>
      <c r="D190" s="81"/>
      <c r="E190" s="81"/>
      <c r="F190" s="81"/>
      <c r="G190" s="81"/>
      <c r="H190" s="82"/>
      <c r="J190" s="52" t="s">
        <v>50</v>
      </c>
      <c r="K190" s="53"/>
      <c r="L190" s="70">
        <v>7552.6</v>
      </c>
      <c r="M190" s="23">
        <v>231.5</v>
      </c>
      <c r="N190" s="70">
        <v>1640</v>
      </c>
      <c r="O190" s="70"/>
      <c r="P190" s="23"/>
      <c r="Q190" s="23">
        <f>SUM(L190:P190)</f>
        <v>9424.1</v>
      </c>
      <c r="R190" s="23"/>
      <c r="S190" s="70"/>
      <c r="T190" s="70"/>
      <c r="U190" s="70"/>
      <c r="V190" s="23">
        <f t="shared" si="34"/>
        <v>0</v>
      </c>
      <c r="W190" s="23">
        <f>SUM(V190+Q190)</f>
        <v>9424.1</v>
      </c>
      <c r="X190" s="23">
        <f>SUM(Q190/W190*100)</f>
        <v>100</v>
      </c>
      <c r="Y190" s="23">
        <f>SUM(V190/W190*100)</f>
        <v>0</v>
      </c>
    </row>
    <row r="191" spans="1:26" ht="23.25">
      <c r="A191" s="4"/>
      <c r="B191" s="81"/>
      <c r="C191" s="51"/>
      <c r="D191" s="81"/>
      <c r="E191" s="81"/>
      <c r="F191" s="81"/>
      <c r="G191" s="81"/>
      <c r="H191" s="82"/>
      <c r="J191" s="54" t="s">
        <v>51</v>
      </c>
      <c r="K191" s="53"/>
      <c r="L191" s="70">
        <v>10688.7</v>
      </c>
      <c r="M191" s="23">
        <v>260</v>
      </c>
      <c r="N191" s="70">
        <v>1625</v>
      </c>
      <c r="O191" s="70"/>
      <c r="P191" s="23"/>
      <c r="Q191" s="23">
        <f>SUM(L191:P191)</f>
        <v>12573.7</v>
      </c>
      <c r="R191" s="23"/>
      <c r="S191" s="70"/>
      <c r="T191" s="70"/>
      <c r="U191" s="70"/>
      <c r="V191" s="23">
        <f t="shared" si="34"/>
        <v>0</v>
      </c>
      <c r="W191" s="23">
        <f>SUM(V191+Q191)</f>
        <v>12573.7</v>
      </c>
      <c r="X191" s="70">
        <f>SUM(Q191/W191*100)</f>
        <v>100</v>
      </c>
      <c r="Y191" s="70">
        <f>SUM(V191/W191*100)</f>
        <v>0</v>
      </c>
      <c r="Z191" s="4"/>
    </row>
    <row r="192" spans="1:26" ht="23.25">
      <c r="A192" s="4"/>
      <c r="B192" s="81"/>
      <c r="C192" s="51"/>
      <c r="D192" s="81"/>
      <c r="E192" s="81"/>
      <c r="F192" s="81"/>
      <c r="G192" s="81"/>
      <c r="H192" s="81"/>
      <c r="I192" s="61"/>
      <c r="J192" s="52" t="s">
        <v>52</v>
      </c>
      <c r="K192" s="55"/>
      <c r="L192" s="70">
        <v>10231.7</v>
      </c>
      <c r="M192" s="70">
        <v>155</v>
      </c>
      <c r="N192" s="70">
        <v>1210.5</v>
      </c>
      <c r="O192" s="70"/>
      <c r="P192" s="70"/>
      <c r="Q192" s="23">
        <f>SUM(L192:P192)</f>
        <v>11597.2</v>
      </c>
      <c r="R192" s="70"/>
      <c r="S192" s="70"/>
      <c r="T192" s="70"/>
      <c r="U192" s="74"/>
      <c r="V192" s="23">
        <f t="shared" si="34"/>
        <v>0</v>
      </c>
      <c r="W192" s="23">
        <f>SUM(V192+Q192)</f>
        <v>11597.2</v>
      </c>
      <c r="X192" s="70">
        <f>SUM(Q192/W192*100)</f>
        <v>100</v>
      </c>
      <c r="Y192" s="70">
        <f>SUM(V192/W192*100)</f>
        <v>0</v>
      </c>
      <c r="Z192" s="4"/>
    </row>
    <row r="193" spans="1:26" ht="23.25">
      <c r="A193" s="4"/>
      <c r="B193" s="51"/>
      <c r="C193" s="51"/>
      <c r="D193" s="51"/>
      <c r="E193" s="51"/>
      <c r="F193" s="51"/>
      <c r="G193" s="51"/>
      <c r="H193" s="51"/>
      <c r="I193" s="61"/>
      <c r="J193" s="52" t="s">
        <v>53</v>
      </c>
      <c r="K193" s="55"/>
      <c r="L193" s="70">
        <f>SUM(L192/L190*100)</f>
        <v>135.47255249847734</v>
      </c>
      <c r="M193" s="70">
        <f>SUM(M192/M190*100)</f>
        <v>66.95464362850973</v>
      </c>
      <c r="N193" s="70">
        <f>SUM(N192/N190*100)</f>
        <v>73.8109756097561</v>
      </c>
      <c r="O193" s="70"/>
      <c r="P193" s="70"/>
      <c r="Q193" s="70">
        <f>SUM(Q192/Q190*100)</f>
        <v>123.05896584289215</v>
      </c>
      <c r="R193" s="70"/>
      <c r="S193" s="70"/>
      <c r="T193" s="70"/>
      <c r="U193" s="70"/>
      <c r="V193" s="23">
        <f t="shared" si="34"/>
        <v>0</v>
      </c>
      <c r="W193" s="70">
        <f>SUM(W192/W190*100)</f>
        <v>123.05896584289215</v>
      </c>
      <c r="X193" s="23"/>
      <c r="Y193" s="23"/>
      <c r="Z193" s="4"/>
    </row>
    <row r="194" spans="1:26" ht="23.25">
      <c r="A194" s="4"/>
      <c r="B194" s="51"/>
      <c r="C194" s="51"/>
      <c r="D194" s="51"/>
      <c r="E194" s="51"/>
      <c r="F194" s="51"/>
      <c r="G194" s="51"/>
      <c r="H194" s="51"/>
      <c r="I194" s="61"/>
      <c r="J194" s="52" t="s">
        <v>93</v>
      </c>
      <c r="K194" s="53"/>
      <c r="L194" s="70">
        <f>SUM(L192/L191*100)</f>
        <v>95.7244566691927</v>
      </c>
      <c r="M194" s="70">
        <f>SUM(M192/M191*100)</f>
        <v>59.61538461538461</v>
      </c>
      <c r="N194" s="70">
        <f>SUM(N192/N191*100)</f>
        <v>74.49230769230769</v>
      </c>
      <c r="O194" s="70"/>
      <c r="P194" s="70"/>
      <c r="Q194" s="70">
        <f>SUM(Q192/Q191*100)</f>
        <v>92.23378957665604</v>
      </c>
      <c r="R194" s="70"/>
      <c r="S194" s="70"/>
      <c r="T194" s="70"/>
      <c r="U194" s="70"/>
      <c r="V194" s="23">
        <f t="shared" si="34"/>
        <v>0</v>
      </c>
      <c r="W194" s="70">
        <f>SUM(W192/W191*100)</f>
        <v>92.23378957665604</v>
      </c>
      <c r="X194" s="23"/>
      <c r="Y194" s="23"/>
      <c r="Z194" s="4"/>
    </row>
    <row r="195" spans="1:26" ht="23.25">
      <c r="A195" s="4"/>
      <c r="B195" s="51"/>
      <c r="C195" s="51"/>
      <c r="D195" s="51"/>
      <c r="E195" s="51"/>
      <c r="F195" s="51"/>
      <c r="G195" s="51"/>
      <c r="H195" s="51"/>
      <c r="I195" s="61"/>
      <c r="J195" s="52"/>
      <c r="K195" s="53"/>
      <c r="L195" s="70"/>
      <c r="M195" s="23"/>
      <c r="N195" s="70"/>
      <c r="O195" s="70"/>
      <c r="P195" s="23"/>
      <c r="Q195" s="23">
        <f aca="true" t="shared" si="35" ref="Q195:Q200">SUM(L195:P195)</f>
        <v>0</v>
      </c>
      <c r="R195" s="23"/>
      <c r="S195" s="70"/>
      <c r="T195" s="70"/>
      <c r="U195" s="70"/>
      <c r="V195" s="23">
        <f t="shared" si="34"/>
        <v>0</v>
      </c>
      <c r="W195" s="23">
        <f aca="true" t="shared" si="36" ref="W195:W200">SUM(V195+Q195)</f>
        <v>0</v>
      </c>
      <c r="X195" s="23"/>
      <c r="Y195" s="23"/>
      <c r="Z195" s="4"/>
    </row>
    <row r="196" spans="1:26" ht="23.25">
      <c r="A196" s="4"/>
      <c r="B196" s="51"/>
      <c r="C196" s="51"/>
      <c r="D196" s="51"/>
      <c r="E196" s="51"/>
      <c r="F196" s="51"/>
      <c r="G196" s="51"/>
      <c r="H196" s="81" t="s">
        <v>74</v>
      </c>
      <c r="I196" s="61"/>
      <c r="J196" s="52" t="s">
        <v>106</v>
      </c>
      <c r="K196" s="53"/>
      <c r="L196" s="70"/>
      <c r="M196" s="23"/>
      <c r="N196" s="70"/>
      <c r="O196" s="70"/>
      <c r="P196" s="23"/>
      <c r="Q196" s="23">
        <f t="shared" si="35"/>
        <v>0</v>
      </c>
      <c r="R196" s="23"/>
      <c r="S196" s="70"/>
      <c r="T196" s="70"/>
      <c r="U196" s="70"/>
      <c r="V196" s="23">
        <f t="shared" si="34"/>
        <v>0</v>
      </c>
      <c r="W196" s="23">
        <f t="shared" si="36"/>
        <v>0</v>
      </c>
      <c r="X196" s="23"/>
      <c r="Y196" s="23"/>
      <c r="Z196" s="4"/>
    </row>
    <row r="197" spans="1:26" ht="23.25">
      <c r="A197" s="4"/>
      <c r="B197" s="51"/>
      <c r="C197" s="51"/>
      <c r="D197" s="51"/>
      <c r="E197" s="51"/>
      <c r="F197" s="51"/>
      <c r="G197" s="51"/>
      <c r="H197" s="51"/>
      <c r="I197" s="61"/>
      <c r="J197" s="54" t="s">
        <v>110</v>
      </c>
      <c r="K197" s="53"/>
      <c r="L197" s="70"/>
      <c r="M197" s="23"/>
      <c r="N197" s="70"/>
      <c r="O197" s="70"/>
      <c r="P197" s="23"/>
      <c r="Q197" s="23">
        <f t="shared" si="35"/>
        <v>0</v>
      </c>
      <c r="R197" s="23"/>
      <c r="S197" s="70"/>
      <c r="T197" s="70"/>
      <c r="U197" s="70"/>
      <c r="V197" s="23">
        <f t="shared" si="34"/>
        <v>0</v>
      </c>
      <c r="W197" s="23">
        <f t="shared" si="36"/>
        <v>0</v>
      </c>
      <c r="X197" s="23"/>
      <c r="Y197" s="23"/>
      <c r="Z197" s="4"/>
    </row>
    <row r="198" spans="1:26" ht="23.25">
      <c r="A198" s="4"/>
      <c r="B198" s="51"/>
      <c r="C198" s="51"/>
      <c r="D198" s="51"/>
      <c r="E198" s="51"/>
      <c r="F198" s="51"/>
      <c r="G198" s="51"/>
      <c r="H198" s="51"/>
      <c r="I198" s="61"/>
      <c r="J198" s="54" t="s">
        <v>50</v>
      </c>
      <c r="K198" s="53"/>
      <c r="L198" s="70">
        <v>6959.8</v>
      </c>
      <c r="M198" s="23">
        <v>234.5</v>
      </c>
      <c r="N198" s="70">
        <v>1900</v>
      </c>
      <c r="O198" s="70"/>
      <c r="P198" s="23"/>
      <c r="Q198" s="23">
        <f t="shared" si="35"/>
        <v>9094.3</v>
      </c>
      <c r="R198" s="23"/>
      <c r="S198" s="70"/>
      <c r="T198" s="70"/>
      <c r="U198" s="70"/>
      <c r="V198" s="23">
        <f t="shared" si="34"/>
        <v>0</v>
      </c>
      <c r="W198" s="23">
        <f t="shared" si="36"/>
        <v>9094.3</v>
      </c>
      <c r="X198" s="70">
        <f>SUM(Q198/W198*100)</f>
        <v>100</v>
      </c>
      <c r="Y198" s="70">
        <f>SUM(V198/W198*100)</f>
        <v>0</v>
      </c>
      <c r="Z198" s="4"/>
    </row>
    <row r="199" spans="1:26" ht="23.25">
      <c r="A199" s="4"/>
      <c r="B199" s="51"/>
      <c r="C199" s="51"/>
      <c r="D199" s="51"/>
      <c r="E199" s="51"/>
      <c r="F199" s="51"/>
      <c r="G199" s="51"/>
      <c r="H199" s="51"/>
      <c r="I199" s="61"/>
      <c r="J199" s="54" t="s">
        <v>51</v>
      </c>
      <c r="K199" s="53"/>
      <c r="L199" s="70">
        <v>9585</v>
      </c>
      <c r="M199" s="23">
        <v>232.8</v>
      </c>
      <c r="N199" s="70">
        <v>1901.7</v>
      </c>
      <c r="O199" s="70"/>
      <c r="P199" s="23"/>
      <c r="Q199" s="23">
        <f t="shared" si="35"/>
        <v>11719.5</v>
      </c>
      <c r="R199" s="23"/>
      <c r="S199" s="70"/>
      <c r="T199" s="70"/>
      <c r="U199" s="70"/>
      <c r="V199" s="23">
        <f t="shared" si="34"/>
        <v>0</v>
      </c>
      <c r="W199" s="23">
        <f t="shared" si="36"/>
        <v>11719.5</v>
      </c>
      <c r="X199" s="70">
        <f>SUM(Q199/W199*100)</f>
        <v>100</v>
      </c>
      <c r="Y199" s="70">
        <f>SUM(V199/W199*100)</f>
        <v>0</v>
      </c>
      <c r="Z199" s="4"/>
    </row>
    <row r="200" spans="1:26" ht="23.25">
      <c r="A200" s="4"/>
      <c r="B200" s="51"/>
      <c r="C200" s="51"/>
      <c r="D200" s="51"/>
      <c r="E200" s="51"/>
      <c r="F200" s="51"/>
      <c r="G200" s="51"/>
      <c r="H200" s="51"/>
      <c r="I200" s="61"/>
      <c r="J200" s="52" t="s">
        <v>52</v>
      </c>
      <c r="K200" s="53"/>
      <c r="L200" s="70">
        <v>9403.2</v>
      </c>
      <c r="M200" s="23">
        <v>192.1</v>
      </c>
      <c r="N200" s="70">
        <v>1785.7</v>
      </c>
      <c r="O200" s="70"/>
      <c r="P200" s="23"/>
      <c r="Q200" s="23">
        <f t="shared" si="35"/>
        <v>11381.000000000002</v>
      </c>
      <c r="R200" s="23"/>
      <c r="S200" s="70"/>
      <c r="T200" s="70"/>
      <c r="U200" s="70"/>
      <c r="V200" s="23">
        <f t="shared" si="34"/>
        <v>0</v>
      </c>
      <c r="W200" s="23">
        <f t="shared" si="36"/>
        <v>11381.000000000002</v>
      </c>
      <c r="X200" s="70">
        <f>SUM(Q200/W200*100)</f>
        <v>100</v>
      </c>
      <c r="Y200" s="70">
        <f>SUM(V200/W200*100)</f>
        <v>0</v>
      </c>
      <c r="Z200" s="4"/>
    </row>
    <row r="201" spans="1:26" ht="23.25">
      <c r="A201" s="4"/>
      <c r="B201" s="51"/>
      <c r="C201" s="51"/>
      <c r="D201" s="51"/>
      <c r="E201" s="51"/>
      <c r="F201" s="51"/>
      <c r="G201" s="51"/>
      <c r="H201" s="51"/>
      <c r="I201" s="61"/>
      <c r="J201" s="52" t="s">
        <v>53</v>
      </c>
      <c r="K201" s="53"/>
      <c r="L201" s="70">
        <f>SUM(L200/L198*100)</f>
        <v>135.1073306704216</v>
      </c>
      <c r="M201" s="70">
        <f>SUM(M200/M198*100)</f>
        <v>81.91897654584221</v>
      </c>
      <c r="N201" s="70">
        <f>SUM(N200/N198*100)</f>
        <v>93.98421052631579</v>
      </c>
      <c r="O201" s="70"/>
      <c r="P201" s="23"/>
      <c r="Q201" s="70">
        <f>SUM(Q200/Q198*100)</f>
        <v>125.14432116820429</v>
      </c>
      <c r="R201" s="23"/>
      <c r="S201" s="70"/>
      <c r="T201" s="70"/>
      <c r="U201" s="70"/>
      <c r="V201" s="23">
        <f t="shared" si="34"/>
        <v>0</v>
      </c>
      <c r="W201" s="70">
        <f>SUM(W200/W198*100)</f>
        <v>125.14432116820429</v>
      </c>
      <c r="X201" s="23"/>
      <c r="Y201" s="23"/>
      <c r="Z201" s="4"/>
    </row>
    <row r="202" spans="1:26" ht="23.25">
      <c r="A202" s="4"/>
      <c r="B202" s="51"/>
      <c r="C202" s="51"/>
      <c r="D202" s="51"/>
      <c r="E202" s="51"/>
      <c r="F202" s="51"/>
      <c r="G202" s="51"/>
      <c r="H202" s="51"/>
      <c r="I202" s="61"/>
      <c r="J202" s="52" t="s">
        <v>93</v>
      </c>
      <c r="K202" s="53"/>
      <c r="L202" s="70">
        <f>SUM(L200/L199*100)</f>
        <v>98.10328638497653</v>
      </c>
      <c r="M202" s="70">
        <f>SUM(M200/M199*100)</f>
        <v>82.51718213058419</v>
      </c>
      <c r="N202" s="70">
        <f>SUM(N200/N199*100)</f>
        <v>93.90019456275964</v>
      </c>
      <c r="O202" s="70"/>
      <c r="P202" s="23"/>
      <c r="Q202" s="70">
        <f>SUM(Q200/Q199*100)</f>
        <v>97.11165152096935</v>
      </c>
      <c r="R202" s="23"/>
      <c r="S202" s="70"/>
      <c r="T202" s="70"/>
      <c r="U202" s="70"/>
      <c r="V202" s="23">
        <f t="shared" si="34"/>
        <v>0</v>
      </c>
      <c r="W202" s="70">
        <f>SUM(W200/W199*100)</f>
        <v>97.11165152096935</v>
      </c>
      <c r="X202" s="23"/>
      <c r="Y202" s="23"/>
      <c r="Z202" s="4"/>
    </row>
    <row r="203" spans="1:26" ht="23.25">
      <c r="A203" s="4"/>
      <c r="B203" s="51"/>
      <c r="C203" s="51"/>
      <c r="D203" s="51"/>
      <c r="E203" s="51"/>
      <c r="F203" s="51"/>
      <c r="G203" s="51"/>
      <c r="H203" s="51"/>
      <c r="I203" s="61"/>
      <c r="J203" s="52"/>
      <c r="K203" s="53"/>
      <c r="L203" s="70"/>
      <c r="M203" s="23"/>
      <c r="N203" s="70"/>
      <c r="O203" s="70"/>
      <c r="P203" s="23"/>
      <c r="Q203" s="23">
        <f aca="true" t="shared" si="37" ref="Q203:Q208">SUM(L203:P203)</f>
        <v>0</v>
      </c>
      <c r="R203" s="23"/>
      <c r="S203" s="70"/>
      <c r="T203" s="70"/>
      <c r="U203" s="70"/>
      <c r="V203" s="23">
        <f t="shared" si="34"/>
        <v>0</v>
      </c>
      <c r="W203" s="23">
        <f aca="true" t="shared" si="38" ref="W203:W208">SUM(V203+Q203)</f>
        <v>0</v>
      </c>
      <c r="X203" s="23"/>
      <c r="Y203" s="23"/>
      <c r="Z203" s="4"/>
    </row>
    <row r="204" spans="1:26" ht="23.25">
      <c r="A204" s="4"/>
      <c r="B204" s="51"/>
      <c r="C204" s="51"/>
      <c r="D204" s="51"/>
      <c r="E204" s="51"/>
      <c r="F204" s="51"/>
      <c r="G204" s="51"/>
      <c r="H204" s="81" t="s">
        <v>75</v>
      </c>
      <c r="I204" s="61"/>
      <c r="J204" s="52" t="s">
        <v>106</v>
      </c>
      <c r="K204" s="53"/>
      <c r="L204" s="70"/>
      <c r="M204" s="23"/>
      <c r="N204" s="70"/>
      <c r="O204" s="70"/>
      <c r="P204" s="23"/>
      <c r="Q204" s="23">
        <f t="shared" si="37"/>
        <v>0</v>
      </c>
      <c r="R204" s="23"/>
      <c r="S204" s="70"/>
      <c r="T204" s="70"/>
      <c r="U204" s="70"/>
      <c r="V204" s="23">
        <f t="shared" si="34"/>
        <v>0</v>
      </c>
      <c r="W204" s="23">
        <f t="shared" si="38"/>
        <v>0</v>
      </c>
      <c r="X204" s="23"/>
      <c r="Y204" s="23"/>
      <c r="Z204" s="4"/>
    </row>
    <row r="205" spans="1:26" ht="23.25">
      <c r="A205" s="4"/>
      <c r="B205" s="51"/>
      <c r="C205" s="51"/>
      <c r="D205" s="51"/>
      <c r="E205" s="51"/>
      <c r="F205" s="51"/>
      <c r="G205" s="51"/>
      <c r="H205" s="51"/>
      <c r="I205" s="61"/>
      <c r="J205" s="52" t="s">
        <v>111</v>
      </c>
      <c r="K205" s="53"/>
      <c r="L205" s="70"/>
      <c r="M205" s="23"/>
      <c r="N205" s="70"/>
      <c r="O205" s="70"/>
      <c r="P205" s="23"/>
      <c r="Q205" s="23">
        <f t="shared" si="37"/>
        <v>0</v>
      </c>
      <c r="R205" s="23"/>
      <c r="S205" s="70"/>
      <c r="T205" s="70"/>
      <c r="U205" s="70"/>
      <c r="V205" s="23">
        <f t="shared" si="34"/>
        <v>0</v>
      </c>
      <c r="W205" s="23">
        <f t="shared" si="38"/>
        <v>0</v>
      </c>
      <c r="X205" s="23"/>
      <c r="Y205" s="23"/>
      <c r="Z205" s="4"/>
    </row>
    <row r="206" spans="1:26" ht="23.25">
      <c r="A206" s="4"/>
      <c r="B206" s="56"/>
      <c r="C206" s="57"/>
      <c r="D206" s="57"/>
      <c r="E206" s="57"/>
      <c r="F206" s="57"/>
      <c r="G206" s="57"/>
      <c r="H206" s="51"/>
      <c r="I206" s="61"/>
      <c r="J206" s="54" t="s">
        <v>50</v>
      </c>
      <c r="K206" s="53"/>
      <c r="L206" s="21">
        <v>6623.2</v>
      </c>
      <c r="M206" s="21">
        <v>216.5</v>
      </c>
      <c r="N206" s="21">
        <v>2230</v>
      </c>
      <c r="O206" s="21"/>
      <c r="P206" s="21"/>
      <c r="Q206" s="23">
        <f t="shared" si="37"/>
        <v>9069.7</v>
      </c>
      <c r="R206" s="21"/>
      <c r="S206" s="21"/>
      <c r="T206" s="21"/>
      <c r="U206" s="21"/>
      <c r="V206" s="23">
        <f t="shared" si="34"/>
        <v>0</v>
      </c>
      <c r="W206" s="23">
        <f t="shared" si="38"/>
        <v>9069.7</v>
      </c>
      <c r="X206" s="70">
        <f>SUM(Q206/W206*100)</f>
        <v>100</v>
      </c>
      <c r="Y206" s="70">
        <f>SUM(V206/W206*100)</f>
        <v>0</v>
      </c>
      <c r="Z206" s="4"/>
    </row>
    <row r="207" spans="1:26" ht="23.25">
      <c r="A207" s="4"/>
      <c r="B207" s="51"/>
      <c r="C207" s="51"/>
      <c r="D207" s="51"/>
      <c r="E207" s="51"/>
      <c r="F207" s="51"/>
      <c r="G207" s="51"/>
      <c r="H207" s="51"/>
      <c r="I207" s="61"/>
      <c r="J207" s="54" t="s">
        <v>51</v>
      </c>
      <c r="K207" s="53"/>
      <c r="L207" s="70">
        <v>9074.2</v>
      </c>
      <c r="M207" s="23">
        <v>249</v>
      </c>
      <c r="N207" s="70">
        <v>2796.2</v>
      </c>
      <c r="O207" s="70"/>
      <c r="P207" s="23"/>
      <c r="Q207" s="23">
        <f t="shared" si="37"/>
        <v>12119.400000000001</v>
      </c>
      <c r="R207" s="23"/>
      <c r="S207" s="70"/>
      <c r="T207" s="70"/>
      <c r="U207" s="70"/>
      <c r="V207" s="23">
        <f t="shared" si="34"/>
        <v>0</v>
      </c>
      <c r="W207" s="23">
        <f t="shared" si="38"/>
        <v>12119.400000000001</v>
      </c>
      <c r="X207" s="70">
        <f>SUM(Q207/W207*100)</f>
        <v>100</v>
      </c>
      <c r="Y207" s="70">
        <f>SUM(V207/W207*100)</f>
        <v>0</v>
      </c>
      <c r="Z207" s="4"/>
    </row>
    <row r="208" spans="1:26" ht="23.25">
      <c r="A208" s="4"/>
      <c r="B208" s="51"/>
      <c r="C208" s="51"/>
      <c r="D208" s="51"/>
      <c r="E208" s="51"/>
      <c r="F208" s="51"/>
      <c r="G208" s="51"/>
      <c r="H208" s="51"/>
      <c r="I208" s="61"/>
      <c r="J208" s="52" t="s">
        <v>52</v>
      </c>
      <c r="K208" s="53"/>
      <c r="L208" s="70">
        <v>8886.1</v>
      </c>
      <c r="M208" s="23">
        <v>232.1</v>
      </c>
      <c r="N208" s="70">
        <v>2768.9</v>
      </c>
      <c r="O208" s="70"/>
      <c r="P208" s="23"/>
      <c r="Q208" s="23">
        <f t="shared" si="37"/>
        <v>11887.1</v>
      </c>
      <c r="R208" s="23"/>
      <c r="S208" s="70"/>
      <c r="T208" s="70"/>
      <c r="U208" s="70"/>
      <c r="V208" s="23">
        <f t="shared" si="34"/>
        <v>0</v>
      </c>
      <c r="W208" s="23">
        <f t="shared" si="38"/>
        <v>11887.1</v>
      </c>
      <c r="X208" s="70">
        <f>SUM(Q208/W208*100)</f>
        <v>100</v>
      </c>
      <c r="Y208" s="70">
        <f>SUM(V208/W208*100)</f>
        <v>0</v>
      </c>
      <c r="Z208" s="4"/>
    </row>
    <row r="209" spans="1:26" ht="23.25">
      <c r="A209" s="4"/>
      <c r="B209" s="51"/>
      <c r="C209" s="51"/>
      <c r="D209" s="51"/>
      <c r="E209" s="51"/>
      <c r="F209" s="51"/>
      <c r="G209" s="51"/>
      <c r="H209" s="51"/>
      <c r="I209" s="61"/>
      <c r="J209" s="52" t="s">
        <v>53</v>
      </c>
      <c r="K209" s="53"/>
      <c r="L209" s="70">
        <f>SUM(L208/L206*100)</f>
        <v>134.16626404155093</v>
      </c>
      <c r="M209" s="70">
        <f>SUM(M208/M206*100)</f>
        <v>107.2055427251732</v>
      </c>
      <c r="N209" s="70">
        <f>SUM(N208/N206*100)</f>
        <v>124.16591928251121</v>
      </c>
      <c r="O209" s="70"/>
      <c r="P209" s="23"/>
      <c r="Q209" s="70">
        <f>SUM(Q208/Q206*100)</f>
        <v>131.0638720134073</v>
      </c>
      <c r="R209" s="23"/>
      <c r="S209" s="70"/>
      <c r="T209" s="70"/>
      <c r="U209" s="70"/>
      <c r="V209" s="23">
        <f t="shared" si="34"/>
        <v>0</v>
      </c>
      <c r="W209" s="70">
        <f>SUM(W208/W206*100)</f>
        <v>131.0638720134073</v>
      </c>
      <c r="X209" s="23"/>
      <c r="Y209" s="23"/>
      <c r="Z209" s="4"/>
    </row>
    <row r="210" spans="1:26" ht="23.25">
      <c r="A210" s="4"/>
      <c r="B210" s="51"/>
      <c r="C210" s="51"/>
      <c r="D210" s="51"/>
      <c r="E210" s="51"/>
      <c r="F210" s="51"/>
      <c r="G210" s="51"/>
      <c r="H210" s="51"/>
      <c r="I210" s="61"/>
      <c r="J210" s="52" t="s">
        <v>93</v>
      </c>
      <c r="K210" s="53"/>
      <c r="L210" s="70">
        <f>SUM(L208/L207*100)</f>
        <v>97.92708999140419</v>
      </c>
      <c r="M210" s="70">
        <f>SUM(M208/M207*100)</f>
        <v>93.21285140562249</v>
      </c>
      <c r="N210" s="70">
        <f>SUM(N208/N207*100)</f>
        <v>99.02367498748302</v>
      </c>
      <c r="O210" s="70"/>
      <c r="P210" s="23"/>
      <c r="Q210" s="70">
        <f>SUM(Q208/Q207*100)</f>
        <v>98.0832384441474</v>
      </c>
      <c r="R210" s="23"/>
      <c r="S210" s="70"/>
      <c r="T210" s="70"/>
      <c r="U210" s="70"/>
      <c r="V210" s="23">
        <f t="shared" si="34"/>
        <v>0</v>
      </c>
      <c r="W210" s="70">
        <f>SUM(W208/W207*100)</f>
        <v>98.0832384441474</v>
      </c>
      <c r="X210" s="23"/>
      <c r="Y210" s="23"/>
      <c r="Z210" s="4"/>
    </row>
    <row r="211" spans="1:26" ht="23.25">
      <c r="A211" s="4"/>
      <c r="B211" s="51"/>
      <c r="C211" s="51"/>
      <c r="D211" s="51"/>
      <c r="E211" s="51"/>
      <c r="F211" s="51"/>
      <c r="G211" s="51"/>
      <c r="H211" s="51"/>
      <c r="I211" s="61"/>
      <c r="J211" s="52"/>
      <c r="K211" s="53"/>
      <c r="L211" s="70"/>
      <c r="M211" s="23"/>
      <c r="N211" s="70"/>
      <c r="O211" s="70"/>
      <c r="P211" s="23"/>
      <c r="Q211" s="23">
        <f aca="true" t="shared" si="39" ref="Q211:Q216">SUM(L211:P211)</f>
        <v>0</v>
      </c>
      <c r="R211" s="23"/>
      <c r="S211" s="70"/>
      <c r="T211" s="70"/>
      <c r="U211" s="70"/>
      <c r="V211" s="23">
        <f t="shared" si="34"/>
        <v>0</v>
      </c>
      <c r="W211" s="23">
        <f aca="true" t="shared" si="40" ref="W211:W216">SUM(V211+Q211)</f>
        <v>0</v>
      </c>
      <c r="X211" s="23"/>
      <c r="Y211" s="23"/>
      <c r="Z211" s="4"/>
    </row>
    <row r="212" spans="1:26" ht="23.25">
      <c r="A212" s="4"/>
      <c r="B212" s="51"/>
      <c r="C212" s="51"/>
      <c r="D212" s="51"/>
      <c r="E212" s="51"/>
      <c r="F212" s="51"/>
      <c r="G212" s="51"/>
      <c r="H212" s="81" t="s">
        <v>76</v>
      </c>
      <c r="I212" s="61"/>
      <c r="J212" s="52" t="s">
        <v>106</v>
      </c>
      <c r="K212" s="53"/>
      <c r="L212" s="70"/>
      <c r="M212" s="23"/>
      <c r="N212" s="70"/>
      <c r="O212" s="70"/>
      <c r="P212" s="23"/>
      <c r="Q212" s="23">
        <f t="shared" si="39"/>
        <v>0</v>
      </c>
      <c r="R212" s="23"/>
      <c r="S212" s="70"/>
      <c r="T212" s="70"/>
      <c r="U212" s="70"/>
      <c r="V212" s="23">
        <f t="shared" si="34"/>
        <v>0</v>
      </c>
      <c r="W212" s="23">
        <f t="shared" si="40"/>
        <v>0</v>
      </c>
      <c r="X212" s="23"/>
      <c r="Y212" s="23"/>
      <c r="Z212" s="4"/>
    </row>
    <row r="213" spans="1:26" ht="23.25">
      <c r="A213" s="4"/>
      <c r="B213" s="51"/>
      <c r="C213" s="51"/>
      <c r="D213" s="51"/>
      <c r="E213" s="51"/>
      <c r="F213" s="51"/>
      <c r="G213" s="51"/>
      <c r="H213" s="51"/>
      <c r="I213" s="61"/>
      <c r="J213" s="52" t="s">
        <v>112</v>
      </c>
      <c r="K213" s="53"/>
      <c r="L213" s="70"/>
      <c r="M213" s="23"/>
      <c r="N213" s="70"/>
      <c r="O213" s="70"/>
      <c r="P213" s="23"/>
      <c r="Q213" s="23">
        <f t="shared" si="39"/>
        <v>0</v>
      </c>
      <c r="R213" s="23"/>
      <c r="S213" s="70"/>
      <c r="T213" s="70"/>
      <c r="U213" s="70"/>
      <c r="V213" s="23">
        <f t="shared" si="34"/>
        <v>0</v>
      </c>
      <c r="W213" s="23">
        <f t="shared" si="40"/>
        <v>0</v>
      </c>
      <c r="X213" s="23"/>
      <c r="Y213" s="23"/>
      <c r="Z213" s="4"/>
    </row>
    <row r="214" spans="1:26" ht="23.25">
      <c r="A214" s="4"/>
      <c r="B214" s="51"/>
      <c r="C214" s="51"/>
      <c r="D214" s="51"/>
      <c r="E214" s="51"/>
      <c r="F214" s="51"/>
      <c r="G214" s="51"/>
      <c r="H214" s="51"/>
      <c r="I214" s="61"/>
      <c r="J214" s="54" t="s">
        <v>50</v>
      </c>
      <c r="K214" s="53"/>
      <c r="L214" s="70">
        <v>8622.4</v>
      </c>
      <c r="M214" s="23">
        <v>216.5</v>
      </c>
      <c r="N214" s="70">
        <v>1480</v>
      </c>
      <c r="O214" s="70"/>
      <c r="P214" s="23"/>
      <c r="Q214" s="23">
        <f t="shared" si="39"/>
        <v>10318.9</v>
      </c>
      <c r="R214" s="23"/>
      <c r="S214" s="70"/>
      <c r="T214" s="70"/>
      <c r="U214" s="70"/>
      <c r="V214" s="23">
        <f t="shared" si="34"/>
        <v>0</v>
      </c>
      <c r="W214" s="23">
        <f t="shared" si="40"/>
        <v>10318.9</v>
      </c>
      <c r="X214" s="70">
        <f>SUM(Q214/W214*100)</f>
        <v>100</v>
      </c>
      <c r="Y214" s="70">
        <f>SUM(V214/W214*100)</f>
        <v>0</v>
      </c>
      <c r="Z214" s="4"/>
    </row>
    <row r="215" spans="1:26" ht="23.25">
      <c r="A215" s="4"/>
      <c r="B215" s="56"/>
      <c r="C215" s="57"/>
      <c r="D215" s="57"/>
      <c r="E215" s="57"/>
      <c r="F215" s="57"/>
      <c r="G215" s="57"/>
      <c r="H215" s="51"/>
      <c r="I215" s="61"/>
      <c r="J215" s="54" t="s">
        <v>51</v>
      </c>
      <c r="K215" s="53"/>
      <c r="L215" s="21">
        <v>12147.8</v>
      </c>
      <c r="M215" s="21">
        <v>167</v>
      </c>
      <c r="N215" s="21">
        <v>1747.8</v>
      </c>
      <c r="O215" s="21"/>
      <c r="P215" s="21"/>
      <c r="Q215" s="23">
        <f t="shared" si="39"/>
        <v>14062.599999999999</v>
      </c>
      <c r="R215" s="21"/>
      <c r="S215" s="21"/>
      <c r="T215" s="21"/>
      <c r="U215" s="21"/>
      <c r="V215" s="23">
        <f t="shared" si="34"/>
        <v>0</v>
      </c>
      <c r="W215" s="23">
        <f t="shared" si="40"/>
        <v>14062.599999999999</v>
      </c>
      <c r="X215" s="70">
        <f>SUM(Q215/W215*100)</f>
        <v>100</v>
      </c>
      <c r="Y215" s="70">
        <f>SUM(V215/W215*100)</f>
        <v>0</v>
      </c>
      <c r="Z215" s="4"/>
    </row>
    <row r="216" spans="1:26" ht="23.25">
      <c r="A216" s="4"/>
      <c r="B216" s="51"/>
      <c r="C216" s="51"/>
      <c r="D216" s="51"/>
      <c r="E216" s="51"/>
      <c r="F216" s="51"/>
      <c r="G216" s="51"/>
      <c r="H216" s="56"/>
      <c r="I216" s="52"/>
      <c r="J216" s="52" t="s">
        <v>52</v>
      </c>
      <c r="K216" s="53"/>
      <c r="L216" s="70">
        <v>11821.5</v>
      </c>
      <c r="M216" s="23">
        <v>88.1</v>
      </c>
      <c r="N216" s="70">
        <v>1647.9</v>
      </c>
      <c r="O216" s="70"/>
      <c r="P216" s="23"/>
      <c r="Q216" s="23">
        <f t="shared" si="39"/>
        <v>13557.5</v>
      </c>
      <c r="R216" s="23"/>
      <c r="S216" s="70"/>
      <c r="T216" s="70"/>
      <c r="U216" s="70"/>
      <c r="V216" s="23">
        <f t="shared" si="34"/>
        <v>0</v>
      </c>
      <c r="W216" s="23">
        <f t="shared" si="40"/>
        <v>13557.5</v>
      </c>
      <c r="X216" s="70">
        <f>SUM(Q216/W216*100)</f>
        <v>100</v>
      </c>
      <c r="Y216" s="70">
        <f>SUM(V216/W216*100)</f>
        <v>0</v>
      </c>
      <c r="Z216" s="4"/>
    </row>
    <row r="217" spans="1:26" ht="23.25">
      <c r="A217" s="4"/>
      <c r="B217" s="51"/>
      <c r="C217" s="51"/>
      <c r="D217" s="51"/>
      <c r="E217" s="51"/>
      <c r="F217" s="51"/>
      <c r="G217" s="51"/>
      <c r="H217" s="51"/>
      <c r="I217" s="61"/>
      <c r="J217" s="52" t="s">
        <v>53</v>
      </c>
      <c r="K217" s="53"/>
      <c r="L217" s="70">
        <f>SUM(L216/L214*100)</f>
        <v>137.10219892373354</v>
      </c>
      <c r="M217" s="70">
        <f>SUM(M216/M214*100)</f>
        <v>40.69284064665127</v>
      </c>
      <c r="N217" s="70">
        <f>SUM(N216/N214*100)</f>
        <v>111.34459459459461</v>
      </c>
      <c r="O217" s="70"/>
      <c r="P217" s="23"/>
      <c r="Q217" s="70">
        <f>SUM(Q216/Q214*100)</f>
        <v>131.38512825979512</v>
      </c>
      <c r="R217" s="23"/>
      <c r="S217" s="70"/>
      <c r="T217" s="70"/>
      <c r="U217" s="70"/>
      <c r="V217" s="23">
        <f t="shared" si="34"/>
        <v>0</v>
      </c>
      <c r="W217" s="70">
        <f>SUM(W216/W214*100)</f>
        <v>131.38512825979512</v>
      </c>
      <c r="X217" s="23"/>
      <c r="Y217" s="23"/>
      <c r="Z217" s="4"/>
    </row>
    <row r="218" spans="1:26" ht="23.25">
      <c r="A218" s="4"/>
      <c r="B218" s="51"/>
      <c r="C218" s="51"/>
      <c r="D218" s="51"/>
      <c r="E218" s="51"/>
      <c r="F218" s="51"/>
      <c r="G218" s="51"/>
      <c r="H218" s="51"/>
      <c r="I218" s="61"/>
      <c r="J218" s="52" t="s">
        <v>93</v>
      </c>
      <c r="K218" s="53"/>
      <c r="L218" s="70">
        <f>SUM(L216/L215*100)</f>
        <v>97.3139169232289</v>
      </c>
      <c r="M218" s="70">
        <f>SUM(M216/M215*100)</f>
        <v>52.754491017964064</v>
      </c>
      <c r="N218" s="70">
        <f>SUM(N216/N215*100)</f>
        <v>94.28424304840371</v>
      </c>
      <c r="O218" s="70"/>
      <c r="P218" s="23"/>
      <c r="Q218" s="70">
        <f>SUM(Q216/Q215*100)</f>
        <v>96.40820331944307</v>
      </c>
      <c r="R218" s="23"/>
      <c r="S218" s="70"/>
      <c r="T218" s="70"/>
      <c r="U218" s="70"/>
      <c r="V218" s="23">
        <f t="shared" si="34"/>
        <v>0</v>
      </c>
      <c r="W218" s="70">
        <f>SUM(W216/W215*100)</f>
        <v>96.40820331944307</v>
      </c>
      <c r="X218" s="23"/>
      <c r="Y218" s="23"/>
      <c r="Z218" s="4"/>
    </row>
    <row r="219" spans="1:26" ht="23.25">
      <c r="A219" s="4"/>
      <c r="B219" s="51"/>
      <c r="C219" s="51"/>
      <c r="D219" s="51"/>
      <c r="E219" s="51"/>
      <c r="F219" s="51"/>
      <c r="G219" s="51"/>
      <c r="H219" s="51"/>
      <c r="I219" s="61"/>
      <c r="J219" s="52"/>
      <c r="K219" s="53"/>
      <c r="L219" s="70"/>
      <c r="M219" s="23"/>
      <c r="N219" s="70"/>
      <c r="O219" s="70"/>
      <c r="P219" s="23"/>
      <c r="Q219" s="23">
        <f aca="true" t="shared" si="41" ref="Q219:Q224">SUM(L219:P219)</f>
        <v>0</v>
      </c>
      <c r="R219" s="23"/>
      <c r="S219" s="70"/>
      <c r="T219" s="70"/>
      <c r="U219" s="70"/>
      <c r="V219" s="23">
        <f t="shared" si="34"/>
        <v>0</v>
      </c>
      <c r="W219" s="23">
        <f aca="true" t="shared" si="42" ref="W219:W224">SUM(V219+Q219)</f>
        <v>0</v>
      </c>
      <c r="X219" s="23"/>
      <c r="Y219" s="23"/>
      <c r="Z219" s="4"/>
    </row>
    <row r="220" spans="1:26" ht="23.25">
      <c r="A220" s="4"/>
      <c r="B220" s="56"/>
      <c r="C220" s="56"/>
      <c r="D220" s="56"/>
      <c r="E220" s="56"/>
      <c r="F220" s="56"/>
      <c r="G220" s="56"/>
      <c r="H220" s="81" t="s">
        <v>77</v>
      </c>
      <c r="I220" s="61"/>
      <c r="J220" s="52" t="s">
        <v>106</v>
      </c>
      <c r="K220" s="53"/>
      <c r="L220" s="70"/>
      <c r="M220" s="23"/>
      <c r="N220" s="70"/>
      <c r="O220" s="70"/>
      <c r="P220" s="23"/>
      <c r="Q220" s="23">
        <f t="shared" si="41"/>
        <v>0</v>
      </c>
      <c r="R220" s="23"/>
      <c r="S220" s="70"/>
      <c r="T220" s="70"/>
      <c r="U220" s="70"/>
      <c r="V220" s="23">
        <f t="shared" si="34"/>
        <v>0</v>
      </c>
      <c r="W220" s="23">
        <f t="shared" si="42"/>
        <v>0</v>
      </c>
      <c r="X220" s="23"/>
      <c r="Y220" s="23"/>
      <c r="Z220" s="4"/>
    </row>
    <row r="221" spans="1:26" ht="23.25">
      <c r="A221" s="4"/>
      <c r="B221" s="56"/>
      <c r="C221" s="57"/>
      <c r="D221" s="57"/>
      <c r="E221" s="57"/>
      <c r="F221" s="57"/>
      <c r="G221" s="57"/>
      <c r="H221" s="51"/>
      <c r="I221" s="61"/>
      <c r="J221" s="52" t="s">
        <v>113</v>
      </c>
      <c r="K221" s="53"/>
      <c r="L221" s="21"/>
      <c r="M221" s="21"/>
      <c r="N221" s="21"/>
      <c r="O221" s="21"/>
      <c r="P221" s="21"/>
      <c r="Q221" s="23">
        <f t="shared" si="41"/>
        <v>0</v>
      </c>
      <c r="R221" s="21"/>
      <c r="S221" s="21"/>
      <c r="T221" s="21"/>
      <c r="U221" s="21"/>
      <c r="V221" s="23">
        <f t="shared" si="34"/>
        <v>0</v>
      </c>
      <c r="W221" s="23">
        <f t="shared" si="42"/>
        <v>0</v>
      </c>
      <c r="X221" s="21"/>
      <c r="Y221" s="21"/>
      <c r="Z221" s="4"/>
    </row>
    <row r="222" spans="1:26" ht="23.25">
      <c r="A222" s="4"/>
      <c r="B222" s="56"/>
      <c r="C222" s="56"/>
      <c r="D222" s="56"/>
      <c r="E222" s="56"/>
      <c r="F222" s="56"/>
      <c r="G222" s="56"/>
      <c r="H222" s="51"/>
      <c r="I222" s="61"/>
      <c r="J222" s="54" t="s">
        <v>50</v>
      </c>
      <c r="K222" s="53"/>
      <c r="L222" s="70">
        <v>8709.5</v>
      </c>
      <c r="M222" s="23">
        <v>216.5</v>
      </c>
      <c r="N222" s="70">
        <v>1530</v>
      </c>
      <c r="O222" s="70"/>
      <c r="P222" s="23"/>
      <c r="Q222" s="23">
        <f t="shared" si="41"/>
        <v>10456</v>
      </c>
      <c r="R222" s="23"/>
      <c r="S222" s="70"/>
      <c r="T222" s="70"/>
      <c r="U222" s="70"/>
      <c r="V222" s="23">
        <f t="shared" si="34"/>
        <v>0</v>
      </c>
      <c r="W222" s="23">
        <f t="shared" si="42"/>
        <v>10456</v>
      </c>
      <c r="X222" s="70">
        <f>SUM(Q222/W222*100)</f>
        <v>100</v>
      </c>
      <c r="Y222" s="70">
        <f>SUM(V222/W222*100)</f>
        <v>0</v>
      </c>
      <c r="Z222" s="4"/>
    </row>
    <row r="223" spans="1:26" ht="23.25">
      <c r="A223" s="4"/>
      <c r="B223" s="56"/>
      <c r="C223" s="56"/>
      <c r="D223" s="56"/>
      <c r="E223" s="56"/>
      <c r="F223" s="56"/>
      <c r="G223" s="56"/>
      <c r="H223" s="51"/>
      <c r="I223" s="61"/>
      <c r="J223" s="54" t="s">
        <v>51</v>
      </c>
      <c r="K223" s="53"/>
      <c r="L223" s="70">
        <v>12034.9</v>
      </c>
      <c r="M223" s="23">
        <v>271.5</v>
      </c>
      <c r="N223" s="70">
        <v>1853.4</v>
      </c>
      <c r="O223" s="70"/>
      <c r="P223" s="23"/>
      <c r="Q223" s="23">
        <f t="shared" si="41"/>
        <v>14159.8</v>
      </c>
      <c r="R223" s="23"/>
      <c r="S223" s="70"/>
      <c r="T223" s="70"/>
      <c r="U223" s="70"/>
      <c r="V223" s="23">
        <f t="shared" si="34"/>
        <v>0</v>
      </c>
      <c r="W223" s="23">
        <f t="shared" si="42"/>
        <v>14159.8</v>
      </c>
      <c r="X223" s="70">
        <f>SUM(Q223/W223*100)</f>
        <v>100</v>
      </c>
      <c r="Y223" s="70">
        <f>SUM(V223/W223*100)</f>
        <v>0</v>
      </c>
      <c r="Z223" s="4"/>
    </row>
    <row r="224" spans="1:26" ht="23.25">
      <c r="A224" s="4"/>
      <c r="B224" s="56"/>
      <c r="C224" s="56"/>
      <c r="D224" s="56"/>
      <c r="E224" s="56"/>
      <c r="F224" s="56"/>
      <c r="G224" s="56"/>
      <c r="H224" s="56"/>
      <c r="I224" s="61"/>
      <c r="J224" s="52" t="s">
        <v>52</v>
      </c>
      <c r="K224" s="53"/>
      <c r="L224" s="70">
        <v>11565.9</v>
      </c>
      <c r="M224" s="23">
        <v>239.5</v>
      </c>
      <c r="N224" s="70">
        <v>1776.2</v>
      </c>
      <c r="O224" s="70"/>
      <c r="P224" s="23"/>
      <c r="Q224" s="23">
        <f t="shared" si="41"/>
        <v>13581.6</v>
      </c>
      <c r="R224" s="23"/>
      <c r="S224" s="70"/>
      <c r="T224" s="70"/>
      <c r="U224" s="70"/>
      <c r="V224" s="23">
        <f t="shared" si="34"/>
        <v>0</v>
      </c>
      <c r="W224" s="23">
        <f t="shared" si="42"/>
        <v>13581.6</v>
      </c>
      <c r="X224" s="70">
        <f>SUM(Q224/W224*100)</f>
        <v>100</v>
      </c>
      <c r="Y224" s="70">
        <f>SUM(V224/W224*100)</f>
        <v>0</v>
      </c>
      <c r="Z224" s="4"/>
    </row>
    <row r="225" spans="1:26" ht="23.25">
      <c r="A225" s="4"/>
      <c r="B225" s="62"/>
      <c r="C225" s="62"/>
      <c r="D225" s="62"/>
      <c r="E225" s="62"/>
      <c r="F225" s="62"/>
      <c r="G225" s="62"/>
      <c r="H225" s="62"/>
      <c r="I225" s="63"/>
      <c r="J225" s="59"/>
      <c r="K225" s="60"/>
      <c r="L225" s="73"/>
      <c r="M225" s="71"/>
      <c r="N225" s="73"/>
      <c r="O225" s="73"/>
      <c r="P225" s="71"/>
      <c r="Q225" s="71"/>
      <c r="R225" s="71"/>
      <c r="S225" s="73"/>
      <c r="T225" s="73"/>
      <c r="U225" s="73"/>
      <c r="V225" s="71"/>
      <c r="W225" s="71"/>
      <c r="X225" s="71"/>
      <c r="Y225" s="71"/>
      <c r="Z225" s="4"/>
    </row>
    <row r="226" spans="1:26" ht="23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3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6"/>
      <c r="W227" s="6"/>
      <c r="X227" s="6"/>
      <c r="Y227" s="6" t="s">
        <v>129</v>
      </c>
      <c r="Z227" s="4"/>
    </row>
    <row r="228" spans="1:26" ht="23.25">
      <c r="A228" s="4"/>
      <c r="B228" s="64" t="s">
        <v>38</v>
      </c>
      <c r="C228" s="65"/>
      <c r="D228" s="65"/>
      <c r="E228" s="65"/>
      <c r="F228" s="65"/>
      <c r="G228" s="65"/>
      <c r="H228" s="66"/>
      <c r="I228" s="10"/>
      <c r="J228" s="11"/>
      <c r="K228" s="12"/>
      <c r="L228" s="13" t="s">
        <v>1</v>
      </c>
      <c r="M228" s="13"/>
      <c r="N228" s="13"/>
      <c r="O228" s="13"/>
      <c r="P228" s="13"/>
      <c r="Q228" s="13"/>
      <c r="R228" s="14" t="s">
        <v>2</v>
      </c>
      <c r="S228" s="13"/>
      <c r="T228" s="13"/>
      <c r="U228" s="13"/>
      <c r="V228" s="15"/>
      <c r="W228" s="13" t="s">
        <v>40</v>
      </c>
      <c r="X228" s="13"/>
      <c r="Y228" s="16"/>
      <c r="Z228" s="4"/>
    </row>
    <row r="229" spans="1:26" ht="23.25">
      <c r="A229" s="4"/>
      <c r="B229" s="17" t="s">
        <v>39</v>
      </c>
      <c r="C229" s="18"/>
      <c r="D229" s="18"/>
      <c r="E229" s="18"/>
      <c r="F229" s="18"/>
      <c r="G229" s="18"/>
      <c r="H229" s="67"/>
      <c r="I229" s="19"/>
      <c r="J229" s="20"/>
      <c r="K229" s="21"/>
      <c r="L229" s="22"/>
      <c r="M229" s="23"/>
      <c r="N229" s="24"/>
      <c r="O229" s="25" t="s">
        <v>3</v>
      </c>
      <c r="P229" s="26"/>
      <c r="Q229" s="27"/>
      <c r="R229" s="28" t="s">
        <v>3</v>
      </c>
      <c r="S229" s="24"/>
      <c r="T229" s="22"/>
      <c r="U229" s="29"/>
      <c r="V229" s="27"/>
      <c r="W229" s="27"/>
      <c r="X229" s="30" t="s">
        <v>4</v>
      </c>
      <c r="Y229" s="31"/>
      <c r="Z229" s="4"/>
    </row>
    <row r="230" spans="1:26" ht="23.25">
      <c r="A230" s="4"/>
      <c r="B230" s="19"/>
      <c r="C230" s="32"/>
      <c r="D230" s="32"/>
      <c r="E230" s="32"/>
      <c r="F230" s="33"/>
      <c r="G230" s="32"/>
      <c r="H230" s="19"/>
      <c r="I230" s="19"/>
      <c r="J230" s="5" t="s">
        <v>5</v>
      </c>
      <c r="K230" s="21"/>
      <c r="L230" s="34" t="s">
        <v>6</v>
      </c>
      <c r="M230" s="35" t="s">
        <v>7</v>
      </c>
      <c r="N230" s="36" t="s">
        <v>6</v>
      </c>
      <c r="O230" s="34" t="s">
        <v>8</v>
      </c>
      <c r="P230" s="26" t="s">
        <v>9</v>
      </c>
      <c r="Q230" s="23"/>
      <c r="R230" s="37" t="s">
        <v>8</v>
      </c>
      <c r="S230" s="35" t="s">
        <v>10</v>
      </c>
      <c r="T230" s="34" t="s">
        <v>11</v>
      </c>
      <c r="U230" s="29" t="s">
        <v>12</v>
      </c>
      <c r="V230" s="27"/>
      <c r="W230" s="27"/>
      <c r="X230" s="27"/>
      <c r="Y230" s="35"/>
      <c r="Z230" s="4"/>
    </row>
    <row r="231" spans="1:26" ht="23.25">
      <c r="A231" s="4"/>
      <c r="B231" s="38" t="s">
        <v>31</v>
      </c>
      <c r="C231" s="38" t="s">
        <v>32</v>
      </c>
      <c r="D231" s="38" t="s">
        <v>33</v>
      </c>
      <c r="E231" s="38" t="s">
        <v>34</v>
      </c>
      <c r="F231" s="38" t="s">
        <v>35</v>
      </c>
      <c r="G231" s="38" t="s">
        <v>36</v>
      </c>
      <c r="H231" s="38" t="s">
        <v>37</v>
      </c>
      <c r="I231" s="19"/>
      <c r="J231" s="39"/>
      <c r="K231" s="21"/>
      <c r="L231" s="34" t="s">
        <v>13</v>
      </c>
      <c r="M231" s="35" t="s">
        <v>14</v>
      </c>
      <c r="N231" s="36" t="s">
        <v>15</v>
      </c>
      <c r="O231" s="34" t="s">
        <v>16</v>
      </c>
      <c r="P231" s="26" t="s">
        <v>17</v>
      </c>
      <c r="Q231" s="35" t="s">
        <v>18</v>
      </c>
      <c r="R231" s="37" t="s">
        <v>16</v>
      </c>
      <c r="S231" s="35" t="s">
        <v>19</v>
      </c>
      <c r="T231" s="34" t="s">
        <v>20</v>
      </c>
      <c r="U231" s="29" t="s">
        <v>21</v>
      </c>
      <c r="V231" s="26" t="s">
        <v>18</v>
      </c>
      <c r="W231" s="26" t="s">
        <v>22</v>
      </c>
      <c r="X231" s="26" t="s">
        <v>23</v>
      </c>
      <c r="Y231" s="35" t="s">
        <v>24</v>
      </c>
      <c r="Z231" s="4"/>
    </row>
    <row r="232" spans="1:26" ht="23.25">
      <c r="A232" s="4"/>
      <c r="B232" s="40"/>
      <c r="C232" s="40"/>
      <c r="D232" s="40"/>
      <c r="E232" s="40"/>
      <c r="F232" s="40"/>
      <c r="G232" s="40"/>
      <c r="H232" s="40"/>
      <c r="I232" s="40"/>
      <c r="J232" s="41"/>
      <c r="K232" s="42"/>
      <c r="L232" s="43"/>
      <c r="M232" s="44"/>
      <c r="N232" s="45"/>
      <c r="O232" s="46" t="s">
        <v>25</v>
      </c>
      <c r="P232" s="47"/>
      <c r="Q232" s="48"/>
      <c r="R232" s="49" t="s">
        <v>25</v>
      </c>
      <c r="S232" s="44" t="s">
        <v>26</v>
      </c>
      <c r="T232" s="43"/>
      <c r="U232" s="50" t="s">
        <v>27</v>
      </c>
      <c r="V232" s="48"/>
      <c r="W232" s="48"/>
      <c r="X232" s="48"/>
      <c r="Y232" s="49"/>
      <c r="Z232" s="4"/>
    </row>
    <row r="233" spans="1:26" ht="23.25">
      <c r="A233" s="4"/>
      <c r="B233" s="51"/>
      <c r="C233" s="51"/>
      <c r="D233" s="51"/>
      <c r="E233" s="51"/>
      <c r="F233" s="51"/>
      <c r="G233" s="51"/>
      <c r="H233" s="51"/>
      <c r="I233" s="61"/>
      <c r="J233" s="52"/>
      <c r="K233" s="53"/>
      <c r="L233" s="22"/>
      <c r="M233" s="23"/>
      <c r="N233" s="24"/>
      <c r="O233" s="3"/>
      <c r="P233" s="27"/>
      <c r="Q233" s="27"/>
      <c r="R233" s="23"/>
      <c r="S233" s="24"/>
      <c r="T233" s="22"/>
      <c r="U233" s="72"/>
      <c r="V233" s="27"/>
      <c r="W233" s="27"/>
      <c r="X233" s="27"/>
      <c r="Y233" s="23"/>
      <c r="Z233" s="4"/>
    </row>
    <row r="234" spans="1:26" ht="23.25">
      <c r="A234" s="39"/>
      <c r="B234" s="81" t="s">
        <v>48</v>
      </c>
      <c r="C234" s="51"/>
      <c r="D234" s="81" t="s">
        <v>54</v>
      </c>
      <c r="E234" s="81" t="s">
        <v>56</v>
      </c>
      <c r="F234" s="81" t="s">
        <v>58</v>
      </c>
      <c r="G234" s="81" t="s">
        <v>60</v>
      </c>
      <c r="H234" s="81" t="s">
        <v>77</v>
      </c>
      <c r="I234" s="61"/>
      <c r="J234" s="52" t="s">
        <v>53</v>
      </c>
      <c r="K234" s="53"/>
      <c r="L234" s="70">
        <f>SUM(L224/L222*100)</f>
        <v>132.79637177794362</v>
      </c>
      <c r="M234" s="70">
        <f>SUM(M224/M222*100)</f>
        <v>110.62355658198615</v>
      </c>
      <c r="N234" s="70">
        <f>SUM(N224/N222*100)</f>
        <v>116.09150326797386</v>
      </c>
      <c r="O234" s="70"/>
      <c r="P234" s="23"/>
      <c r="Q234" s="70">
        <f>SUM(Q224/Q222*100)</f>
        <v>129.8928844682479</v>
      </c>
      <c r="R234" s="23"/>
      <c r="S234" s="70"/>
      <c r="T234" s="70"/>
      <c r="U234" s="70"/>
      <c r="V234" s="23">
        <f>SUM(R234:U234)</f>
        <v>0</v>
      </c>
      <c r="W234" s="70">
        <f>SUM(W224/W222*100)</f>
        <v>129.8928844682479</v>
      </c>
      <c r="X234" s="23"/>
      <c r="Y234" s="23"/>
      <c r="Z234" s="4"/>
    </row>
    <row r="235" spans="1:26" ht="23.25">
      <c r="A235" s="39"/>
      <c r="B235" s="81"/>
      <c r="C235" s="51"/>
      <c r="D235" s="81"/>
      <c r="E235" s="81"/>
      <c r="F235" s="81"/>
      <c r="G235" s="81"/>
      <c r="H235" s="81"/>
      <c r="I235" s="61"/>
      <c r="J235" s="52" t="s">
        <v>93</v>
      </c>
      <c r="K235" s="53"/>
      <c r="L235" s="70">
        <f>SUM(L224/L223*100)</f>
        <v>96.10300044038588</v>
      </c>
      <c r="M235" s="70">
        <f>SUM(M224/M223*100)</f>
        <v>88.21362799263352</v>
      </c>
      <c r="N235" s="70">
        <f>SUM(N224/N223*100)</f>
        <v>95.83468220567605</v>
      </c>
      <c r="O235" s="70"/>
      <c r="P235" s="23"/>
      <c r="Q235" s="70">
        <f>SUM(Q224/Q223*100)</f>
        <v>95.91660899165242</v>
      </c>
      <c r="R235" s="23"/>
      <c r="S235" s="70"/>
      <c r="T235" s="70"/>
      <c r="U235" s="70"/>
      <c r="V235" s="23">
        <f>SUM(R235:U235)</f>
        <v>0</v>
      </c>
      <c r="W235" s="70">
        <f>SUM(W224/W223*100)</f>
        <v>95.91660899165242</v>
      </c>
      <c r="X235" s="23"/>
      <c r="Y235" s="23"/>
      <c r="Z235" s="4"/>
    </row>
    <row r="236" spans="1:26" ht="23.25">
      <c r="A236" s="39"/>
      <c r="B236" s="81"/>
      <c r="C236" s="51"/>
      <c r="D236" s="81"/>
      <c r="E236" s="81"/>
      <c r="F236" s="81"/>
      <c r="G236" s="81"/>
      <c r="H236" s="81"/>
      <c r="I236" s="61"/>
      <c r="J236" s="52"/>
      <c r="K236" s="53"/>
      <c r="L236" s="70"/>
      <c r="M236" s="70"/>
      <c r="N236" s="70"/>
      <c r="O236" s="70"/>
      <c r="P236" s="23"/>
      <c r="Q236" s="70"/>
      <c r="R236" s="23"/>
      <c r="S236" s="70"/>
      <c r="T236" s="70"/>
      <c r="U236" s="70"/>
      <c r="V236" s="23"/>
      <c r="W236" s="70"/>
      <c r="X236" s="23"/>
      <c r="Y236" s="23"/>
      <c r="Z236" s="4"/>
    </row>
    <row r="237" spans="1:26" ht="23.25">
      <c r="A237" s="39"/>
      <c r="B237" s="81"/>
      <c r="C237" s="51"/>
      <c r="D237" s="81"/>
      <c r="E237" s="81"/>
      <c r="F237" s="81"/>
      <c r="G237" s="81"/>
      <c r="H237" s="81" t="s">
        <v>134</v>
      </c>
      <c r="I237" s="61"/>
      <c r="J237" s="52" t="s">
        <v>106</v>
      </c>
      <c r="K237" s="55"/>
      <c r="L237" s="70"/>
      <c r="M237" s="70"/>
      <c r="N237" s="70"/>
      <c r="O237" s="70"/>
      <c r="P237" s="70"/>
      <c r="Q237" s="23">
        <f>SUM(L237:P237)</f>
        <v>0</v>
      </c>
      <c r="R237" s="70"/>
      <c r="S237" s="70"/>
      <c r="T237" s="70"/>
      <c r="U237" s="74"/>
      <c r="V237" s="23">
        <f aca="true" t="shared" si="43" ref="V237:V269">SUM(R237:U237)</f>
        <v>0</v>
      </c>
      <c r="W237" s="23">
        <f>SUM(V237+Q237)</f>
        <v>0</v>
      </c>
      <c r="X237" s="23"/>
      <c r="Y237" s="23"/>
      <c r="Z237" s="4"/>
    </row>
    <row r="238" spans="1:26" ht="23.25">
      <c r="A238" s="39"/>
      <c r="B238" s="51"/>
      <c r="C238" s="51"/>
      <c r="D238" s="51"/>
      <c r="E238" s="51"/>
      <c r="F238" s="51"/>
      <c r="G238" s="51"/>
      <c r="H238" s="51"/>
      <c r="I238" s="61"/>
      <c r="J238" s="52" t="s">
        <v>84</v>
      </c>
      <c r="K238" s="55"/>
      <c r="L238" s="70"/>
      <c r="M238" s="70"/>
      <c r="N238" s="70"/>
      <c r="O238" s="70"/>
      <c r="P238" s="70"/>
      <c r="Q238" s="23">
        <f>SUM(L238:P238)</f>
        <v>0</v>
      </c>
      <c r="R238" s="70"/>
      <c r="S238" s="70"/>
      <c r="T238" s="70"/>
      <c r="U238" s="70"/>
      <c r="V238" s="23">
        <f t="shared" si="43"/>
        <v>0</v>
      </c>
      <c r="W238" s="23">
        <f>SUM(V238+Q238)</f>
        <v>0</v>
      </c>
      <c r="X238" s="23"/>
      <c r="Y238" s="23"/>
      <c r="Z238" s="4"/>
    </row>
    <row r="239" spans="1:26" ht="23.25">
      <c r="A239" s="39"/>
      <c r="B239" s="51"/>
      <c r="C239" s="51"/>
      <c r="D239" s="51"/>
      <c r="E239" s="51"/>
      <c r="F239" s="51"/>
      <c r="G239" s="51"/>
      <c r="H239" s="51"/>
      <c r="I239" s="61"/>
      <c r="J239" s="54" t="s">
        <v>50</v>
      </c>
      <c r="K239" s="53"/>
      <c r="L239" s="70">
        <v>8619.4</v>
      </c>
      <c r="M239" s="70">
        <v>216.5</v>
      </c>
      <c r="N239" s="70">
        <v>1525</v>
      </c>
      <c r="O239" s="70"/>
      <c r="P239" s="70"/>
      <c r="Q239" s="23">
        <f>SUM(L239:P239)</f>
        <v>10360.9</v>
      </c>
      <c r="R239" s="70"/>
      <c r="S239" s="70"/>
      <c r="T239" s="70"/>
      <c r="U239" s="70"/>
      <c r="V239" s="23">
        <f t="shared" si="43"/>
        <v>0</v>
      </c>
      <c r="W239" s="23">
        <f>SUM(V239+Q239)</f>
        <v>10360.9</v>
      </c>
      <c r="X239" s="70">
        <f>SUM(Q239/W239*100)</f>
        <v>100</v>
      </c>
      <c r="Y239" s="70">
        <f>SUM(V239/W239*100)</f>
        <v>0</v>
      </c>
      <c r="Z239" s="4"/>
    </row>
    <row r="240" spans="1:26" ht="23.25">
      <c r="A240" s="39"/>
      <c r="B240" s="51"/>
      <c r="C240" s="51"/>
      <c r="D240" s="51"/>
      <c r="E240" s="51"/>
      <c r="F240" s="51"/>
      <c r="G240" s="51"/>
      <c r="H240" s="51"/>
      <c r="I240" s="61"/>
      <c r="J240" s="54" t="s">
        <v>51</v>
      </c>
      <c r="K240" s="53"/>
      <c r="L240" s="70">
        <v>12110.2</v>
      </c>
      <c r="M240" s="23">
        <v>252.6</v>
      </c>
      <c r="N240" s="70">
        <v>1547.1</v>
      </c>
      <c r="O240" s="70"/>
      <c r="P240" s="23"/>
      <c r="Q240" s="23">
        <f>SUM(L240:P240)</f>
        <v>13909.900000000001</v>
      </c>
      <c r="R240" s="23"/>
      <c r="S240" s="70"/>
      <c r="T240" s="70"/>
      <c r="U240" s="70"/>
      <c r="V240" s="23">
        <f t="shared" si="43"/>
        <v>0</v>
      </c>
      <c r="W240" s="23">
        <f>SUM(V240+Q240)</f>
        <v>13909.900000000001</v>
      </c>
      <c r="X240" s="70">
        <f>SUM(Q240/W240*100)</f>
        <v>100</v>
      </c>
      <c r="Y240" s="70">
        <f>SUM(V240/W240*100)</f>
        <v>0</v>
      </c>
      <c r="Z240" s="4"/>
    </row>
    <row r="241" spans="1:26" ht="23.25">
      <c r="A241" s="39"/>
      <c r="B241" s="51"/>
      <c r="C241" s="51"/>
      <c r="D241" s="51"/>
      <c r="E241" s="51"/>
      <c r="F241" s="51"/>
      <c r="G241" s="51"/>
      <c r="H241" s="51"/>
      <c r="I241" s="61"/>
      <c r="J241" s="52" t="s">
        <v>52</v>
      </c>
      <c r="K241" s="53"/>
      <c r="L241" s="70">
        <v>11552.8</v>
      </c>
      <c r="M241" s="23">
        <v>189.2</v>
      </c>
      <c r="N241" s="70">
        <v>1424.5</v>
      </c>
      <c r="O241" s="70"/>
      <c r="P241" s="23"/>
      <c r="Q241" s="23">
        <f>SUM(L241:P241)</f>
        <v>13166.5</v>
      </c>
      <c r="R241" s="23"/>
      <c r="S241" s="70"/>
      <c r="T241" s="70"/>
      <c r="U241" s="70"/>
      <c r="V241" s="23">
        <f t="shared" si="43"/>
        <v>0</v>
      </c>
      <c r="W241" s="23">
        <f>SUM(V241+Q241)</f>
        <v>13166.5</v>
      </c>
      <c r="X241" s="70">
        <f>SUM(Q241/W241*100)</f>
        <v>100</v>
      </c>
      <c r="Y241" s="70">
        <f>SUM(V241/W241*100)</f>
        <v>0</v>
      </c>
      <c r="Z241" s="4"/>
    </row>
    <row r="242" spans="1:26" ht="23.25">
      <c r="A242" s="39"/>
      <c r="B242" s="51"/>
      <c r="C242" s="51"/>
      <c r="D242" s="51"/>
      <c r="E242" s="51"/>
      <c r="F242" s="51"/>
      <c r="G242" s="51"/>
      <c r="H242" s="51"/>
      <c r="I242" s="61"/>
      <c r="J242" s="52" t="s">
        <v>53</v>
      </c>
      <c r="K242" s="53"/>
      <c r="L242" s="70">
        <f>SUM(L241/L239*100)</f>
        <v>134.0325312666775</v>
      </c>
      <c r="M242" s="70">
        <f>SUM(M241/M239*100)</f>
        <v>87.39030023094688</v>
      </c>
      <c r="N242" s="70">
        <f>SUM(N241/N239*100)</f>
        <v>93.40983606557377</v>
      </c>
      <c r="O242" s="70"/>
      <c r="P242" s="23"/>
      <c r="Q242" s="70">
        <f>SUM(Q241/Q239*100)</f>
        <v>127.07872868187127</v>
      </c>
      <c r="R242" s="23"/>
      <c r="S242" s="70"/>
      <c r="T242" s="70"/>
      <c r="U242" s="70"/>
      <c r="V242" s="23">
        <f t="shared" si="43"/>
        <v>0</v>
      </c>
      <c r="W242" s="70">
        <f>SUM(W241/W239*100)</f>
        <v>127.07872868187127</v>
      </c>
      <c r="X242" s="23"/>
      <c r="Y242" s="23"/>
      <c r="Z242" s="4"/>
    </row>
    <row r="243" spans="1:26" ht="23.25">
      <c r="A243" s="39"/>
      <c r="B243" s="51"/>
      <c r="C243" s="51"/>
      <c r="D243" s="51"/>
      <c r="E243" s="51"/>
      <c r="F243" s="51"/>
      <c r="G243" s="51"/>
      <c r="H243" s="51"/>
      <c r="I243" s="61"/>
      <c r="J243" s="52" t="s">
        <v>93</v>
      </c>
      <c r="K243" s="53"/>
      <c r="L243" s="70">
        <f>SUM(L241/L240*100)</f>
        <v>95.39726841835807</v>
      </c>
      <c r="M243" s="70">
        <f>SUM(M241/M240*100)</f>
        <v>74.90102929532858</v>
      </c>
      <c r="N243" s="70">
        <f>SUM(N241/N240*100)</f>
        <v>92.0754960894577</v>
      </c>
      <c r="O243" s="70"/>
      <c r="P243" s="23"/>
      <c r="Q243" s="70">
        <f>SUM(Q241/Q240*100)</f>
        <v>94.65560500075485</v>
      </c>
      <c r="R243" s="23"/>
      <c r="S243" s="70"/>
      <c r="T243" s="70"/>
      <c r="U243" s="70"/>
      <c r="V243" s="23">
        <f t="shared" si="43"/>
        <v>0</v>
      </c>
      <c r="W243" s="70">
        <f>SUM(W241/W240*100)</f>
        <v>94.65560500075485</v>
      </c>
      <c r="X243" s="23"/>
      <c r="Y243" s="23"/>
      <c r="Z243" s="4"/>
    </row>
    <row r="244" spans="1:26" ht="23.25">
      <c r="A244" s="39"/>
      <c r="B244" s="51"/>
      <c r="C244" s="51"/>
      <c r="D244" s="51"/>
      <c r="E244" s="51"/>
      <c r="F244" s="51"/>
      <c r="G244" s="51"/>
      <c r="H244" s="51"/>
      <c r="I244" s="61"/>
      <c r="J244" s="52"/>
      <c r="K244" s="53"/>
      <c r="L244" s="70"/>
      <c r="M244" s="23"/>
      <c r="N244" s="70"/>
      <c r="O244" s="70"/>
      <c r="P244" s="23"/>
      <c r="Q244" s="23">
        <f aca="true" t="shared" si="44" ref="Q244:Q249">SUM(L244:P244)</f>
        <v>0</v>
      </c>
      <c r="R244" s="23"/>
      <c r="S244" s="70"/>
      <c r="T244" s="70"/>
      <c r="U244" s="70"/>
      <c r="V244" s="23">
        <f t="shared" si="43"/>
        <v>0</v>
      </c>
      <c r="W244" s="23">
        <f aca="true" t="shared" si="45" ref="W244:W249">SUM(V244+Q244)</f>
        <v>0</v>
      </c>
      <c r="X244" s="23"/>
      <c r="Y244" s="23"/>
      <c r="Z244" s="4"/>
    </row>
    <row r="245" spans="1:26" ht="23.25">
      <c r="A245" s="39"/>
      <c r="B245" s="51"/>
      <c r="C245" s="51"/>
      <c r="D245" s="51"/>
      <c r="E245" s="51"/>
      <c r="F245" s="51"/>
      <c r="G245" s="51"/>
      <c r="H245" s="81" t="s">
        <v>78</v>
      </c>
      <c r="I245" s="61"/>
      <c r="J245" s="52" t="s">
        <v>106</v>
      </c>
      <c r="K245" s="53"/>
      <c r="L245" s="70"/>
      <c r="M245" s="23"/>
      <c r="N245" s="70"/>
      <c r="O245" s="70"/>
      <c r="P245" s="23"/>
      <c r="Q245" s="23">
        <f t="shared" si="44"/>
        <v>0</v>
      </c>
      <c r="R245" s="23"/>
      <c r="S245" s="70"/>
      <c r="T245" s="70"/>
      <c r="U245" s="70"/>
      <c r="V245" s="23">
        <f t="shared" si="43"/>
        <v>0</v>
      </c>
      <c r="W245" s="23">
        <f t="shared" si="45"/>
        <v>0</v>
      </c>
      <c r="X245" s="23"/>
      <c r="Y245" s="23"/>
      <c r="Z245" s="4"/>
    </row>
    <row r="246" spans="1:26" ht="23.25">
      <c r="A246" s="39"/>
      <c r="B246" s="51"/>
      <c r="C246" s="51"/>
      <c r="D246" s="51"/>
      <c r="E246" s="51"/>
      <c r="F246" s="51"/>
      <c r="G246" s="51"/>
      <c r="H246" s="51"/>
      <c r="I246" s="61"/>
      <c r="J246" s="52" t="s">
        <v>86</v>
      </c>
      <c r="K246" s="53"/>
      <c r="L246" s="70"/>
      <c r="M246" s="23"/>
      <c r="N246" s="70"/>
      <c r="O246" s="70"/>
      <c r="P246" s="23"/>
      <c r="Q246" s="23">
        <f t="shared" si="44"/>
        <v>0</v>
      </c>
      <c r="R246" s="23"/>
      <c r="S246" s="70"/>
      <c r="T246" s="70"/>
      <c r="U246" s="70"/>
      <c r="V246" s="23">
        <f t="shared" si="43"/>
        <v>0</v>
      </c>
      <c r="W246" s="23">
        <f t="shared" si="45"/>
        <v>0</v>
      </c>
      <c r="X246" s="23"/>
      <c r="Y246" s="23"/>
      <c r="Z246" s="4"/>
    </row>
    <row r="247" spans="1:26" ht="23.25">
      <c r="A247" s="39"/>
      <c r="B247" s="51"/>
      <c r="C247" s="51"/>
      <c r="D247" s="51"/>
      <c r="E247" s="51"/>
      <c r="F247" s="51"/>
      <c r="G247" s="51"/>
      <c r="H247" s="51"/>
      <c r="I247" s="61"/>
      <c r="J247" s="54" t="s">
        <v>50</v>
      </c>
      <c r="K247" s="53"/>
      <c r="L247" s="70">
        <v>8622</v>
      </c>
      <c r="M247" s="23">
        <v>216.5</v>
      </c>
      <c r="N247" s="70">
        <v>1778.5</v>
      </c>
      <c r="O247" s="70"/>
      <c r="P247" s="23"/>
      <c r="Q247" s="23">
        <f t="shared" si="44"/>
        <v>10617</v>
      </c>
      <c r="R247" s="23"/>
      <c r="S247" s="70"/>
      <c r="T247" s="70"/>
      <c r="U247" s="70"/>
      <c r="V247" s="23">
        <f t="shared" si="43"/>
        <v>0</v>
      </c>
      <c r="W247" s="23">
        <f t="shared" si="45"/>
        <v>10617</v>
      </c>
      <c r="X247" s="70">
        <f>SUM(Q247/W247*100)</f>
        <v>100</v>
      </c>
      <c r="Y247" s="70">
        <f>SUM(V247/W247*100)</f>
        <v>0</v>
      </c>
      <c r="Z247" s="4"/>
    </row>
    <row r="248" spans="1:26" ht="23.25">
      <c r="A248" s="39"/>
      <c r="B248" s="51"/>
      <c r="C248" s="51"/>
      <c r="D248" s="51"/>
      <c r="E248" s="51"/>
      <c r="F248" s="51"/>
      <c r="G248" s="51"/>
      <c r="H248" s="51"/>
      <c r="I248" s="61"/>
      <c r="J248" s="54" t="s">
        <v>51</v>
      </c>
      <c r="K248" s="53"/>
      <c r="L248" s="70">
        <v>12076</v>
      </c>
      <c r="M248" s="23">
        <v>310.8</v>
      </c>
      <c r="N248" s="70">
        <v>1803.7</v>
      </c>
      <c r="O248" s="70"/>
      <c r="P248" s="23"/>
      <c r="Q248" s="23">
        <f t="shared" si="44"/>
        <v>14190.5</v>
      </c>
      <c r="R248" s="23"/>
      <c r="S248" s="70"/>
      <c r="T248" s="70"/>
      <c r="U248" s="70"/>
      <c r="V248" s="23">
        <f t="shared" si="43"/>
        <v>0</v>
      </c>
      <c r="W248" s="23">
        <f t="shared" si="45"/>
        <v>14190.5</v>
      </c>
      <c r="X248" s="70">
        <f>SUM(Q248/W248*100)</f>
        <v>100</v>
      </c>
      <c r="Y248" s="70">
        <f>SUM(V248/W248*100)</f>
        <v>0</v>
      </c>
      <c r="Z248" s="4"/>
    </row>
    <row r="249" spans="1:26" ht="23.25">
      <c r="A249" s="39"/>
      <c r="B249" s="51"/>
      <c r="C249" s="51"/>
      <c r="D249" s="51"/>
      <c r="E249" s="51"/>
      <c r="F249" s="51"/>
      <c r="G249" s="51"/>
      <c r="H249" s="51"/>
      <c r="I249" s="61"/>
      <c r="J249" s="52" t="s">
        <v>52</v>
      </c>
      <c r="K249" s="53"/>
      <c r="L249" s="70">
        <v>11696.3</v>
      </c>
      <c r="M249" s="23">
        <v>286.4</v>
      </c>
      <c r="N249" s="70">
        <v>1664.8</v>
      </c>
      <c r="O249" s="70"/>
      <c r="P249" s="23"/>
      <c r="Q249" s="23">
        <f t="shared" si="44"/>
        <v>13647.499999999998</v>
      </c>
      <c r="R249" s="23"/>
      <c r="S249" s="70"/>
      <c r="T249" s="70"/>
      <c r="U249" s="70"/>
      <c r="V249" s="23">
        <f t="shared" si="43"/>
        <v>0</v>
      </c>
      <c r="W249" s="23">
        <f t="shared" si="45"/>
        <v>13647.499999999998</v>
      </c>
      <c r="X249" s="70">
        <f>SUM(Q249/W249*100)</f>
        <v>100</v>
      </c>
      <c r="Y249" s="70">
        <f>SUM(V249/W249*100)</f>
        <v>0</v>
      </c>
      <c r="Z249" s="4"/>
    </row>
    <row r="250" spans="1:26" ht="23.25">
      <c r="A250" s="39"/>
      <c r="B250" s="51"/>
      <c r="C250" s="51"/>
      <c r="D250" s="51"/>
      <c r="E250" s="51"/>
      <c r="F250" s="51"/>
      <c r="G250" s="51"/>
      <c r="H250" s="56"/>
      <c r="I250" s="52"/>
      <c r="J250" s="52" t="s">
        <v>53</v>
      </c>
      <c r="K250" s="53"/>
      <c r="L250" s="70">
        <f>SUM(L249/L247*100)</f>
        <v>135.65646021804685</v>
      </c>
      <c r="M250" s="70">
        <f>SUM(M249/M247*100)</f>
        <v>132.28637413394918</v>
      </c>
      <c r="N250" s="70">
        <f>SUM(N249/N247*100)</f>
        <v>93.60697216755692</v>
      </c>
      <c r="O250" s="70"/>
      <c r="P250" s="23"/>
      <c r="Q250" s="70">
        <f>SUM(Q249/Q247*100)</f>
        <v>128.54384477724403</v>
      </c>
      <c r="R250" s="23"/>
      <c r="S250" s="70"/>
      <c r="T250" s="70"/>
      <c r="U250" s="70"/>
      <c r="V250" s="23">
        <f t="shared" si="43"/>
        <v>0</v>
      </c>
      <c r="W250" s="70">
        <f>SUM(W249/W247*100)</f>
        <v>128.54384477724403</v>
      </c>
      <c r="X250" s="23"/>
      <c r="Y250" s="23"/>
      <c r="Z250" s="4"/>
    </row>
    <row r="251" spans="1:26" ht="23.25">
      <c r="A251" s="39"/>
      <c r="B251" s="56"/>
      <c r="C251" s="57"/>
      <c r="D251" s="57"/>
      <c r="E251" s="57"/>
      <c r="F251" s="57"/>
      <c r="G251" s="57"/>
      <c r="H251" s="51"/>
      <c r="I251" s="61"/>
      <c r="J251" s="52" t="s">
        <v>93</v>
      </c>
      <c r="K251" s="53"/>
      <c r="L251" s="21">
        <f>SUM(L249/L248*100)</f>
        <v>96.85574693607154</v>
      </c>
      <c r="M251" s="21">
        <f>SUM(M249/M248*100)</f>
        <v>92.14929214929214</v>
      </c>
      <c r="N251" s="21">
        <f>SUM(N249/N248*100)</f>
        <v>92.29916283195652</v>
      </c>
      <c r="O251" s="21"/>
      <c r="P251" s="21"/>
      <c r="Q251" s="21">
        <f>SUM(Q249/Q248*100)</f>
        <v>96.17349635319403</v>
      </c>
      <c r="R251" s="21"/>
      <c r="S251" s="21"/>
      <c r="T251" s="21"/>
      <c r="U251" s="21"/>
      <c r="V251" s="23">
        <f t="shared" si="43"/>
        <v>0</v>
      </c>
      <c r="W251" s="21">
        <f>SUM(W249/W248*100)</f>
        <v>96.17349635319403</v>
      </c>
      <c r="X251" s="21"/>
      <c r="Y251" s="21"/>
      <c r="Z251" s="4"/>
    </row>
    <row r="252" spans="1:26" ht="23.25">
      <c r="A252" s="39"/>
      <c r="B252" s="51"/>
      <c r="C252" s="51"/>
      <c r="D252" s="51"/>
      <c r="E252" s="51"/>
      <c r="F252" s="51"/>
      <c r="G252" s="51"/>
      <c r="H252" s="51"/>
      <c r="I252" s="61"/>
      <c r="J252" s="52"/>
      <c r="K252" s="53"/>
      <c r="L252" s="70"/>
      <c r="M252" s="23"/>
      <c r="N252" s="70"/>
      <c r="O252" s="70"/>
      <c r="P252" s="23"/>
      <c r="Q252" s="23">
        <f aca="true" t="shared" si="46" ref="Q252:Q257">SUM(L252:P252)</f>
        <v>0</v>
      </c>
      <c r="R252" s="23"/>
      <c r="S252" s="70"/>
      <c r="T252" s="70"/>
      <c r="U252" s="70"/>
      <c r="V252" s="23">
        <f t="shared" si="43"/>
        <v>0</v>
      </c>
      <c r="W252" s="23">
        <f aca="true" t="shared" si="47" ref="W252:W257">SUM(V252+Q252)</f>
        <v>0</v>
      </c>
      <c r="X252" s="23"/>
      <c r="Y252" s="23"/>
      <c r="Z252" s="4"/>
    </row>
    <row r="253" spans="1:26" ht="23.25">
      <c r="A253" s="39"/>
      <c r="B253" s="51"/>
      <c r="C253" s="51"/>
      <c r="D253" s="51"/>
      <c r="E253" s="51"/>
      <c r="F253" s="51"/>
      <c r="G253" s="51"/>
      <c r="H253" s="81" t="s">
        <v>79</v>
      </c>
      <c r="I253" s="61"/>
      <c r="J253" s="52" t="s">
        <v>106</v>
      </c>
      <c r="K253" s="53"/>
      <c r="L253" s="70"/>
      <c r="M253" s="23"/>
      <c r="N253" s="70"/>
      <c r="O253" s="70"/>
      <c r="P253" s="23"/>
      <c r="Q253" s="23">
        <f t="shared" si="46"/>
        <v>0</v>
      </c>
      <c r="R253" s="23"/>
      <c r="S253" s="70"/>
      <c r="T253" s="70"/>
      <c r="U253" s="70"/>
      <c r="V253" s="23">
        <f t="shared" si="43"/>
        <v>0</v>
      </c>
      <c r="W253" s="23">
        <f t="shared" si="47"/>
        <v>0</v>
      </c>
      <c r="X253" s="23"/>
      <c r="Y253" s="23"/>
      <c r="Z253" s="4"/>
    </row>
    <row r="254" spans="1:26" ht="23.25">
      <c r="A254" s="39"/>
      <c r="B254" s="51"/>
      <c r="C254" s="51"/>
      <c r="D254" s="51"/>
      <c r="E254" s="51"/>
      <c r="F254" s="51"/>
      <c r="G254" s="51"/>
      <c r="H254" s="51"/>
      <c r="I254" s="61"/>
      <c r="J254" s="52" t="s">
        <v>114</v>
      </c>
      <c r="K254" s="53"/>
      <c r="L254" s="70"/>
      <c r="M254" s="23"/>
      <c r="N254" s="70"/>
      <c r="O254" s="70"/>
      <c r="P254" s="23"/>
      <c r="Q254" s="23">
        <f t="shared" si="46"/>
        <v>0</v>
      </c>
      <c r="R254" s="23"/>
      <c r="S254" s="70"/>
      <c r="T254" s="70"/>
      <c r="U254" s="70"/>
      <c r="V254" s="23">
        <f t="shared" si="43"/>
        <v>0</v>
      </c>
      <c r="W254" s="23">
        <f t="shared" si="47"/>
        <v>0</v>
      </c>
      <c r="X254" s="23"/>
      <c r="Y254" s="23"/>
      <c r="Z254" s="4"/>
    </row>
    <row r="255" spans="1:26" ht="23.25">
      <c r="A255" s="39"/>
      <c r="B255" s="51"/>
      <c r="C255" s="51"/>
      <c r="D255" s="51"/>
      <c r="E255" s="51"/>
      <c r="F255" s="51"/>
      <c r="G255" s="51"/>
      <c r="H255" s="51"/>
      <c r="I255" s="61"/>
      <c r="J255" s="54" t="s">
        <v>50</v>
      </c>
      <c r="K255" s="53"/>
      <c r="L255" s="70">
        <v>8619.4</v>
      </c>
      <c r="M255" s="23">
        <v>216.5</v>
      </c>
      <c r="N255" s="70">
        <v>1342</v>
      </c>
      <c r="O255" s="70"/>
      <c r="P255" s="23"/>
      <c r="Q255" s="23">
        <f t="shared" si="46"/>
        <v>10177.9</v>
      </c>
      <c r="R255" s="23"/>
      <c r="S255" s="70"/>
      <c r="T255" s="70"/>
      <c r="U255" s="70"/>
      <c r="V255" s="23">
        <f t="shared" si="43"/>
        <v>0</v>
      </c>
      <c r="W255" s="23">
        <f t="shared" si="47"/>
        <v>10177.9</v>
      </c>
      <c r="X255" s="70">
        <f>SUM(Q255/W255*100)</f>
        <v>100</v>
      </c>
      <c r="Y255" s="70">
        <f>SUM(V255/W255*100)</f>
        <v>0</v>
      </c>
      <c r="Z255" s="4"/>
    </row>
    <row r="256" spans="1:26" ht="23.25">
      <c r="A256" s="39"/>
      <c r="B256" s="51"/>
      <c r="C256" s="51"/>
      <c r="D256" s="51"/>
      <c r="E256" s="51"/>
      <c r="F256" s="51"/>
      <c r="G256" s="51"/>
      <c r="H256" s="56"/>
      <c r="I256" s="52"/>
      <c r="J256" s="54" t="s">
        <v>51</v>
      </c>
      <c r="K256" s="53"/>
      <c r="L256" s="70">
        <v>11999.5</v>
      </c>
      <c r="M256" s="23">
        <v>201.3</v>
      </c>
      <c r="N256" s="70">
        <v>1357.2</v>
      </c>
      <c r="O256" s="70"/>
      <c r="P256" s="23"/>
      <c r="Q256" s="23">
        <f t="shared" si="46"/>
        <v>13558</v>
      </c>
      <c r="R256" s="23"/>
      <c r="S256" s="70"/>
      <c r="T256" s="70"/>
      <c r="U256" s="70"/>
      <c r="V256" s="23">
        <f t="shared" si="43"/>
        <v>0</v>
      </c>
      <c r="W256" s="23">
        <f t="shared" si="47"/>
        <v>13558</v>
      </c>
      <c r="X256" s="70">
        <f>SUM(Q256/W256*100)</f>
        <v>100</v>
      </c>
      <c r="Y256" s="70">
        <f>SUM(V256/W256*100)</f>
        <v>0</v>
      </c>
      <c r="Z256" s="4"/>
    </row>
    <row r="257" spans="1:26" ht="23.25">
      <c r="A257" s="39"/>
      <c r="B257" s="51"/>
      <c r="C257" s="51"/>
      <c r="D257" s="51"/>
      <c r="E257" s="51"/>
      <c r="F257" s="51"/>
      <c r="G257" s="51"/>
      <c r="H257" s="51"/>
      <c r="I257" s="61"/>
      <c r="J257" s="52" t="s">
        <v>52</v>
      </c>
      <c r="K257" s="53"/>
      <c r="L257" s="70">
        <v>11504.4</v>
      </c>
      <c r="M257" s="23">
        <v>108.6</v>
      </c>
      <c r="N257" s="70">
        <v>993.1</v>
      </c>
      <c r="O257" s="70"/>
      <c r="P257" s="23"/>
      <c r="Q257" s="23">
        <f t="shared" si="46"/>
        <v>12606.1</v>
      </c>
      <c r="R257" s="23"/>
      <c r="S257" s="70"/>
      <c r="T257" s="70"/>
      <c r="U257" s="70"/>
      <c r="V257" s="23">
        <f t="shared" si="43"/>
        <v>0</v>
      </c>
      <c r="W257" s="23">
        <f t="shared" si="47"/>
        <v>12606.1</v>
      </c>
      <c r="X257" s="70">
        <f>SUM(Q257/W257*100)</f>
        <v>100</v>
      </c>
      <c r="Y257" s="70">
        <f>SUM(V257/W257*100)</f>
        <v>0</v>
      </c>
      <c r="Z257" s="4"/>
    </row>
    <row r="258" spans="1:26" ht="23.25">
      <c r="A258" s="39"/>
      <c r="B258" s="51"/>
      <c r="C258" s="51"/>
      <c r="D258" s="51"/>
      <c r="E258" s="51"/>
      <c r="F258" s="51"/>
      <c r="G258" s="51"/>
      <c r="H258" s="51"/>
      <c r="I258" s="61"/>
      <c r="J258" s="52" t="s">
        <v>53</v>
      </c>
      <c r="K258" s="53"/>
      <c r="L258" s="70">
        <f>SUM(L257/L255*100)</f>
        <v>133.4710072626865</v>
      </c>
      <c r="M258" s="70">
        <f>SUM(M257/M255*100)</f>
        <v>50.16166281755196</v>
      </c>
      <c r="N258" s="70">
        <f>SUM(N257/N255*100)</f>
        <v>74.00149031296573</v>
      </c>
      <c r="O258" s="70"/>
      <c r="P258" s="23"/>
      <c r="Q258" s="70">
        <f>SUM(Q257/Q255*100)</f>
        <v>123.8575737627605</v>
      </c>
      <c r="R258" s="23"/>
      <c r="S258" s="70"/>
      <c r="T258" s="70"/>
      <c r="U258" s="70"/>
      <c r="V258" s="23">
        <f t="shared" si="43"/>
        <v>0</v>
      </c>
      <c r="W258" s="70">
        <f>SUM(W257/W255*100)</f>
        <v>123.8575737627605</v>
      </c>
      <c r="X258" s="23"/>
      <c r="Y258" s="23"/>
      <c r="Z258" s="4"/>
    </row>
    <row r="259" spans="1:26" ht="23.25">
      <c r="A259" s="39"/>
      <c r="B259" s="51"/>
      <c r="C259" s="51"/>
      <c r="D259" s="51"/>
      <c r="E259" s="51"/>
      <c r="F259" s="51"/>
      <c r="G259" s="51"/>
      <c r="H259" s="51"/>
      <c r="I259" s="61"/>
      <c r="J259" s="52" t="s">
        <v>93</v>
      </c>
      <c r="K259" s="53"/>
      <c r="L259" s="70">
        <f>SUM(L257/L256*100)</f>
        <v>95.87399474978123</v>
      </c>
      <c r="M259" s="70">
        <f>SUM(M257/M256*100)</f>
        <v>53.94932935916542</v>
      </c>
      <c r="N259" s="70">
        <f>SUM(N257/N256*100)</f>
        <v>73.1727085175361</v>
      </c>
      <c r="O259" s="70"/>
      <c r="P259" s="23"/>
      <c r="Q259" s="70">
        <f>SUM(Q257/Q256*100)</f>
        <v>92.97905295766338</v>
      </c>
      <c r="R259" s="23"/>
      <c r="S259" s="70"/>
      <c r="T259" s="70"/>
      <c r="U259" s="70"/>
      <c r="V259" s="23">
        <f t="shared" si="43"/>
        <v>0</v>
      </c>
      <c r="W259" s="70">
        <f>SUM(W257/W256*100)</f>
        <v>92.97905295766338</v>
      </c>
      <c r="X259" s="23"/>
      <c r="Y259" s="23"/>
      <c r="Z259" s="4"/>
    </row>
    <row r="260" spans="1:26" ht="23.25">
      <c r="A260" s="39"/>
      <c r="B260" s="56"/>
      <c r="C260" s="57"/>
      <c r="D260" s="57"/>
      <c r="E260" s="57"/>
      <c r="F260" s="57"/>
      <c r="G260" s="57"/>
      <c r="H260" s="78"/>
      <c r="I260" s="61"/>
      <c r="J260" s="52"/>
      <c r="K260" s="53"/>
      <c r="L260" s="21"/>
      <c r="M260" s="21"/>
      <c r="N260" s="21"/>
      <c r="O260" s="21"/>
      <c r="P260" s="21"/>
      <c r="Q260" s="23">
        <f aca="true" t="shared" si="48" ref="Q260:Q266">SUM(L260:P260)</f>
        <v>0</v>
      </c>
      <c r="R260" s="21"/>
      <c r="S260" s="21"/>
      <c r="T260" s="21"/>
      <c r="U260" s="21"/>
      <c r="V260" s="23">
        <f t="shared" si="43"/>
        <v>0</v>
      </c>
      <c r="W260" s="23">
        <f aca="true" t="shared" si="49" ref="W260:W266">SUM(V260+Q260)</f>
        <v>0</v>
      </c>
      <c r="X260" s="21"/>
      <c r="Y260" s="21"/>
      <c r="Z260" s="4"/>
    </row>
    <row r="261" spans="1:26" ht="23.25">
      <c r="A261" s="39"/>
      <c r="B261" s="51"/>
      <c r="C261" s="51"/>
      <c r="D261" s="51"/>
      <c r="E261" s="51"/>
      <c r="F261" s="51"/>
      <c r="G261" s="51"/>
      <c r="H261" s="81" t="s">
        <v>80</v>
      </c>
      <c r="I261" s="61"/>
      <c r="J261" s="52" t="s">
        <v>106</v>
      </c>
      <c r="K261" s="53"/>
      <c r="L261" s="70"/>
      <c r="M261" s="23"/>
      <c r="N261" s="70"/>
      <c r="O261" s="70"/>
      <c r="P261" s="23"/>
      <c r="Q261" s="23">
        <f t="shared" si="48"/>
        <v>0</v>
      </c>
      <c r="R261" s="23"/>
      <c r="S261" s="70"/>
      <c r="T261" s="70"/>
      <c r="U261" s="70"/>
      <c r="V261" s="23">
        <f t="shared" si="43"/>
        <v>0</v>
      </c>
      <c r="W261" s="23">
        <f t="shared" si="49"/>
        <v>0</v>
      </c>
      <c r="X261" s="23"/>
      <c r="Y261" s="23"/>
      <c r="Z261" s="4"/>
    </row>
    <row r="262" spans="1:26" ht="23.25">
      <c r="A262" s="39"/>
      <c r="B262" s="51"/>
      <c r="C262" s="51"/>
      <c r="D262" s="51"/>
      <c r="E262" s="51"/>
      <c r="F262" s="51"/>
      <c r="G262" s="51"/>
      <c r="H262" s="56"/>
      <c r="I262" s="52"/>
      <c r="J262" s="52" t="s">
        <v>135</v>
      </c>
      <c r="K262" s="53"/>
      <c r="L262" s="70"/>
      <c r="M262" s="23"/>
      <c r="N262" s="70"/>
      <c r="O262" s="70"/>
      <c r="P262" s="23"/>
      <c r="Q262" s="23">
        <f t="shared" si="48"/>
        <v>0</v>
      </c>
      <c r="R262" s="23"/>
      <c r="S262" s="70"/>
      <c r="T262" s="70"/>
      <c r="U262" s="70"/>
      <c r="V262" s="23">
        <f t="shared" si="43"/>
        <v>0</v>
      </c>
      <c r="W262" s="23">
        <f t="shared" si="49"/>
        <v>0</v>
      </c>
      <c r="X262" s="23"/>
      <c r="Y262" s="23"/>
      <c r="Z262" s="4"/>
    </row>
    <row r="263" spans="1:26" ht="23.25">
      <c r="A263" s="39"/>
      <c r="B263" s="51"/>
      <c r="C263" s="51"/>
      <c r="D263" s="51"/>
      <c r="E263" s="51"/>
      <c r="F263" s="51"/>
      <c r="G263" s="51"/>
      <c r="H263" s="51"/>
      <c r="I263" s="61"/>
      <c r="J263" s="54" t="s">
        <v>50</v>
      </c>
      <c r="K263" s="53"/>
      <c r="L263" s="70"/>
      <c r="M263" s="23"/>
      <c r="N263" s="70"/>
      <c r="O263" s="70"/>
      <c r="P263" s="23"/>
      <c r="Q263" s="23">
        <f t="shared" si="48"/>
        <v>0</v>
      </c>
      <c r="R263" s="23"/>
      <c r="S263" s="70"/>
      <c r="T263" s="70"/>
      <c r="U263" s="70"/>
      <c r="V263" s="23">
        <f t="shared" si="43"/>
        <v>0</v>
      </c>
      <c r="W263" s="23">
        <f t="shared" si="49"/>
        <v>0</v>
      </c>
      <c r="X263" s="23"/>
      <c r="Y263" s="23"/>
      <c r="Z263" s="4"/>
    </row>
    <row r="264" spans="1:26" ht="23.25">
      <c r="A264" s="39"/>
      <c r="B264" s="51"/>
      <c r="C264" s="51"/>
      <c r="D264" s="51"/>
      <c r="E264" s="51"/>
      <c r="F264" s="51"/>
      <c r="G264" s="51"/>
      <c r="H264" s="51"/>
      <c r="I264" s="61"/>
      <c r="J264" s="54" t="s">
        <v>51</v>
      </c>
      <c r="K264" s="53"/>
      <c r="L264" s="70">
        <v>4658.1</v>
      </c>
      <c r="M264" s="23">
        <v>94.2</v>
      </c>
      <c r="N264" s="70">
        <v>200.1</v>
      </c>
      <c r="O264" s="70"/>
      <c r="P264" s="23"/>
      <c r="Q264" s="23">
        <f t="shared" si="48"/>
        <v>4952.400000000001</v>
      </c>
      <c r="R264" s="23"/>
      <c r="S264" s="70"/>
      <c r="T264" s="70"/>
      <c r="U264" s="70"/>
      <c r="V264" s="23">
        <f t="shared" si="43"/>
        <v>0</v>
      </c>
      <c r="W264" s="23">
        <f t="shared" si="49"/>
        <v>4952.400000000001</v>
      </c>
      <c r="X264" s="70">
        <f>SUM(Q264/W264*100)</f>
        <v>100</v>
      </c>
      <c r="Y264" s="70">
        <f>SUM(V264/W264*100)</f>
        <v>0</v>
      </c>
      <c r="Z264" s="4"/>
    </row>
    <row r="265" spans="1:26" ht="23.25">
      <c r="A265" s="39"/>
      <c r="B265" s="56"/>
      <c r="C265" s="56"/>
      <c r="D265" s="56"/>
      <c r="E265" s="56"/>
      <c r="F265" s="56"/>
      <c r="G265" s="56"/>
      <c r="H265" s="51"/>
      <c r="I265" s="61"/>
      <c r="J265" s="52" t="s">
        <v>52</v>
      </c>
      <c r="K265" s="53"/>
      <c r="L265" s="70">
        <v>2295.2</v>
      </c>
      <c r="M265" s="23">
        <v>94.2</v>
      </c>
      <c r="N265" s="70">
        <v>199.7</v>
      </c>
      <c r="O265" s="70"/>
      <c r="P265" s="23"/>
      <c r="Q265" s="23">
        <f t="shared" si="48"/>
        <v>2589.0999999999995</v>
      </c>
      <c r="R265" s="23"/>
      <c r="S265" s="70"/>
      <c r="T265" s="70"/>
      <c r="U265" s="70"/>
      <c r="V265" s="23">
        <f t="shared" si="43"/>
        <v>0</v>
      </c>
      <c r="W265" s="23">
        <f t="shared" si="49"/>
        <v>2589.0999999999995</v>
      </c>
      <c r="X265" s="70">
        <f>SUM(Q265/W265*100)</f>
        <v>100</v>
      </c>
      <c r="Y265" s="70">
        <f>SUM(V265/W265*100)</f>
        <v>0</v>
      </c>
      <c r="Z265" s="4"/>
    </row>
    <row r="266" spans="1:26" ht="23.25">
      <c r="A266" s="39"/>
      <c r="B266" s="56"/>
      <c r="C266" s="57"/>
      <c r="D266" s="57"/>
      <c r="E266" s="57"/>
      <c r="F266" s="57"/>
      <c r="G266" s="57"/>
      <c r="H266" s="51"/>
      <c r="I266" s="61"/>
      <c r="J266" s="52" t="s">
        <v>53</v>
      </c>
      <c r="K266" s="53"/>
      <c r="L266" s="21"/>
      <c r="M266" s="21"/>
      <c r="N266" s="21"/>
      <c r="O266" s="21"/>
      <c r="P266" s="21"/>
      <c r="Q266" s="23">
        <f t="shared" si="48"/>
        <v>0</v>
      </c>
      <c r="R266" s="21"/>
      <c r="S266" s="21"/>
      <c r="T266" s="21"/>
      <c r="U266" s="21"/>
      <c r="V266" s="23">
        <f t="shared" si="43"/>
        <v>0</v>
      </c>
      <c r="W266" s="23">
        <f t="shared" si="49"/>
        <v>0</v>
      </c>
      <c r="X266" s="21"/>
      <c r="Y266" s="21"/>
      <c r="Z266" s="4"/>
    </row>
    <row r="267" spans="1:26" ht="23.25">
      <c r="A267" s="39"/>
      <c r="B267" s="56"/>
      <c r="C267" s="56"/>
      <c r="D267" s="56"/>
      <c r="E267" s="56"/>
      <c r="F267" s="56"/>
      <c r="G267" s="56"/>
      <c r="H267" s="51"/>
      <c r="I267" s="61"/>
      <c r="J267" s="52" t="s">
        <v>93</v>
      </c>
      <c r="K267" s="53"/>
      <c r="L267" s="70">
        <f>SUM(L265/L264*100)</f>
        <v>49.273308859835545</v>
      </c>
      <c r="M267" s="70">
        <f>SUM(M265/M264*100)</f>
        <v>100</v>
      </c>
      <c r="N267" s="70">
        <f>SUM(N265/N264*100)</f>
        <v>99.80009995002499</v>
      </c>
      <c r="O267" s="70"/>
      <c r="P267" s="23"/>
      <c r="Q267" s="70">
        <f>SUM(Q265/Q264*100)</f>
        <v>52.279702770373945</v>
      </c>
      <c r="R267" s="23"/>
      <c r="S267" s="70"/>
      <c r="T267" s="70"/>
      <c r="U267" s="70"/>
      <c r="V267" s="23">
        <f t="shared" si="43"/>
        <v>0</v>
      </c>
      <c r="W267" s="70">
        <f>SUM(W265/W264*100)</f>
        <v>52.279702770373945</v>
      </c>
      <c r="X267" s="23"/>
      <c r="Y267" s="23"/>
      <c r="Z267" s="4"/>
    </row>
    <row r="268" spans="1:26" ht="23.25">
      <c r="A268" s="39"/>
      <c r="B268" s="56"/>
      <c r="C268" s="56"/>
      <c r="D268" s="56"/>
      <c r="E268" s="56"/>
      <c r="F268" s="56"/>
      <c r="G268" s="56"/>
      <c r="H268" s="51"/>
      <c r="I268" s="61"/>
      <c r="J268" s="52"/>
      <c r="K268" s="53"/>
      <c r="L268" s="70"/>
      <c r="M268" s="23"/>
      <c r="N268" s="70"/>
      <c r="O268" s="70"/>
      <c r="P268" s="23"/>
      <c r="Q268" s="23">
        <f>SUM(L268:P268)</f>
        <v>0</v>
      </c>
      <c r="R268" s="23"/>
      <c r="S268" s="70"/>
      <c r="T268" s="70"/>
      <c r="U268" s="70"/>
      <c r="V268" s="23">
        <f t="shared" si="43"/>
        <v>0</v>
      </c>
      <c r="W268" s="23">
        <f>SUM(V268+Q268)</f>
        <v>0</v>
      </c>
      <c r="X268" s="23"/>
      <c r="Y268" s="23"/>
      <c r="Z268" s="4"/>
    </row>
    <row r="269" spans="1:26" ht="23.25">
      <c r="A269" s="39"/>
      <c r="B269" s="56"/>
      <c r="C269" s="56"/>
      <c r="D269" s="56"/>
      <c r="E269" s="56"/>
      <c r="F269" s="56"/>
      <c r="G269" s="56"/>
      <c r="H269" s="81" t="s">
        <v>81</v>
      </c>
      <c r="I269" s="61"/>
      <c r="J269" s="52" t="s">
        <v>106</v>
      </c>
      <c r="K269" s="53"/>
      <c r="L269" s="70"/>
      <c r="M269" s="23"/>
      <c r="N269" s="70"/>
      <c r="O269" s="70"/>
      <c r="P269" s="23"/>
      <c r="Q269" s="23">
        <f>SUM(L269:P269)</f>
        <v>0</v>
      </c>
      <c r="R269" s="23"/>
      <c r="S269" s="70"/>
      <c r="T269" s="70"/>
      <c r="U269" s="70"/>
      <c r="V269" s="23">
        <f t="shared" si="43"/>
        <v>0</v>
      </c>
      <c r="W269" s="23">
        <f>SUM(V269+Q269)</f>
        <v>0</v>
      </c>
      <c r="X269" s="23"/>
      <c r="Y269" s="23"/>
      <c r="Z269" s="4"/>
    </row>
    <row r="270" spans="1:26" ht="23.25">
      <c r="A270" s="39"/>
      <c r="B270" s="62"/>
      <c r="C270" s="62"/>
      <c r="D270" s="62"/>
      <c r="E270" s="62"/>
      <c r="F270" s="62"/>
      <c r="G270" s="62"/>
      <c r="H270" s="62"/>
      <c r="I270" s="63"/>
      <c r="J270" s="59"/>
      <c r="K270" s="60"/>
      <c r="L270" s="73"/>
      <c r="M270" s="71"/>
      <c r="N270" s="73"/>
      <c r="O270" s="73"/>
      <c r="P270" s="71"/>
      <c r="Q270" s="71"/>
      <c r="R270" s="71"/>
      <c r="S270" s="73"/>
      <c r="T270" s="73"/>
      <c r="U270" s="73"/>
      <c r="V270" s="71"/>
      <c r="W270" s="71"/>
      <c r="X270" s="71"/>
      <c r="Y270" s="71"/>
      <c r="Z270" s="4"/>
    </row>
    <row r="271" spans="1:26" ht="23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3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6"/>
      <c r="W272" s="6"/>
      <c r="X272" s="6"/>
      <c r="Y272" s="6" t="s">
        <v>128</v>
      </c>
      <c r="Z272" s="4"/>
    </row>
    <row r="273" spans="1:26" ht="23.25">
      <c r="A273" s="4"/>
      <c r="B273" s="64" t="s">
        <v>38</v>
      </c>
      <c r="C273" s="65"/>
      <c r="D273" s="65"/>
      <c r="E273" s="65"/>
      <c r="F273" s="65"/>
      <c r="G273" s="65"/>
      <c r="H273" s="66"/>
      <c r="I273" s="10"/>
      <c r="J273" s="11"/>
      <c r="K273" s="12"/>
      <c r="L273" s="13" t="s">
        <v>1</v>
      </c>
      <c r="M273" s="13"/>
      <c r="N273" s="13"/>
      <c r="O273" s="13"/>
      <c r="P273" s="13"/>
      <c r="Q273" s="13"/>
      <c r="R273" s="14" t="s">
        <v>2</v>
      </c>
      <c r="S273" s="13"/>
      <c r="T273" s="13"/>
      <c r="U273" s="13"/>
      <c r="V273" s="15"/>
      <c r="W273" s="13" t="s">
        <v>40</v>
      </c>
      <c r="X273" s="13"/>
      <c r="Y273" s="16"/>
      <c r="Z273" s="4"/>
    </row>
    <row r="274" spans="1:26" ht="23.25">
      <c r="A274" s="4"/>
      <c r="B274" s="17" t="s">
        <v>39</v>
      </c>
      <c r="C274" s="18"/>
      <c r="D274" s="18"/>
      <c r="E274" s="18"/>
      <c r="F274" s="18"/>
      <c r="G274" s="18"/>
      <c r="H274" s="67"/>
      <c r="I274" s="19"/>
      <c r="J274" s="20"/>
      <c r="K274" s="21"/>
      <c r="L274" s="22"/>
      <c r="M274" s="23"/>
      <c r="N274" s="24"/>
      <c r="O274" s="25" t="s">
        <v>3</v>
      </c>
      <c r="P274" s="26"/>
      <c r="Q274" s="27"/>
      <c r="R274" s="28" t="s">
        <v>3</v>
      </c>
      <c r="S274" s="24"/>
      <c r="T274" s="22"/>
      <c r="U274" s="29"/>
      <c r="V274" s="27"/>
      <c r="W274" s="27"/>
      <c r="X274" s="30" t="s">
        <v>4</v>
      </c>
      <c r="Y274" s="31"/>
      <c r="Z274" s="4"/>
    </row>
    <row r="275" spans="1:26" ht="23.25">
      <c r="A275" s="4"/>
      <c r="B275" s="19"/>
      <c r="C275" s="32"/>
      <c r="D275" s="32"/>
      <c r="E275" s="32"/>
      <c r="F275" s="33"/>
      <c r="G275" s="32"/>
      <c r="H275" s="19"/>
      <c r="I275" s="19"/>
      <c r="J275" s="5" t="s">
        <v>5</v>
      </c>
      <c r="K275" s="21"/>
      <c r="L275" s="34" t="s">
        <v>6</v>
      </c>
      <c r="M275" s="35" t="s">
        <v>7</v>
      </c>
      <c r="N275" s="36" t="s">
        <v>6</v>
      </c>
      <c r="O275" s="34" t="s">
        <v>8</v>
      </c>
      <c r="P275" s="26" t="s">
        <v>9</v>
      </c>
      <c r="Q275" s="23"/>
      <c r="R275" s="37" t="s">
        <v>8</v>
      </c>
      <c r="S275" s="35" t="s">
        <v>10</v>
      </c>
      <c r="T275" s="34" t="s">
        <v>11</v>
      </c>
      <c r="U275" s="29" t="s">
        <v>12</v>
      </c>
      <c r="V275" s="27"/>
      <c r="W275" s="27"/>
      <c r="X275" s="27"/>
      <c r="Y275" s="35"/>
      <c r="Z275" s="4"/>
    </row>
    <row r="276" spans="1:26" ht="23.25">
      <c r="A276" s="4"/>
      <c r="B276" s="38" t="s">
        <v>31</v>
      </c>
      <c r="C276" s="38" t="s">
        <v>32</v>
      </c>
      <c r="D276" s="38" t="s">
        <v>33</v>
      </c>
      <c r="E276" s="38" t="s">
        <v>34</v>
      </c>
      <c r="F276" s="38" t="s">
        <v>35</v>
      </c>
      <c r="G276" s="38" t="s">
        <v>36</v>
      </c>
      <c r="H276" s="38" t="s">
        <v>37</v>
      </c>
      <c r="I276" s="19"/>
      <c r="J276" s="39"/>
      <c r="K276" s="21"/>
      <c r="L276" s="34" t="s">
        <v>13</v>
      </c>
      <c r="M276" s="35" t="s">
        <v>14</v>
      </c>
      <c r="N276" s="36" t="s">
        <v>15</v>
      </c>
      <c r="O276" s="34" t="s">
        <v>16</v>
      </c>
      <c r="P276" s="26" t="s">
        <v>17</v>
      </c>
      <c r="Q276" s="35" t="s">
        <v>18</v>
      </c>
      <c r="R276" s="37" t="s">
        <v>16</v>
      </c>
      <c r="S276" s="35" t="s">
        <v>19</v>
      </c>
      <c r="T276" s="34" t="s">
        <v>20</v>
      </c>
      <c r="U276" s="29" t="s">
        <v>21</v>
      </c>
      <c r="V276" s="26" t="s">
        <v>18</v>
      </c>
      <c r="W276" s="26" t="s">
        <v>22</v>
      </c>
      <c r="X276" s="26" t="s">
        <v>23</v>
      </c>
      <c r="Y276" s="35" t="s">
        <v>24</v>
      </c>
      <c r="Z276" s="4"/>
    </row>
    <row r="277" spans="1:26" ht="23.25">
      <c r="A277" s="4"/>
      <c r="B277" s="40"/>
      <c r="C277" s="40"/>
      <c r="D277" s="40"/>
      <c r="E277" s="40"/>
      <c r="F277" s="40"/>
      <c r="G277" s="40"/>
      <c r="H277" s="40"/>
      <c r="I277" s="40"/>
      <c r="J277" s="41"/>
      <c r="K277" s="42"/>
      <c r="L277" s="43"/>
      <c r="M277" s="44"/>
      <c r="N277" s="45"/>
      <c r="O277" s="46" t="s">
        <v>25</v>
      </c>
      <c r="P277" s="47"/>
      <c r="Q277" s="48"/>
      <c r="R277" s="49" t="s">
        <v>25</v>
      </c>
      <c r="S277" s="44" t="s">
        <v>26</v>
      </c>
      <c r="T277" s="43"/>
      <c r="U277" s="50" t="s">
        <v>27</v>
      </c>
      <c r="V277" s="48"/>
      <c r="W277" s="48"/>
      <c r="X277" s="48"/>
      <c r="Y277" s="49"/>
      <c r="Z277" s="4"/>
    </row>
    <row r="278" spans="1:26" ht="23.25">
      <c r="A278" s="4"/>
      <c r="B278" s="51"/>
      <c r="C278" s="51"/>
      <c r="D278" s="51"/>
      <c r="E278" s="51"/>
      <c r="F278" s="51"/>
      <c r="G278" s="51"/>
      <c r="H278" s="51"/>
      <c r="I278" s="61"/>
      <c r="J278" s="52"/>
      <c r="K278" s="53"/>
      <c r="L278" s="22"/>
      <c r="M278" s="23"/>
      <c r="N278" s="24"/>
      <c r="O278" s="3"/>
      <c r="P278" s="27"/>
      <c r="Q278" s="27"/>
      <c r="R278" s="23"/>
      <c r="S278" s="24"/>
      <c r="T278" s="22"/>
      <c r="U278" s="72"/>
      <c r="V278" s="27"/>
      <c r="W278" s="27"/>
      <c r="X278" s="27"/>
      <c r="Y278" s="23"/>
      <c r="Z278" s="4"/>
    </row>
    <row r="279" spans="1:26" ht="23.25">
      <c r="A279" s="4"/>
      <c r="B279" s="51" t="s">
        <v>48</v>
      </c>
      <c r="C279" s="51"/>
      <c r="D279" s="51" t="s">
        <v>54</v>
      </c>
      <c r="E279" s="51" t="s">
        <v>56</v>
      </c>
      <c r="F279" s="51" t="s">
        <v>58</v>
      </c>
      <c r="G279" s="51" t="s">
        <v>60</v>
      </c>
      <c r="H279" s="51" t="s">
        <v>81</v>
      </c>
      <c r="I279" s="61"/>
      <c r="J279" s="54" t="s">
        <v>136</v>
      </c>
      <c r="K279" s="53"/>
      <c r="L279" s="70"/>
      <c r="M279" s="23"/>
      <c r="N279" s="70"/>
      <c r="O279" s="70"/>
      <c r="P279" s="23"/>
      <c r="Q279" s="23"/>
      <c r="R279" s="23"/>
      <c r="S279" s="70"/>
      <c r="T279" s="70"/>
      <c r="U279" s="70"/>
      <c r="V279" s="23"/>
      <c r="W279" s="23"/>
      <c r="X279" s="70"/>
      <c r="Y279" s="70"/>
      <c r="Z279" s="4"/>
    </row>
    <row r="280" spans="1:26" ht="23.25">
      <c r="A280" s="4"/>
      <c r="B280" s="51"/>
      <c r="C280" s="51"/>
      <c r="D280" s="51"/>
      <c r="E280" s="51"/>
      <c r="F280" s="51"/>
      <c r="G280" s="51"/>
      <c r="H280" s="51"/>
      <c r="I280" s="61"/>
      <c r="J280" s="54" t="s">
        <v>50</v>
      </c>
      <c r="K280" s="53"/>
      <c r="L280" s="70"/>
      <c r="M280" s="23"/>
      <c r="N280" s="70"/>
      <c r="O280" s="70"/>
      <c r="P280" s="23"/>
      <c r="Q280" s="23"/>
      <c r="R280" s="23"/>
      <c r="S280" s="70"/>
      <c r="T280" s="70"/>
      <c r="U280" s="70"/>
      <c r="V280" s="23"/>
      <c r="W280" s="23"/>
      <c r="X280" s="70"/>
      <c r="Y280" s="70"/>
      <c r="Z280" s="4"/>
    </row>
    <row r="281" spans="1:26" ht="23.25">
      <c r="A281" s="4"/>
      <c r="B281" s="51"/>
      <c r="C281" s="51"/>
      <c r="D281" s="51"/>
      <c r="E281" s="51"/>
      <c r="F281" s="51"/>
      <c r="G281" s="51"/>
      <c r="H281" s="51"/>
      <c r="I281" s="61"/>
      <c r="J281" s="54" t="s">
        <v>51</v>
      </c>
      <c r="K281" s="53"/>
      <c r="L281" s="70">
        <v>4980.8</v>
      </c>
      <c r="M281" s="23">
        <v>124.8</v>
      </c>
      <c r="N281" s="70">
        <v>269.4</v>
      </c>
      <c r="O281" s="70"/>
      <c r="P281" s="23"/>
      <c r="Q281" s="23">
        <f>SUM(L281:P281)</f>
        <v>5375</v>
      </c>
      <c r="R281" s="23"/>
      <c r="S281" s="70"/>
      <c r="T281" s="70"/>
      <c r="U281" s="70"/>
      <c r="V281" s="23">
        <f>SUM(R281:U281)</f>
        <v>0</v>
      </c>
      <c r="W281" s="23">
        <f>SUM(V281+Q281)</f>
        <v>5375</v>
      </c>
      <c r="X281" s="70">
        <f>SUM(Q281/W281*100)</f>
        <v>100</v>
      </c>
      <c r="Y281" s="70">
        <f>SUM(V281/W281*100)</f>
        <v>0</v>
      </c>
      <c r="Z281" s="4"/>
    </row>
    <row r="282" spans="1:26" ht="23.25">
      <c r="A282" s="4"/>
      <c r="B282" s="51"/>
      <c r="C282" s="51"/>
      <c r="D282" s="51"/>
      <c r="E282" s="51"/>
      <c r="F282" s="51"/>
      <c r="G282" s="51"/>
      <c r="H282" s="51"/>
      <c r="I282" s="61"/>
      <c r="J282" s="52" t="s">
        <v>52</v>
      </c>
      <c r="K282" s="53"/>
      <c r="L282" s="70">
        <v>1886.8</v>
      </c>
      <c r="M282" s="70">
        <v>124.4</v>
      </c>
      <c r="N282" s="70">
        <v>264.7</v>
      </c>
      <c r="O282" s="70"/>
      <c r="P282" s="70"/>
      <c r="Q282" s="23">
        <f>SUM(L282:P282)</f>
        <v>2275.9</v>
      </c>
      <c r="R282" s="70"/>
      <c r="S282" s="70"/>
      <c r="T282" s="70"/>
      <c r="U282" s="70"/>
      <c r="V282" s="23">
        <f aca="true" t="shared" si="50" ref="V282:V302">SUM(R282:U282)</f>
        <v>0</v>
      </c>
      <c r="W282" s="23">
        <f>SUM(V282+Q282)</f>
        <v>2275.9</v>
      </c>
      <c r="X282" s="23">
        <f>SUM(Q282/W282*100)</f>
        <v>100</v>
      </c>
      <c r="Y282" s="23">
        <f>SUM(V282/W282*100)</f>
        <v>0</v>
      </c>
      <c r="Z282" s="4"/>
    </row>
    <row r="283" spans="1:26" ht="23.25">
      <c r="A283" s="4"/>
      <c r="B283" s="51"/>
      <c r="C283" s="51"/>
      <c r="D283" s="51"/>
      <c r="E283" s="51"/>
      <c r="F283" s="51"/>
      <c r="G283" s="51"/>
      <c r="H283" s="51"/>
      <c r="I283" s="61"/>
      <c r="J283" s="52" t="s">
        <v>53</v>
      </c>
      <c r="K283" s="53"/>
      <c r="L283" s="70"/>
      <c r="M283" s="70"/>
      <c r="N283" s="70"/>
      <c r="O283" s="70"/>
      <c r="P283" s="70"/>
      <c r="Q283" s="23">
        <f>SUM(L283:P283)</f>
        <v>0</v>
      </c>
      <c r="R283" s="70"/>
      <c r="S283" s="70"/>
      <c r="T283" s="70"/>
      <c r="U283" s="70"/>
      <c r="V283" s="23">
        <f t="shared" si="50"/>
        <v>0</v>
      </c>
      <c r="W283" s="23">
        <f>SUM(V283+Q283)</f>
        <v>0</v>
      </c>
      <c r="X283" s="23"/>
      <c r="Y283" s="23"/>
      <c r="Z283" s="4"/>
    </row>
    <row r="284" spans="1:26" ht="23.25">
      <c r="A284" s="4"/>
      <c r="B284" s="51"/>
      <c r="C284" s="51"/>
      <c r="D284" s="51"/>
      <c r="E284" s="51"/>
      <c r="F284" s="51"/>
      <c r="G284" s="51"/>
      <c r="H284" s="51"/>
      <c r="I284" s="61"/>
      <c r="J284" s="52" t="s">
        <v>93</v>
      </c>
      <c r="K284" s="53"/>
      <c r="L284" s="70">
        <f>SUM(L282/L281*100)</f>
        <v>37.88146482492772</v>
      </c>
      <c r="M284" s="70">
        <f>SUM(M282/M281*100)</f>
        <v>99.6794871794872</v>
      </c>
      <c r="N284" s="70">
        <f>SUM(N282/N281*100)</f>
        <v>98.25538233110616</v>
      </c>
      <c r="O284" s="70"/>
      <c r="P284" s="70"/>
      <c r="Q284" s="70">
        <f>SUM(Q282/Q281*100)</f>
        <v>42.34232558139535</v>
      </c>
      <c r="R284" s="70"/>
      <c r="S284" s="70"/>
      <c r="T284" s="70"/>
      <c r="U284" s="70"/>
      <c r="V284" s="23">
        <f t="shared" si="50"/>
        <v>0</v>
      </c>
      <c r="W284" s="70">
        <f>SUM(W282/W281*100)</f>
        <v>42.34232558139535</v>
      </c>
      <c r="X284" s="23"/>
      <c r="Y284" s="23"/>
      <c r="Z284" s="4"/>
    </row>
    <row r="285" spans="1:26" ht="23.25">
      <c r="A285" s="4"/>
      <c r="B285" s="51"/>
      <c r="C285" s="51"/>
      <c r="D285" s="51"/>
      <c r="E285" s="51"/>
      <c r="F285" s="51"/>
      <c r="G285" s="51"/>
      <c r="H285" s="51"/>
      <c r="I285" s="61"/>
      <c r="J285" s="52"/>
      <c r="K285" s="53"/>
      <c r="L285" s="70"/>
      <c r="M285" s="23"/>
      <c r="N285" s="70"/>
      <c r="O285" s="70"/>
      <c r="P285" s="23"/>
      <c r="Q285" s="23">
        <f aca="true" t="shared" si="51" ref="Q285:Q291">SUM(L285:P285)</f>
        <v>0</v>
      </c>
      <c r="R285" s="23"/>
      <c r="S285" s="70"/>
      <c r="T285" s="70"/>
      <c r="U285" s="70"/>
      <c r="V285" s="23">
        <f t="shared" si="50"/>
        <v>0</v>
      </c>
      <c r="W285" s="23">
        <f aca="true" t="shared" si="52" ref="W285:W291">SUM(V285+Q285)</f>
        <v>0</v>
      </c>
      <c r="X285" s="23"/>
      <c r="Y285" s="23"/>
      <c r="Z285" s="4"/>
    </row>
    <row r="286" spans="1:26" ht="23.25">
      <c r="A286" s="4"/>
      <c r="B286" s="51"/>
      <c r="C286" s="51"/>
      <c r="D286" s="51"/>
      <c r="E286" s="51"/>
      <c r="F286" s="51"/>
      <c r="G286" s="51"/>
      <c r="H286" s="81" t="s">
        <v>82</v>
      </c>
      <c r="I286" s="61"/>
      <c r="J286" s="52" t="s">
        <v>106</v>
      </c>
      <c r="K286" s="53"/>
      <c r="L286" s="70"/>
      <c r="M286" s="23"/>
      <c r="N286" s="70"/>
      <c r="O286" s="70"/>
      <c r="P286" s="23"/>
      <c r="Q286" s="23">
        <f t="shared" si="51"/>
        <v>0</v>
      </c>
      <c r="R286" s="23"/>
      <c r="S286" s="70"/>
      <c r="T286" s="70"/>
      <c r="U286" s="70"/>
      <c r="V286" s="23">
        <f t="shared" si="50"/>
        <v>0</v>
      </c>
      <c r="W286" s="23">
        <f t="shared" si="52"/>
        <v>0</v>
      </c>
      <c r="X286" s="23"/>
      <c r="Y286" s="23"/>
      <c r="Z286" s="4"/>
    </row>
    <row r="287" spans="1:26" ht="23.25">
      <c r="A287" s="4"/>
      <c r="B287" s="51"/>
      <c r="C287" s="51"/>
      <c r="D287" s="51"/>
      <c r="E287" s="51"/>
      <c r="F287" s="51"/>
      <c r="G287" s="51"/>
      <c r="H287" s="51"/>
      <c r="I287" s="61"/>
      <c r="J287" s="52" t="s">
        <v>137</v>
      </c>
      <c r="K287" s="53"/>
      <c r="L287" s="70"/>
      <c r="M287" s="23"/>
      <c r="N287" s="70"/>
      <c r="O287" s="70"/>
      <c r="P287" s="23"/>
      <c r="Q287" s="23">
        <f t="shared" si="51"/>
        <v>0</v>
      </c>
      <c r="R287" s="23"/>
      <c r="S287" s="70"/>
      <c r="T287" s="70"/>
      <c r="U287" s="70"/>
      <c r="V287" s="23">
        <f t="shared" si="50"/>
        <v>0</v>
      </c>
      <c r="W287" s="23">
        <f t="shared" si="52"/>
        <v>0</v>
      </c>
      <c r="X287" s="23"/>
      <c r="Y287" s="23"/>
      <c r="Z287" s="4"/>
    </row>
    <row r="288" spans="1:26" ht="23.25">
      <c r="A288" s="4"/>
      <c r="B288" s="51"/>
      <c r="C288" s="51"/>
      <c r="D288" s="51"/>
      <c r="E288" s="51"/>
      <c r="F288" s="51"/>
      <c r="G288" s="51"/>
      <c r="H288" s="51"/>
      <c r="I288" s="61"/>
      <c r="J288" s="54" t="s">
        <v>50</v>
      </c>
      <c r="K288" s="53"/>
      <c r="L288" s="70"/>
      <c r="M288" s="23"/>
      <c r="N288" s="70"/>
      <c r="O288" s="70"/>
      <c r="P288" s="23"/>
      <c r="Q288" s="23">
        <f t="shared" si="51"/>
        <v>0</v>
      </c>
      <c r="R288" s="23"/>
      <c r="S288" s="70"/>
      <c r="T288" s="70"/>
      <c r="U288" s="70"/>
      <c r="V288" s="23">
        <f t="shared" si="50"/>
        <v>0</v>
      </c>
      <c r="W288" s="23">
        <f t="shared" si="52"/>
        <v>0</v>
      </c>
      <c r="X288" s="23"/>
      <c r="Y288" s="23"/>
      <c r="Z288" s="4"/>
    </row>
    <row r="289" spans="1:26" ht="23.25">
      <c r="A289" s="4"/>
      <c r="B289" s="51"/>
      <c r="C289" s="51"/>
      <c r="D289" s="51"/>
      <c r="E289" s="51"/>
      <c r="F289" s="51"/>
      <c r="G289" s="51"/>
      <c r="H289" s="51"/>
      <c r="I289" s="61"/>
      <c r="J289" s="54" t="s">
        <v>51</v>
      </c>
      <c r="K289" s="53"/>
      <c r="L289" s="70">
        <v>5518.8</v>
      </c>
      <c r="M289" s="23"/>
      <c r="N289" s="70"/>
      <c r="O289" s="70"/>
      <c r="P289" s="23"/>
      <c r="Q289" s="23">
        <f t="shared" si="51"/>
        <v>5518.8</v>
      </c>
      <c r="R289" s="23"/>
      <c r="S289" s="70"/>
      <c r="T289" s="70"/>
      <c r="U289" s="70"/>
      <c r="V289" s="23">
        <f t="shared" si="50"/>
        <v>0</v>
      </c>
      <c r="W289" s="23">
        <f t="shared" si="52"/>
        <v>5518.8</v>
      </c>
      <c r="X289" s="70">
        <f>SUM(Q289/W289*100)</f>
        <v>100</v>
      </c>
      <c r="Y289" s="70">
        <f>SUM(V289/W289*100)</f>
        <v>0</v>
      </c>
      <c r="Z289" s="4"/>
    </row>
    <row r="290" spans="1:26" ht="23.25">
      <c r="A290" s="4"/>
      <c r="B290" s="51"/>
      <c r="C290" s="51"/>
      <c r="D290" s="51"/>
      <c r="E290" s="51"/>
      <c r="F290" s="51"/>
      <c r="G290" s="51"/>
      <c r="H290" s="51"/>
      <c r="I290" s="61"/>
      <c r="J290" s="52" t="s">
        <v>52</v>
      </c>
      <c r="K290" s="53"/>
      <c r="L290" s="70">
        <v>2377.6</v>
      </c>
      <c r="M290" s="23"/>
      <c r="N290" s="70"/>
      <c r="O290" s="70"/>
      <c r="P290" s="23"/>
      <c r="Q290" s="23">
        <f t="shared" si="51"/>
        <v>2377.6</v>
      </c>
      <c r="R290" s="23"/>
      <c r="S290" s="70"/>
      <c r="T290" s="70"/>
      <c r="U290" s="70"/>
      <c r="V290" s="23">
        <f t="shared" si="50"/>
        <v>0</v>
      </c>
      <c r="W290" s="23">
        <f t="shared" si="52"/>
        <v>2377.6</v>
      </c>
      <c r="X290" s="70">
        <f>SUM(Q290/W290*100)</f>
        <v>100</v>
      </c>
      <c r="Y290" s="70">
        <f>SUM(V290/W290*100)</f>
        <v>0</v>
      </c>
      <c r="Z290" s="4"/>
    </row>
    <row r="291" spans="1:26" ht="23.25">
      <c r="A291" s="4"/>
      <c r="B291" s="51"/>
      <c r="C291" s="51"/>
      <c r="D291" s="51"/>
      <c r="E291" s="51"/>
      <c r="F291" s="51"/>
      <c r="G291" s="51"/>
      <c r="H291" s="51"/>
      <c r="I291" s="61"/>
      <c r="J291" s="52" t="s">
        <v>53</v>
      </c>
      <c r="K291" s="53"/>
      <c r="L291" s="70"/>
      <c r="M291" s="23"/>
      <c r="N291" s="70"/>
      <c r="O291" s="70"/>
      <c r="P291" s="23"/>
      <c r="Q291" s="23">
        <f t="shared" si="51"/>
        <v>0</v>
      </c>
      <c r="R291" s="23"/>
      <c r="S291" s="70"/>
      <c r="T291" s="70"/>
      <c r="U291" s="70"/>
      <c r="V291" s="23">
        <f t="shared" si="50"/>
        <v>0</v>
      </c>
      <c r="W291" s="23">
        <f t="shared" si="52"/>
        <v>0</v>
      </c>
      <c r="X291" s="23"/>
      <c r="Y291" s="23"/>
      <c r="Z291" s="4"/>
    </row>
    <row r="292" spans="1:26" ht="23.25">
      <c r="A292" s="4"/>
      <c r="B292" s="51"/>
      <c r="C292" s="51"/>
      <c r="D292" s="51"/>
      <c r="E292" s="51"/>
      <c r="F292" s="51"/>
      <c r="G292" s="51"/>
      <c r="H292" s="51"/>
      <c r="I292" s="61"/>
      <c r="J292" s="52" t="s">
        <v>93</v>
      </c>
      <c r="K292" s="53"/>
      <c r="L292" s="70">
        <f>SUM(L290/L289*100)</f>
        <v>43.08182938319924</v>
      </c>
      <c r="M292" s="23"/>
      <c r="N292" s="70"/>
      <c r="O292" s="70"/>
      <c r="P292" s="23"/>
      <c r="Q292" s="70">
        <f>SUM(Q290/Q289*100)</f>
        <v>43.08182938319924</v>
      </c>
      <c r="R292" s="23"/>
      <c r="S292" s="70"/>
      <c r="T292" s="70"/>
      <c r="U292" s="70"/>
      <c r="V292" s="23">
        <f t="shared" si="50"/>
        <v>0</v>
      </c>
      <c r="W292" s="70">
        <f>SUM(W290/W289*100)</f>
        <v>43.08182938319924</v>
      </c>
      <c r="X292" s="23"/>
      <c r="Y292" s="23"/>
      <c r="Z292" s="4"/>
    </row>
    <row r="293" spans="1:26" ht="23.25">
      <c r="A293" s="4"/>
      <c r="B293" s="51"/>
      <c r="C293" s="51"/>
      <c r="D293" s="51"/>
      <c r="E293" s="51"/>
      <c r="F293" s="51"/>
      <c r="G293" s="51"/>
      <c r="H293" s="51"/>
      <c r="I293" s="61"/>
      <c r="J293" s="52"/>
      <c r="K293" s="53"/>
      <c r="L293" s="70"/>
      <c r="M293" s="23"/>
      <c r="N293" s="70"/>
      <c r="O293" s="70"/>
      <c r="P293" s="23"/>
      <c r="Q293" s="23">
        <f aca="true" t="shared" si="53" ref="Q293:Q298">SUM(L293:P293)</f>
        <v>0</v>
      </c>
      <c r="R293" s="23"/>
      <c r="S293" s="70"/>
      <c r="T293" s="70"/>
      <c r="U293" s="70"/>
      <c r="V293" s="23">
        <f t="shared" si="50"/>
        <v>0</v>
      </c>
      <c r="W293" s="23">
        <f aca="true" t="shared" si="54" ref="W293:W298">SUM(V293+Q293)</f>
        <v>0</v>
      </c>
      <c r="X293" s="23"/>
      <c r="Y293" s="23"/>
      <c r="Z293" s="4"/>
    </row>
    <row r="294" spans="1:26" ht="23.25">
      <c r="A294" s="4"/>
      <c r="B294" s="51"/>
      <c r="C294" s="51"/>
      <c r="D294" s="51"/>
      <c r="E294" s="51"/>
      <c r="F294" s="81" t="s">
        <v>83</v>
      </c>
      <c r="G294" s="51"/>
      <c r="H294" s="51"/>
      <c r="I294" s="61"/>
      <c r="J294" s="52" t="s">
        <v>115</v>
      </c>
      <c r="K294" s="53"/>
      <c r="L294" s="70"/>
      <c r="M294" s="23"/>
      <c r="N294" s="70"/>
      <c r="O294" s="70"/>
      <c r="P294" s="23"/>
      <c r="Q294" s="23">
        <f t="shared" si="53"/>
        <v>0</v>
      </c>
      <c r="R294" s="23"/>
      <c r="S294" s="70"/>
      <c r="T294" s="70"/>
      <c r="U294" s="70"/>
      <c r="V294" s="23">
        <f t="shared" si="50"/>
        <v>0</v>
      </c>
      <c r="W294" s="23">
        <f t="shared" si="54"/>
        <v>0</v>
      </c>
      <c r="X294" s="23"/>
      <c r="Y294" s="23"/>
      <c r="Z294" s="4"/>
    </row>
    <row r="295" spans="1:26" ht="23.25">
      <c r="A295" s="4"/>
      <c r="B295" s="51"/>
      <c r="C295" s="51"/>
      <c r="D295" s="51"/>
      <c r="E295" s="51"/>
      <c r="F295" s="51"/>
      <c r="G295" s="51"/>
      <c r="H295" s="51"/>
      <c r="I295" s="61"/>
      <c r="J295" s="52" t="s">
        <v>116</v>
      </c>
      <c r="K295" s="53"/>
      <c r="L295" s="70"/>
      <c r="M295" s="23"/>
      <c r="N295" s="70"/>
      <c r="O295" s="70"/>
      <c r="P295" s="23"/>
      <c r="Q295" s="23">
        <f t="shared" si="53"/>
        <v>0</v>
      </c>
      <c r="R295" s="23"/>
      <c r="S295" s="70"/>
      <c r="T295" s="70"/>
      <c r="U295" s="70"/>
      <c r="V295" s="23">
        <f t="shared" si="50"/>
        <v>0</v>
      </c>
      <c r="W295" s="23">
        <f t="shared" si="54"/>
        <v>0</v>
      </c>
      <c r="X295" s="23"/>
      <c r="Y295" s="23"/>
      <c r="Z295" s="4"/>
    </row>
    <row r="296" spans="1:26" ht="23.25">
      <c r="A296" s="4"/>
      <c r="B296" s="56"/>
      <c r="C296" s="57"/>
      <c r="D296" s="57"/>
      <c r="E296" s="57"/>
      <c r="F296" s="57"/>
      <c r="G296" s="57"/>
      <c r="H296" s="57"/>
      <c r="I296" s="52"/>
      <c r="J296" s="54" t="s">
        <v>50</v>
      </c>
      <c r="K296" s="53"/>
      <c r="L296" s="21">
        <f aca="true" t="shared" si="55" ref="L296:O298">SUM(L304)</f>
        <v>17438.7</v>
      </c>
      <c r="M296" s="21">
        <f t="shared" si="55"/>
        <v>3350</v>
      </c>
      <c r="N296" s="21">
        <f t="shared" si="55"/>
        <v>2000</v>
      </c>
      <c r="O296" s="21">
        <f t="shared" si="55"/>
        <v>50</v>
      </c>
      <c r="P296" s="21">
        <f>SUM(P303)</f>
        <v>0</v>
      </c>
      <c r="Q296" s="23">
        <f t="shared" si="53"/>
        <v>22838.7</v>
      </c>
      <c r="R296" s="21">
        <f aca="true" t="shared" si="56" ref="R296:U297">SUM(R303)</f>
        <v>0</v>
      </c>
      <c r="S296" s="21">
        <f t="shared" si="56"/>
        <v>0</v>
      </c>
      <c r="T296" s="21">
        <f t="shared" si="56"/>
        <v>0</v>
      </c>
      <c r="U296" s="21">
        <f t="shared" si="56"/>
        <v>0</v>
      </c>
      <c r="V296" s="23">
        <f t="shared" si="50"/>
        <v>0</v>
      </c>
      <c r="W296" s="23">
        <f t="shared" si="54"/>
        <v>22838.7</v>
      </c>
      <c r="X296" s="70">
        <f>SUM(Q296/W296*100)</f>
        <v>100</v>
      </c>
      <c r="Y296" s="70">
        <f>SUM(V296/W296*100)</f>
        <v>0</v>
      </c>
      <c r="Z296" s="4"/>
    </row>
    <row r="297" spans="1:26" ht="23.25">
      <c r="A297" s="4"/>
      <c r="B297" s="51"/>
      <c r="C297" s="51"/>
      <c r="D297" s="51"/>
      <c r="E297" s="51"/>
      <c r="F297" s="51"/>
      <c r="G297" s="51"/>
      <c r="H297" s="51"/>
      <c r="I297" s="61"/>
      <c r="J297" s="54" t="s">
        <v>51</v>
      </c>
      <c r="K297" s="53"/>
      <c r="L297" s="21">
        <f t="shared" si="55"/>
        <v>26784.8</v>
      </c>
      <c r="M297" s="21">
        <f t="shared" si="55"/>
        <v>1350</v>
      </c>
      <c r="N297" s="21">
        <f t="shared" si="55"/>
        <v>1981.4</v>
      </c>
      <c r="O297" s="21">
        <f t="shared" si="55"/>
        <v>25</v>
      </c>
      <c r="P297" s="70">
        <f>SUM(P304)</f>
        <v>0</v>
      </c>
      <c r="Q297" s="23">
        <f t="shared" si="53"/>
        <v>30141.2</v>
      </c>
      <c r="R297" s="70">
        <f t="shared" si="56"/>
        <v>0</v>
      </c>
      <c r="S297" s="70">
        <f t="shared" si="56"/>
        <v>0</v>
      </c>
      <c r="T297" s="70">
        <f t="shared" si="56"/>
        <v>0</v>
      </c>
      <c r="U297" s="70">
        <f t="shared" si="56"/>
        <v>0</v>
      </c>
      <c r="V297" s="23">
        <f t="shared" si="50"/>
        <v>0</v>
      </c>
      <c r="W297" s="23">
        <f t="shared" si="54"/>
        <v>30141.2</v>
      </c>
      <c r="X297" s="70">
        <f>SUM(Q297/W297*100)</f>
        <v>100</v>
      </c>
      <c r="Y297" s="70">
        <f>SUM(V297/W297*100)</f>
        <v>0</v>
      </c>
      <c r="Z297" s="4"/>
    </row>
    <row r="298" spans="1:26" ht="23.25">
      <c r="A298" s="4"/>
      <c r="B298" s="51"/>
      <c r="C298" s="51"/>
      <c r="D298" s="51"/>
      <c r="E298" s="51"/>
      <c r="F298" s="51"/>
      <c r="G298" s="51"/>
      <c r="H298" s="51"/>
      <c r="I298" s="61"/>
      <c r="J298" s="52" t="s">
        <v>52</v>
      </c>
      <c r="K298" s="53"/>
      <c r="L298" s="21">
        <f t="shared" si="55"/>
        <v>24240.5</v>
      </c>
      <c r="M298" s="21">
        <f t="shared" si="55"/>
        <v>414.3</v>
      </c>
      <c r="N298" s="21">
        <f t="shared" si="55"/>
        <v>446.4</v>
      </c>
      <c r="O298" s="21">
        <f t="shared" si="55"/>
        <v>0</v>
      </c>
      <c r="P298" s="70">
        <f>SUM(P305)</f>
        <v>0</v>
      </c>
      <c r="Q298" s="23">
        <f t="shared" si="53"/>
        <v>25101.2</v>
      </c>
      <c r="R298" s="23"/>
      <c r="S298" s="70"/>
      <c r="T298" s="70"/>
      <c r="U298" s="70"/>
      <c r="V298" s="23">
        <f t="shared" si="50"/>
        <v>0</v>
      </c>
      <c r="W298" s="23">
        <f t="shared" si="54"/>
        <v>25101.2</v>
      </c>
      <c r="X298" s="70">
        <f>SUM(Q298/W298*100)</f>
        <v>100</v>
      </c>
      <c r="Y298" s="70">
        <f>SUM(V298/W298*100)</f>
        <v>0</v>
      </c>
      <c r="Z298" s="4"/>
    </row>
    <row r="299" spans="1:26" ht="23.25">
      <c r="A299" s="4"/>
      <c r="B299" s="51"/>
      <c r="C299" s="51"/>
      <c r="D299" s="51"/>
      <c r="E299" s="51"/>
      <c r="F299" s="51"/>
      <c r="G299" s="51"/>
      <c r="H299" s="51"/>
      <c r="I299" s="61"/>
      <c r="J299" s="52" t="s">
        <v>53</v>
      </c>
      <c r="K299" s="53"/>
      <c r="L299" s="70">
        <f>SUM(L298/L296*100)</f>
        <v>139.00405420128794</v>
      </c>
      <c r="M299" s="70">
        <f>SUM(M298/M296*100)</f>
        <v>12.367164179104478</v>
      </c>
      <c r="N299" s="70">
        <f>SUM(N298/N296*100)</f>
        <v>22.319999999999997</v>
      </c>
      <c r="O299" s="70"/>
      <c r="P299" s="23"/>
      <c r="Q299" s="70">
        <f>SUM(Q298/Q296*100)</f>
        <v>109.90643075131246</v>
      </c>
      <c r="R299" s="23"/>
      <c r="S299" s="70"/>
      <c r="T299" s="70"/>
      <c r="U299" s="70"/>
      <c r="V299" s="23">
        <f t="shared" si="50"/>
        <v>0</v>
      </c>
      <c r="W299" s="70">
        <f>SUM(W298/W296*100)</f>
        <v>109.90643075131246</v>
      </c>
      <c r="X299" s="23"/>
      <c r="Y299" s="23"/>
      <c r="Z299" s="4"/>
    </row>
    <row r="300" spans="1:26" ht="23.25">
      <c r="A300" s="4"/>
      <c r="B300" s="51"/>
      <c r="C300" s="51"/>
      <c r="D300" s="51"/>
      <c r="E300" s="51"/>
      <c r="F300" s="51"/>
      <c r="G300" s="51"/>
      <c r="H300" s="51"/>
      <c r="I300" s="61"/>
      <c r="J300" s="52" t="s">
        <v>93</v>
      </c>
      <c r="K300" s="53"/>
      <c r="L300" s="70">
        <f>SUM(L298/L297*100)</f>
        <v>90.50095576595682</v>
      </c>
      <c r="M300" s="70">
        <f>SUM(M298/M297*100)</f>
        <v>30.688888888888886</v>
      </c>
      <c r="N300" s="70">
        <f>SUM(N298/N297*100)</f>
        <v>22.529524578580798</v>
      </c>
      <c r="O300" s="70"/>
      <c r="P300" s="23"/>
      <c r="Q300" s="70">
        <f>SUM(Q298/Q297*100)</f>
        <v>83.27870157790666</v>
      </c>
      <c r="R300" s="23"/>
      <c r="S300" s="70"/>
      <c r="T300" s="70"/>
      <c r="U300" s="70"/>
      <c r="V300" s="23">
        <f t="shared" si="50"/>
        <v>0</v>
      </c>
      <c r="W300" s="70">
        <f>SUM(W298/W297*100)</f>
        <v>83.27870157790666</v>
      </c>
      <c r="X300" s="23"/>
      <c r="Y300" s="23"/>
      <c r="Z300" s="4"/>
    </row>
    <row r="301" spans="1:26" ht="23.25">
      <c r="A301" s="4"/>
      <c r="B301" s="51"/>
      <c r="C301" s="51"/>
      <c r="D301" s="51"/>
      <c r="E301" s="51"/>
      <c r="F301" s="51"/>
      <c r="G301" s="51"/>
      <c r="H301" s="51"/>
      <c r="I301" s="61"/>
      <c r="J301" s="52"/>
      <c r="K301" s="53"/>
      <c r="L301" s="70"/>
      <c r="M301" s="23"/>
      <c r="N301" s="70"/>
      <c r="O301" s="70"/>
      <c r="P301" s="23"/>
      <c r="Q301" s="23">
        <f>SUM(L301:P301)</f>
        <v>0</v>
      </c>
      <c r="R301" s="23"/>
      <c r="S301" s="70"/>
      <c r="T301" s="70"/>
      <c r="U301" s="70"/>
      <c r="V301" s="23">
        <f t="shared" si="50"/>
        <v>0</v>
      </c>
      <c r="W301" s="23">
        <f>SUM(V301+Q301)</f>
        <v>0</v>
      </c>
      <c r="X301" s="23"/>
      <c r="Y301" s="23"/>
      <c r="Z301" s="4"/>
    </row>
    <row r="302" spans="1:26" ht="23.25">
      <c r="A302" s="4"/>
      <c r="B302" s="51"/>
      <c r="C302" s="51"/>
      <c r="D302" s="51"/>
      <c r="E302" s="51"/>
      <c r="F302" s="51"/>
      <c r="G302" s="81" t="s">
        <v>60</v>
      </c>
      <c r="H302" s="51"/>
      <c r="I302" s="61"/>
      <c r="J302" s="52" t="s">
        <v>117</v>
      </c>
      <c r="K302" s="53"/>
      <c r="L302" s="70"/>
      <c r="M302" s="23"/>
      <c r="N302" s="70"/>
      <c r="O302" s="70"/>
      <c r="P302" s="23"/>
      <c r="Q302" s="23">
        <f>SUM(L302:P302)</f>
        <v>0</v>
      </c>
      <c r="R302" s="23"/>
      <c r="S302" s="70"/>
      <c r="T302" s="70"/>
      <c r="U302" s="70"/>
      <c r="V302" s="23">
        <f t="shared" si="50"/>
        <v>0</v>
      </c>
      <c r="W302" s="23">
        <f>SUM(V302+Q302)</f>
        <v>0</v>
      </c>
      <c r="X302" s="23"/>
      <c r="Y302" s="23"/>
      <c r="Z302" s="4"/>
    </row>
    <row r="303" spans="1:26" ht="23.25">
      <c r="A303" s="4"/>
      <c r="B303" s="51"/>
      <c r="C303" s="51"/>
      <c r="D303" s="51"/>
      <c r="E303" s="51"/>
      <c r="F303" s="51"/>
      <c r="G303" s="51"/>
      <c r="H303" s="51"/>
      <c r="I303" s="61"/>
      <c r="J303" s="54" t="s">
        <v>118</v>
      </c>
      <c r="K303" s="53"/>
      <c r="L303" s="70"/>
      <c r="M303" s="70"/>
      <c r="N303" s="70"/>
      <c r="O303" s="70"/>
      <c r="P303" s="70"/>
      <c r="Q303" s="23"/>
      <c r="R303" s="70"/>
      <c r="S303" s="70"/>
      <c r="T303" s="70"/>
      <c r="U303" s="70"/>
      <c r="V303" s="23"/>
      <c r="W303" s="23"/>
      <c r="X303" s="70"/>
      <c r="Y303" s="70"/>
      <c r="Z303" s="4"/>
    </row>
    <row r="304" spans="1:26" ht="23.25">
      <c r="A304" s="4"/>
      <c r="B304" s="51"/>
      <c r="C304" s="51"/>
      <c r="D304" s="51"/>
      <c r="E304" s="51"/>
      <c r="F304" s="51"/>
      <c r="G304" s="51"/>
      <c r="H304" s="51"/>
      <c r="I304" s="61"/>
      <c r="J304" s="54" t="s">
        <v>50</v>
      </c>
      <c r="K304" s="53"/>
      <c r="L304" s="70">
        <v>17438.7</v>
      </c>
      <c r="M304" s="70">
        <v>3350</v>
      </c>
      <c r="N304" s="70">
        <v>2000</v>
      </c>
      <c r="O304" s="70">
        <v>50</v>
      </c>
      <c r="P304" s="70">
        <f>SUM(P312)</f>
        <v>0</v>
      </c>
      <c r="Q304" s="23">
        <f>SUM(L304:P304)</f>
        <v>22838.7</v>
      </c>
      <c r="R304" s="70">
        <f aca="true" t="shared" si="57" ref="R304:U306">SUM(R312)</f>
        <v>0</v>
      </c>
      <c r="S304" s="70">
        <f t="shared" si="57"/>
        <v>0</v>
      </c>
      <c r="T304" s="70">
        <f t="shared" si="57"/>
        <v>0</v>
      </c>
      <c r="U304" s="70">
        <f t="shared" si="57"/>
        <v>0</v>
      </c>
      <c r="V304" s="23">
        <f>SUM(R304:U304)</f>
        <v>0</v>
      </c>
      <c r="W304" s="23">
        <f>SUM(V304+Q304)</f>
        <v>22838.7</v>
      </c>
      <c r="X304" s="70">
        <f>SUM(Q304/W304*100)</f>
        <v>100</v>
      </c>
      <c r="Y304" s="70">
        <f>SUM(V304/W304*100)</f>
        <v>0</v>
      </c>
      <c r="Z304" s="4"/>
    </row>
    <row r="305" spans="1:26" ht="23.25">
      <c r="A305" s="4"/>
      <c r="B305" s="56"/>
      <c r="C305" s="57"/>
      <c r="D305" s="57"/>
      <c r="E305" s="57"/>
      <c r="F305" s="57"/>
      <c r="G305" s="57"/>
      <c r="H305" s="57"/>
      <c r="I305" s="52"/>
      <c r="J305" s="54" t="s">
        <v>51</v>
      </c>
      <c r="K305" s="53"/>
      <c r="L305" s="70">
        <v>26784.8</v>
      </c>
      <c r="M305" s="70">
        <v>1350</v>
      </c>
      <c r="N305" s="70">
        <v>1981.4</v>
      </c>
      <c r="O305" s="70">
        <v>25</v>
      </c>
      <c r="P305" s="70">
        <f>SUM(P313)</f>
        <v>0</v>
      </c>
      <c r="Q305" s="23">
        <f>SUM(L305:P305)</f>
        <v>30141.2</v>
      </c>
      <c r="R305" s="70">
        <f t="shared" si="57"/>
        <v>0</v>
      </c>
      <c r="S305" s="70">
        <f t="shared" si="57"/>
        <v>0</v>
      </c>
      <c r="T305" s="70">
        <f t="shared" si="57"/>
        <v>0</v>
      </c>
      <c r="U305" s="70">
        <f t="shared" si="57"/>
        <v>0</v>
      </c>
      <c r="V305" s="23">
        <f>SUM(R305:U305)</f>
        <v>0</v>
      </c>
      <c r="W305" s="23">
        <f>SUM(V305+Q305)</f>
        <v>30141.2</v>
      </c>
      <c r="X305" s="70">
        <f>SUM(Q305/W305*100)</f>
        <v>100</v>
      </c>
      <c r="Y305" s="70">
        <f>SUM(V305/W305*100)</f>
        <v>0</v>
      </c>
      <c r="Z305" s="4"/>
    </row>
    <row r="306" spans="1:26" ht="23.25">
      <c r="A306" s="4"/>
      <c r="B306" s="51"/>
      <c r="C306" s="51"/>
      <c r="D306" s="51"/>
      <c r="E306" s="51"/>
      <c r="F306" s="51"/>
      <c r="G306" s="51"/>
      <c r="H306" s="51"/>
      <c r="I306" s="61"/>
      <c r="J306" s="52" t="s">
        <v>52</v>
      </c>
      <c r="K306" s="53"/>
      <c r="L306" s="70">
        <v>24240.5</v>
      </c>
      <c r="M306" s="70">
        <v>414.3</v>
      </c>
      <c r="N306" s="70">
        <v>446.4</v>
      </c>
      <c r="O306" s="70">
        <f>SUM(O314)</f>
        <v>0</v>
      </c>
      <c r="P306" s="70">
        <f>SUM(P314)</f>
        <v>0</v>
      </c>
      <c r="Q306" s="23">
        <f>SUM(L306:P306)</f>
        <v>25101.2</v>
      </c>
      <c r="R306" s="70">
        <f t="shared" si="57"/>
        <v>0</v>
      </c>
      <c r="S306" s="70">
        <f t="shared" si="57"/>
        <v>0</v>
      </c>
      <c r="T306" s="70">
        <f t="shared" si="57"/>
        <v>0</v>
      </c>
      <c r="U306" s="70">
        <f t="shared" si="57"/>
        <v>0</v>
      </c>
      <c r="V306" s="23">
        <f>SUM(R306:U306)</f>
        <v>0</v>
      </c>
      <c r="W306" s="23">
        <f>SUM(V306+Q306)</f>
        <v>25101.2</v>
      </c>
      <c r="X306" s="70">
        <f>SUM(Q306/W306*100)</f>
        <v>100</v>
      </c>
      <c r="Y306" s="70">
        <f>SUM(V306/W306*100)</f>
        <v>0</v>
      </c>
      <c r="Z306" s="4"/>
    </row>
    <row r="307" spans="1:26" ht="23.25">
      <c r="A307" s="4"/>
      <c r="B307" s="51"/>
      <c r="C307" s="51"/>
      <c r="D307" s="51"/>
      <c r="E307" s="51"/>
      <c r="F307" s="51"/>
      <c r="G307" s="51"/>
      <c r="H307" s="51"/>
      <c r="I307" s="61"/>
      <c r="J307" s="52" t="s">
        <v>53</v>
      </c>
      <c r="K307" s="53"/>
      <c r="L307" s="70">
        <f>SUM(L306/L304*100)</f>
        <v>139.00405420128794</v>
      </c>
      <c r="M307" s="70">
        <f>SUM(M306/M304*100)</f>
        <v>12.367164179104478</v>
      </c>
      <c r="N307" s="70">
        <f>SUM(N306/N304*100)</f>
        <v>22.319999999999997</v>
      </c>
      <c r="O307" s="70">
        <f>SUM(O306/O304*100)</f>
        <v>0</v>
      </c>
      <c r="P307" s="70">
        <f>SUM(P324)</f>
        <v>0</v>
      </c>
      <c r="Q307" s="70">
        <f>SUM(Q306/Q304*100)</f>
        <v>109.90643075131246</v>
      </c>
      <c r="R307" s="70">
        <f aca="true" t="shared" si="58" ref="R307:U308">SUM(R324)</f>
        <v>0</v>
      </c>
      <c r="S307" s="70">
        <f t="shared" si="58"/>
        <v>0</v>
      </c>
      <c r="T307" s="70">
        <f t="shared" si="58"/>
        <v>0</v>
      </c>
      <c r="U307" s="70">
        <f t="shared" si="58"/>
        <v>0</v>
      </c>
      <c r="V307" s="23">
        <f>SUM(R307:U307)</f>
        <v>0</v>
      </c>
      <c r="W307" s="23">
        <f>SUM(V307+Q307)</f>
        <v>109.90643075131246</v>
      </c>
      <c r="X307" s="70">
        <f>SUM(Q307/W307*100)</f>
        <v>100</v>
      </c>
      <c r="Y307" s="70">
        <f>SUM(V307/W307*100)</f>
        <v>0</v>
      </c>
      <c r="Z307" s="4"/>
    </row>
    <row r="308" spans="1:26" ht="23.25">
      <c r="A308" s="4"/>
      <c r="B308" s="51"/>
      <c r="C308" s="51"/>
      <c r="D308" s="51"/>
      <c r="E308" s="51"/>
      <c r="F308" s="51"/>
      <c r="G308" s="51"/>
      <c r="H308" s="51"/>
      <c r="I308" s="61"/>
      <c r="J308" s="52" t="s">
        <v>93</v>
      </c>
      <c r="K308" s="53"/>
      <c r="L308" s="70">
        <f>SUM(L306/L305*100)</f>
        <v>90.50095576595682</v>
      </c>
      <c r="M308" s="70">
        <f>SUM(M306/M305*100)</f>
        <v>30.688888888888886</v>
      </c>
      <c r="N308" s="70">
        <f>SUM(N306/N305*100)</f>
        <v>22.529524578580798</v>
      </c>
      <c r="O308" s="70">
        <f>SUM(O306/O305*100)</f>
        <v>0</v>
      </c>
      <c r="P308" s="70">
        <f>SUM(P325)</f>
        <v>0</v>
      </c>
      <c r="Q308" s="70">
        <f>SUM(Q306/Q305*100)</f>
        <v>83.27870157790666</v>
      </c>
      <c r="R308" s="70">
        <f t="shared" si="58"/>
        <v>0</v>
      </c>
      <c r="S308" s="70">
        <f t="shared" si="58"/>
        <v>0</v>
      </c>
      <c r="T308" s="70">
        <f t="shared" si="58"/>
        <v>0</v>
      </c>
      <c r="U308" s="70">
        <f t="shared" si="58"/>
        <v>0</v>
      </c>
      <c r="V308" s="23">
        <f>SUM(R308:U308)</f>
        <v>0</v>
      </c>
      <c r="W308" s="23">
        <f>SUM(V308+Q308)</f>
        <v>83.27870157790666</v>
      </c>
      <c r="X308" s="70">
        <f>SUM(Q308/W308*100)</f>
        <v>100</v>
      </c>
      <c r="Y308" s="70">
        <f>SUM(V308/W308*100)</f>
        <v>0</v>
      </c>
      <c r="Z308" s="4"/>
    </row>
    <row r="309" spans="1:26" ht="23.25">
      <c r="A309" s="4"/>
      <c r="B309" s="51"/>
      <c r="C309" s="51"/>
      <c r="D309" s="51"/>
      <c r="E309" s="51"/>
      <c r="F309" s="51"/>
      <c r="G309" s="51"/>
      <c r="H309" s="81"/>
      <c r="I309" s="61"/>
      <c r="J309" s="52"/>
      <c r="K309" s="53"/>
      <c r="L309" s="70"/>
      <c r="M309" s="23"/>
      <c r="N309" s="70"/>
      <c r="O309" s="70"/>
      <c r="P309" s="23"/>
      <c r="Q309" s="23"/>
      <c r="R309" s="23"/>
      <c r="S309" s="70"/>
      <c r="T309" s="70"/>
      <c r="U309" s="70"/>
      <c r="V309" s="23"/>
      <c r="W309" s="23"/>
      <c r="X309" s="23"/>
      <c r="Y309" s="23"/>
      <c r="Z309" s="4"/>
    </row>
    <row r="310" spans="1:26" ht="23.25">
      <c r="A310" s="4"/>
      <c r="B310" s="56"/>
      <c r="C310" s="56"/>
      <c r="D310" s="56"/>
      <c r="E310" s="56"/>
      <c r="F310" s="56"/>
      <c r="G310" s="56"/>
      <c r="H310" s="81" t="s">
        <v>61</v>
      </c>
      <c r="I310" s="61"/>
      <c r="J310" s="52" t="s">
        <v>119</v>
      </c>
      <c r="K310" s="53"/>
      <c r="L310" s="70"/>
      <c r="M310" s="23"/>
      <c r="N310" s="70"/>
      <c r="O310" s="70"/>
      <c r="P310" s="23"/>
      <c r="Q310" s="23">
        <f>SUM(L310:P310)</f>
        <v>0</v>
      </c>
      <c r="R310" s="23"/>
      <c r="S310" s="70"/>
      <c r="T310" s="70"/>
      <c r="U310" s="70"/>
      <c r="V310" s="23">
        <f>SUM(R310:U310)</f>
        <v>0</v>
      </c>
      <c r="W310" s="23">
        <f>SUM(V310+Q310)</f>
        <v>0</v>
      </c>
      <c r="X310" s="23"/>
      <c r="Y310" s="23"/>
      <c r="Z310" s="4"/>
    </row>
    <row r="311" spans="1:26" ht="23.25">
      <c r="A311" s="4"/>
      <c r="B311" s="56"/>
      <c r="C311" s="57"/>
      <c r="D311" s="57"/>
      <c r="E311" s="57"/>
      <c r="F311" s="57"/>
      <c r="G311" s="57"/>
      <c r="H311" s="56"/>
      <c r="I311" s="61"/>
      <c r="J311" s="52" t="s">
        <v>120</v>
      </c>
      <c r="K311" s="53"/>
      <c r="L311" s="70"/>
      <c r="M311" s="23"/>
      <c r="N311" s="70"/>
      <c r="O311" s="70"/>
      <c r="P311" s="23"/>
      <c r="Q311" s="23">
        <f>SUM(L311:P311)</f>
        <v>0</v>
      </c>
      <c r="R311" s="23"/>
      <c r="S311" s="70"/>
      <c r="T311" s="70"/>
      <c r="U311" s="70"/>
      <c r="V311" s="23">
        <f>SUM(R311:U311)</f>
        <v>0</v>
      </c>
      <c r="W311" s="23">
        <f>SUM(V311+Q311)</f>
        <v>0</v>
      </c>
      <c r="X311" s="23"/>
      <c r="Y311" s="23"/>
      <c r="Z311" s="4"/>
    </row>
    <row r="312" spans="1:26" ht="23.25">
      <c r="A312" s="4"/>
      <c r="B312" s="56"/>
      <c r="C312" s="56"/>
      <c r="D312" s="56"/>
      <c r="E312" s="56"/>
      <c r="F312" s="56"/>
      <c r="G312" s="56"/>
      <c r="H312" s="57"/>
      <c r="I312" s="52"/>
      <c r="J312" s="54" t="s">
        <v>50</v>
      </c>
      <c r="K312" s="53"/>
      <c r="L312" s="21">
        <v>17438.7</v>
      </c>
      <c r="M312" s="21">
        <v>3350</v>
      </c>
      <c r="N312" s="21">
        <v>2000</v>
      </c>
      <c r="O312" s="21">
        <v>50</v>
      </c>
      <c r="P312" s="21"/>
      <c r="Q312" s="23">
        <f>SUM(L312:P312)</f>
        <v>22838.7</v>
      </c>
      <c r="R312" s="21"/>
      <c r="S312" s="21"/>
      <c r="T312" s="21"/>
      <c r="U312" s="21"/>
      <c r="V312" s="23">
        <f>SUM(R312:U312)</f>
        <v>0</v>
      </c>
      <c r="W312" s="23">
        <f>SUM(V312+Q312)</f>
        <v>22838.7</v>
      </c>
      <c r="X312" s="70">
        <f>SUM(Q312/W312*100)</f>
        <v>100</v>
      </c>
      <c r="Y312" s="70">
        <f>SUM(V312/W312*100)</f>
        <v>0</v>
      </c>
      <c r="Z312" s="4"/>
    </row>
    <row r="313" spans="1:25" ht="23.25">
      <c r="A313" s="4"/>
      <c r="B313" s="56"/>
      <c r="C313" s="56"/>
      <c r="D313" s="56"/>
      <c r="E313" s="56"/>
      <c r="F313" s="56"/>
      <c r="G313" s="56"/>
      <c r="H313" s="56"/>
      <c r="I313" s="61"/>
      <c r="J313" s="54" t="s">
        <v>51</v>
      </c>
      <c r="K313" s="53"/>
      <c r="L313" s="70">
        <v>26784.8</v>
      </c>
      <c r="M313" s="23">
        <v>1350</v>
      </c>
      <c r="N313" s="70">
        <v>1981.4</v>
      </c>
      <c r="O313" s="70">
        <v>25</v>
      </c>
      <c r="P313" s="23"/>
      <c r="Q313" s="23">
        <f>SUM(L313:P313)</f>
        <v>30141.2</v>
      </c>
      <c r="R313" s="23"/>
      <c r="S313" s="70"/>
      <c r="T313" s="70"/>
      <c r="U313" s="70"/>
      <c r="V313" s="23">
        <f>SUM(R313:U313)</f>
        <v>0</v>
      </c>
      <c r="W313" s="23">
        <f>SUM(V313+Q313)</f>
        <v>30141.2</v>
      </c>
      <c r="X313" s="70">
        <f>SUM(Q313/W313*100)</f>
        <v>100</v>
      </c>
      <c r="Y313" s="70">
        <f>SUM(V313/W313*100)</f>
        <v>0</v>
      </c>
    </row>
    <row r="314" spans="1:25" ht="23.25">
      <c r="A314" s="4"/>
      <c r="B314" s="56"/>
      <c r="C314" s="56"/>
      <c r="D314" s="56"/>
      <c r="E314" s="56"/>
      <c r="F314" s="56"/>
      <c r="G314" s="56"/>
      <c r="H314" s="56"/>
      <c r="I314" s="61"/>
      <c r="J314" s="52" t="s">
        <v>52</v>
      </c>
      <c r="K314" s="53"/>
      <c r="L314" s="70">
        <v>24240.5</v>
      </c>
      <c r="M314" s="23">
        <v>414.3</v>
      </c>
      <c r="N314" s="70">
        <v>446.4</v>
      </c>
      <c r="O314" s="70"/>
      <c r="P314" s="23"/>
      <c r="Q314" s="23">
        <f>SUM(L314:P314)</f>
        <v>25101.2</v>
      </c>
      <c r="R314" s="23"/>
      <c r="S314" s="70"/>
      <c r="T314" s="70"/>
      <c r="U314" s="70"/>
      <c r="V314" s="23">
        <f>SUM(R314:U314)</f>
        <v>0</v>
      </c>
      <c r="W314" s="23">
        <f>SUM(V314+Q314)</f>
        <v>25101.2</v>
      </c>
      <c r="X314" s="70">
        <f>SUM(Q314/W314*100)</f>
        <v>100</v>
      </c>
      <c r="Y314" s="70">
        <f>SUM(V314/W314*100)</f>
        <v>0</v>
      </c>
    </row>
    <row r="315" spans="1:26" ht="23.25">
      <c r="A315" s="4"/>
      <c r="B315" s="62"/>
      <c r="C315" s="62"/>
      <c r="D315" s="62"/>
      <c r="E315" s="62"/>
      <c r="F315" s="62"/>
      <c r="G315" s="62"/>
      <c r="H315" s="62"/>
      <c r="I315" s="63"/>
      <c r="J315" s="59"/>
      <c r="K315" s="60"/>
      <c r="L315" s="73"/>
      <c r="M315" s="71"/>
      <c r="N315" s="73"/>
      <c r="O315" s="73"/>
      <c r="P315" s="71"/>
      <c r="Q315" s="71"/>
      <c r="R315" s="71"/>
      <c r="S315" s="73"/>
      <c r="T315" s="73"/>
      <c r="U315" s="73"/>
      <c r="V315" s="71"/>
      <c r="W315" s="71"/>
      <c r="X315" s="71"/>
      <c r="Y315" s="71"/>
      <c r="Z315" s="4"/>
    </row>
    <row r="316" spans="1:26" ht="23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3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6"/>
      <c r="W317" s="6"/>
      <c r="X317" s="6"/>
      <c r="Y317" s="6" t="s">
        <v>127</v>
      </c>
      <c r="Z317" s="4"/>
    </row>
    <row r="318" spans="1:26" ht="23.25">
      <c r="A318" s="4"/>
      <c r="B318" s="64" t="s">
        <v>38</v>
      </c>
      <c r="C318" s="65"/>
      <c r="D318" s="65"/>
      <c r="E318" s="65"/>
      <c r="F318" s="65"/>
      <c r="G318" s="65"/>
      <c r="H318" s="66"/>
      <c r="I318" s="10"/>
      <c r="J318" s="11"/>
      <c r="K318" s="12"/>
      <c r="L318" s="13" t="s">
        <v>1</v>
      </c>
      <c r="M318" s="13"/>
      <c r="N318" s="13"/>
      <c r="O318" s="13"/>
      <c r="P318" s="13"/>
      <c r="Q318" s="13"/>
      <c r="R318" s="14" t="s">
        <v>2</v>
      </c>
      <c r="S318" s="13"/>
      <c r="T318" s="13"/>
      <c r="U318" s="13"/>
      <c r="V318" s="15"/>
      <c r="W318" s="13" t="s">
        <v>40</v>
      </c>
      <c r="X318" s="13"/>
      <c r="Y318" s="16"/>
      <c r="Z318" s="4"/>
    </row>
    <row r="319" spans="1:26" ht="23.25">
      <c r="A319" s="4"/>
      <c r="B319" s="17" t="s">
        <v>39</v>
      </c>
      <c r="C319" s="18"/>
      <c r="D319" s="18"/>
      <c r="E319" s="18"/>
      <c r="F319" s="18"/>
      <c r="G319" s="18"/>
      <c r="H319" s="67"/>
      <c r="I319" s="19"/>
      <c r="J319" s="20"/>
      <c r="K319" s="21"/>
      <c r="L319" s="22"/>
      <c r="M319" s="23"/>
      <c r="N319" s="24"/>
      <c r="O319" s="25" t="s">
        <v>3</v>
      </c>
      <c r="P319" s="26"/>
      <c r="Q319" s="27"/>
      <c r="R319" s="28" t="s">
        <v>3</v>
      </c>
      <c r="S319" s="24"/>
      <c r="T319" s="22"/>
      <c r="U319" s="29"/>
      <c r="V319" s="27"/>
      <c r="W319" s="27"/>
      <c r="X319" s="30" t="s">
        <v>4</v>
      </c>
      <c r="Y319" s="31"/>
      <c r="Z319" s="4"/>
    </row>
    <row r="320" spans="1:26" ht="23.25">
      <c r="A320" s="4"/>
      <c r="B320" s="19"/>
      <c r="C320" s="32"/>
      <c r="D320" s="32"/>
      <c r="E320" s="32"/>
      <c r="F320" s="33"/>
      <c r="G320" s="32"/>
      <c r="H320" s="19"/>
      <c r="I320" s="19"/>
      <c r="J320" s="5" t="s">
        <v>5</v>
      </c>
      <c r="K320" s="21"/>
      <c r="L320" s="34" t="s">
        <v>6</v>
      </c>
      <c r="M320" s="35" t="s">
        <v>7</v>
      </c>
      <c r="N320" s="36" t="s">
        <v>6</v>
      </c>
      <c r="O320" s="34" t="s">
        <v>8</v>
      </c>
      <c r="P320" s="26" t="s">
        <v>9</v>
      </c>
      <c r="Q320" s="23"/>
      <c r="R320" s="37" t="s">
        <v>8</v>
      </c>
      <c r="S320" s="35" t="s">
        <v>10</v>
      </c>
      <c r="T320" s="34" t="s">
        <v>11</v>
      </c>
      <c r="U320" s="29" t="s">
        <v>12</v>
      </c>
      <c r="V320" s="27"/>
      <c r="W320" s="27"/>
      <c r="X320" s="27"/>
      <c r="Y320" s="35"/>
      <c r="Z320" s="4"/>
    </row>
    <row r="321" spans="1:26" ht="23.25">
      <c r="A321" s="4"/>
      <c r="B321" s="38" t="s">
        <v>31</v>
      </c>
      <c r="C321" s="38" t="s">
        <v>32</v>
      </c>
      <c r="D321" s="38" t="s">
        <v>33</v>
      </c>
      <c r="E321" s="38" t="s">
        <v>34</v>
      </c>
      <c r="F321" s="38" t="s">
        <v>35</v>
      </c>
      <c r="G321" s="38" t="s">
        <v>36</v>
      </c>
      <c r="H321" s="38" t="s">
        <v>37</v>
      </c>
      <c r="I321" s="19"/>
      <c r="J321" s="39"/>
      <c r="K321" s="21"/>
      <c r="L321" s="34" t="s">
        <v>13</v>
      </c>
      <c r="M321" s="35" t="s">
        <v>14</v>
      </c>
      <c r="N321" s="36" t="s">
        <v>15</v>
      </c>
      <c r="O321" s="34" t="s">
        <v>16</v>
      </c>
      <c r="P321" s="26" t="s">
        <v>17</v>
      </c>
      <c r="Q321" s="35" t="s">
        <v>18</v>
      </c>
      <c r="R321" s="37" t="s">
        <v>16</v>
      </c>
      <c r="S321" s="35" t="s">
        <v>19</v>
      </c>
      <c r="T321" s="34" t="s">
        <v>20</v>
      </c>
      <c r="U321" s="29" t="s">
        <v>21</v>
      </c>
      <c r="V321" s="26" t="s">
        <v>18</v>
      </c>
      <c r="W321" s="26" t="s">
        <v>22</v>
      </c>
      <c r="X321" s="26" t="s">
        <v>23</v>
      </c>
      <c r="Y321" s="35" t="s">
        <v>24</v>
      </c>
      <c r="Z321" s="4"/>
    </row>
    <row r="322" spans="1:26" ht="23.25">
      <c r="A322" s="4"/>
      <c r="B322" s="40"/>
      <c r="C322" s="40"/>
      <c r="D322" s="40"/>
      <c r="E322" s="40"/>
      <c r="F322" s="40"/>
      <c r="G322" s="40"/>
      <c r="H322" s="40"/>
      <c r="I322" s="40"/>
      <c r="J322" s="41"/>
      <c r="K322" s="42"/>
      <c r="L322" s="43"/>
      <c r="M322" s="44"/>
      <c r="N322" s="45"/>
      <c r="O322" s="46" t="s">
        <v>25</v>
      </c>
      <c r="P322" s="47"/>
      <c r="Q322" s="48"/>
      <c r="R322" s="49" t="s">
        <v>25</v>
      </c>
      <c r="S322" s="44" t="s">
        <v>26</v>
      </c>
      <c r="T322" s="43"/>
      <c r="U322" s="50" t="s">
        <v>27</v>
      </c>
      <c r="V322" s="48"/>
      <c r="W322" s="48"/>
      <c r="X322" s="48"/>
      <c r="Y322" s="49"/>
      <c r="Z322" s="4"/>
    </row>
    <row r="323" spans="1:26" ht="23.25">
      <c r="A323" s="4"/>
      <c r="B323" s="51"/>
      <c r="C323" s="51"/>
      <c r="D323" s="51"/>
      <c r="E323" s="51"/>
      <c r="F323" s="51"/>
      <c r="G323" s="51"/>
      <c r="H323" s="51"/>
      <c r="I323" s="61"/>
      <c r="J323" s="52"/>
      <c r="K323" s="53"/>
      <c r="L323" s="22"/>
      <c r="M323" s="23"/>
      <c r="N323" s="24"/>
      <c r="O323" s="3"/>
      <c r="P323" s="27"/>
      <c r="Q323" s="27"/>
      <c r="R323" s="23"/>
      <c r="S323" s="24"/>
      <c r="T323" s="22"/>
      <c r="U323" s="72"/>
      <c r="V323" s="27"/>
      <c r="W323" s="27"/>
      <c r="X323" s="27"/>
      <c r="Y323" s="23"/>
      <c r="Z323" s="4"/>
    </row>
    <row r="324" spans="1:26" ht="23.25">
      <c r="A324" s="4"/>
      <c r="B324" s="81" t="s">
        <v>48</v>
      </c>
      <c r="C324" s="51"/>
      <c r="D324" s="81" t="s">
        <v>54</v>
      </c>
      <c r="E324" s="81" t="s">
        <v>56</v>
      </c>
      <c r="F324" s="82" t="s">
        <v>83</v>
      </c>
      <c r="G324" s="81" t="s">
        <v>60</v>
      </c>
      <c r="H324" s="81" t="s">
        <v>61</v>
      </c>
      <c r="I324" s="61"/>
      <c r="J324" s="52" t="s">
        <v>53</v>
      </c>
      <c r="K324" s="53"/>
      <c r="L324" s="70">
        <f>SUM(L314/L312*100)</f>
        <v>139.00405420128794</v>
      </c>
      <c r="M324" s="70">
        <f>SUM(M314/M312*100)</f>
        <v>12.367164179104478</v>
      </c>
      <c r="N324" s="70">
        <f>SUM(N314/N312*100)</f>
        <v>22.319999999999997</v>
      </c>
      <c r="O324" s="70"/>
      <c r="P324" s="23"/>
      <c r="Q324" s="70">
        <f>SUM(Q314/Q312*100)</f>
        <v>109.90643075131246</v>
      </c>
      <c r="R324" s="23"/>
      <c r="S324" s="70"/>
      <c r="T324" s="70"/>
      <c r="U324" s="70"/>
      <c r="V324" s="23">
        <f>SUM(R324:U324)</f>
        <v>0</v>
      </c>
      <c r="W324" s="70">
        <f>SUM(W314/W312*100)</f>
        <v>109.90643075131246</v>
      </c>
      <c r="X324" s="23"/>
      <c r="Y324" s="23"/>
      <c r="Z324" s="4"/>
    </row>
    <row r="325" spans="1:26" ht="23.25">
      <c r="A325" s="4"/>
      <c r="B325" s="56"/>
      <c r="C325" s="56"/>
      <c r="D325" s="56"/>
      <c r="E325" s="56"/>
      <c r="F325" s="56"/>
      <c r="G325" s="56"/>
      <c r="H325" s="56"/>
      <c r="I325" s="61"/>
      <c r="J325" s="52" t="s">
        <v>93</v>
      </c>
      <c r="K325" s="53"/>
      <c r="L325" s="70">
        <f>SUM(L314/L313*100)</f>
        <v>90.50095576595682</v>
      </c>
      <c r="M325" s="70">
        <f>SUM(M314/M313*100)</f>
        <v>30.688888888888886</v>
      </c>
      <c r="N325" s="70">
        <f>SUM(N314/N313*100)</f>
        <v>22.529524578580798</v>
      </c>
      <c r="O325" s="70"/>
      <c r="P325" s="23"/>
      <c r="Q325" s="70">
        <f>SUM(Q314/Q313*100)</f>
        <v>83.27870157790666</v>
      </c>
      <c r="R325" s="23"/>
      <c r="S325" s="70"/>
      <c r="T325" s="70"/>
      <c r="U325" s="70"/>
      <c r="V325" s="23">
        <f>SUM(R325:U325)</f>
        <v>0</v>
      </c>
      <c r="W325" s="70">
        <f>SUM(W314/W313*100)</f>
        <v>83.27870157790666</v>
      </c>
      <c r="X325" s="23"/>
      <c r="Y325" s="23"/>
      <c r="Z325" s="4"/>
    </row>
    <row r="326" spans="1:26" ht="23.25">
      <c r="A326" s="4"/>
      <c r="B326" s="81"/>
      <c r="C326" s="51"/>
      <c r="D326" s="81"/>
      <c r="E326" s="81"/>
      <c r="F326" s="82"/>
      <c r="G326" s="56"/>
      <c r="H326" s="56"/>
      <c r="I326" s="61"/>
      <c r="J326" s="52"/>
      <c r="K326" s="53"/>
      <c r="L326" s="70"/>
      <c r="M326" s="23"/>
      <c r="N326" s="70"/>
      <c r="O326" s="70"/>
      <c r="P326" s="23"/>
      <c r="Q326" s="23"/>
      <c r="R326" s="23"/>
      <c r="S326" s="70"/>
      <c r="T326" s="70"/>
      <c r="U326" s="70"/>
      <c r="V326" s="23"/>
      <c r="W326" s="23"/>
      <c r="X326" s="23"/>
      <c r="Y326" s="23"/>
      <c r="Z326" s="4"/>
    </row>
    <row r="327" spans="1:26" ht="23.25">
      <c r="A327" s="4"/>
      <c r="B327" s="81"/>
      <c r="C327" s="51"/>
      <c r="D327" s="81"/>
      <c r="E327" s="81"/>
      <c r="F327" s="82" t="s">
        <v>87</v>
      </c>
      <c r="G327" s="56"/>
      <c r="H327" s="56"/>
      <c r="I327" s="61"/>
      <c r="J327" s="52" t="s">
        <v>121</v>
      </c>
      <c r="K327" s="53"/>
      <c r="L327" s="70"/>
      <c r="M327" s="23"/>
      <c r="N327" s="70"/>
      <c r="O327" s="70"/>
      <c r="P327" s="23"/>
      <c r="Q327" s="23">
        <f aca="true" t="shared" si="59" ref="Q327:Q333">SUM(L327:P327)</f>
        <v>0</v>
      </c>
      <c r="R327" s="23"/>
      <c r="S327" s="70"/>
      <c r="T327" s="70"/>
      <c r="U327" s="70"/>
      <c r="V327" s="23">
        <f>SUM(R327:U327)</f>
        <v>0</v>
      </c>
      <c r="W327" s="23">
        <f aca="true" t="shared" si="60" ref="W327:W333">SUM(V327+Q327)</f>
        <v>0</v>
      </c>
      <c r="X327" s="23"/>
      <c r="Y327" s="23"/>
      <c r="Z327" s="4"/>
    </row>
    <row r="328" spans="1:26" ht="23.25">
      <c r="A328" s="4"/>
      <c r="B328" s="51"/>
      <c r="C328" s="51"/>
      <c r="D328" s="51"/>
      <c r="E328" s="51"/>
      <c r="F328" s="51"/>
      <c r="G328" s="51"/>
      <c r="H328" s="51"/>
      <c r="I328" s="61"/>
      <c r="J328" s="54" t="s">
        <v>122</v>
      </c>
      <c r="K328" s="55"/>
      <c r="L328" s="70"/>
      <c r="M328" s="70"/>
      <c r="N328" s="70"/>
      <c r="O328" s="70"/>
      <c r="P328" s="70"/>
      <c r="Q328" s="23">
        <f t="shared" si="59"/>
        <v>0</v>
      </c>
      <c r="R328" s="70"/>
      <c r="S328" s="70"/>
      <c r="T328" s="70"/>
      <c r="U328" s="74"/>
      <c r="V328" s="23">
        <f aca="true" t="shared" si="61" ref="V328:V333">SUM(R328:U328)</f>
        <v>0</v>
      </c>
      <c r="W328" s="23">
        <f t="shared" si="60"/>
        <v>0</v>
      </c>
      <c r="X328" s="23"/>
      <c r="Y328" s="23"/>
      <c r="Z328" s="4"/>
    </row>
    <row r="329" spans="1:26" ht="23.25">
      <c r="A329" s="4"/>
      <c r="B329" s="51"/>
      <c r="C329" s="51"/>
      <c r="D329" s="51"/>
      <c r="E329" s="51"/>
      <c r="F329" s="51"/>
      <c r="G329" s="51"/>
      <c r="H329" s="51"/>
      <c r="I329" s="61"/>
      <c r="J329" s="54" t="s">
        <v>50</v>
      </c>
      <c r="K329" s="55"/>
      <c r="L329" s="70">
        <f>SUM(L337)</f>
        <v>90010</v>
      </c>
      <c r="M329" s="70"/>
      <c r="N329" s="70"/>
      <c r="O329" s="70"/>
      <c r="P329" s="70"/>
      <c r="Q329" s="23">
        <f t="shared" si="59"/>
        <v>90010</v>
      </c>
      <c r="R329" s="70"/>
      <c r="S329" s="70"/>
      <c r="T329" s="70"/>
      <c r="U329" s="70"/>
      <c r="V329" s="23">
        <f t="shared" si="61"/>
        <v>0</v>
      </c>
      <c r="W329" s="23">
        <f t="shared" si="60"/>
        <v>90010</v>
      </c>
      <c r="X329" s="70">
        <f>SUM(Q329/W329*100)</f>
        <v>100</v>
      </c>
      <c r="Y329" s="70">
        <f>SUM(V329/W329*100)</f>
        <v>0</v>
      </c>
      <c r="Z329" s="4"/>
    </row>
    <row r="330" spans="1:26" ht="23.25">
      <c r="A330" s="4"/>
      <c r="B330" s="51"/>
      <c r="C330" s="51"/>
      <c r="D330" s="51"/>
      <c r="E330" s="51"/>
      <c r="F330" s="51"/>
      <c r="G330" s="51"/>
      <c r="H330" s="51"/>
      <c r="I330" s="61"/>
      <c r="J330" s="54" t="s">
        <v>51</v>
      </c>
      <c r="K330" s="53"/>
      <c r="L330" s="70"/>
      <c r="M330" s="70"/>
      <c r="N330" s="70"/>
      <c r="O330" s="70"/>
      <c r="P330" s="70"/>
      <c r="Q330" s="23">
        <f t="shared" si="59"/>
        <v>0</v>
      </c>
      <c r="R330" s="70"/>
      <c r="S330" s="70"/>
      <c r="T330" s="70"/>
      <c r="U330" s="70"/>
      <c r="V330" s="23">
        <f t="shared" si="61"/>
        <v>0</v>
      </c>
      <c r="W330" s="23">
        <f t="shared" si="60"/>
        <v>0</v>
      </c>
      <c r="X330" s="23"/>
      <c r="Y330" s="23"/>
      <c r="Z330" s="4"/>
    </row>
    <row r="331" spans="1:26" ht="23.25">
      <c r="A331" s="4"/>
      <c r="B331" s="51"/>
      <c r="C331" s="51"/>
      <c r="D331" s="51"/>
      <c r="E331" s="51"/>
      <c r="F331" s="51"/>
      <c r="G331" s="51"/>
      <c r="H331" s="51"/>
      <c r="I331" s="61"/>
      <c r="J331" s="52" t="s">
        <v>52</v>
      </c>
      <c r="K331" s="53"/>
      <c r="L331" s="70"/>
      <c r="M331" s="23"/>
      <c r="N331" s="70"/>
      <c r="O331" s="70"/>
      <c r="P331" s="23"/>
      <c r="Q331" s="23">
        <f t="shared" si="59"/>
        <v>0</v>
      </c>
      <c r="R331" s="23"/>
      <c r="S331" s="70"/>
      <c r="T331" s="70"/>
      <c r="U331" s="70"/>
      <c r="V331" s="23">
        <f t="shared" si="61"/>
        <v>0</v>
      </c>
      <c r="W331" s="23">
        <f t="shared" si="60"/>
        <v>0</v>
      </c>
      <c r="X331" s="23"/>
      <c r="Y331" s="23"/>
      <c r="Z331" s="4"/>
    </row>
    <row r="332" spans="1:26" ht="23.25">
      <c r="A332" s="4"/>
      <c r="B332" s="51"/>
      <c r="C332" s="51"/>
      <c r="D332" s="51"/>
      <c r="E332" s="51"/>
      <c r="F332" s="51"/>
      <c r="G332" s="51"/>
      <c r="H332" s="51"/>
      <c r="I332" s="61"/>
      <c r="J332" s="52" t="s">
        <v>53</v>
      </c>
      <c r="K332" s="53"/>
      <c r="L332" s="70"/>
      <c r="M332" s="23"/>
      <c r="N332" s="70"/>
      <c r="O332" s="70"/>
      <c r="P332" s="23"/>
      <c r="Q332" s="23">
        <f t="shared" si="59"/>
        <v>0</v>
      </c>
      <c r="R332" s="23"/>
      <c r="S332" s="70"/>
      <c r="T332" s="70"/>
      <c r="U332" s="70"/>
      <c r="V332" s="23">
        <f t="shared" si="61"/>
        <v>0</v>
      </c>
      <c r="W332" s="23">
        <f t="shared" si="60"/>
        <v>0</v>
      </c>
      <c r="X332" s="23"/>
      <c r="Y332" s="23"/>
      <c r="Z332" s="4"/>
    </row>
    <row r="333" spans="1:26" ht="23.25">
      <c r="A333" s="4"/>
      <c r="B333" s="51"/>
      <c r="C333" s="51"/>
      <c r="D333" s="51"/>
      <c r="E333" s="51"/>
      <c r="F333" s="51"/>
      <c r="G333" s="51"/>
      <c r="H333" s="51"/>
      <c r="I333" s="61"/>
      <c r="J333" s="52" t="s">
        <v>93</v>
      </c>
      <c r="K333" s="53"/>
      <c r="L333" s="70"/>
      <c r="M333" s="23"/>
      <c r="N333" s="70"/>
      <c r="O333" s="70"/>
      <c r="P333" s="23"/>
      <c r="Q333" s="23">
        <f t="shared" si="59"/>
        <v>0</v>
      </c>
      <c r="R333" s="23"/>
      <c r="S333" s="70"/>
      <c r="T333" s="70"/>
      <c r="U333" s="70"/>
      <c r="V333" s="23">
        <f t="shared" si="61"/>
        <v>0</v>
      </c>
      <c r="W333" s="23">
        <f t="shared" si="60"/>
        <v>0</v>
      </c>
      <c r="X333" s="23"/>
      <c r="Y333" s="23"/>
      <c r="Z333" s="4"/>
    </row>
    <row r="334" spans="1:26" ht="23.25">
      <c r="A334" s="4"/>
      <c r="B334" s="51"/>
      <c r="C334" s="51"/>
      <c r="D334" s="51"/>
      <c r="E334" s="51"/>
      <c r="F334" s="51"/>
      <c r="G334" s="81"/>
      <c r="H334" s="51"/>
      <c r="I334" s="61"/>
      <c r="J334" s="52"/>
      <c r="K334" s="53"/>
      <c r="L334" s="70"/>
      <c r="M334" s="23"/>
      <c r="N334" s="70"/>
      <c r="O334" s="70"/>
      <c r="P334" s="23"/>
      <c r="Q334" s="23"/>
      <c r="R334" s="23"/>
      <c r="S334" s="70"/>
      <c r="T334" s="70"/>
      <c r="U334" s="70"/>
      <c r="V334" s="23"/>
      <c r="W334" s="23"/>
      <c r="X334" s="23"/>
      <c r="Y334" s="23"/>
      <c r="Z334" s="4"/>
    </row>
    <row r="335" spans="1:26" ht="23.25">
      <c r="A335" s="4"/>
      <c r="B335" s="51"/>
      <c r="C335" s="51"/>
      <c r="D335" s="51"/>
      <c r="E335" s="51"/>
      <c r="F335" s="51"/>
      <c r="G335" s="81" t="s">
        <v>60</v>
      </c>
      <c r="H335" s="51"/>
      <c r="I335" s="61"/>
      <c r="J335" s="52" t="s">
        <v>123</v>
      </c>
      <c r="K335" s="53"/>
      <c r="L335" s="70"/>
      <c r="M335" s="23"/>
      <c r="N335" s="70"/>
      <c r="O335" s="70"/>
      <c r="P335" s="23"/>
      <c r="Q335" s="23">
        <f>SUM(L335:P335)</f>
        <v>0</v>
      </c>
      <c r="R335" s="23"/>
      <c r="S335" s="70"/>
      <c r="T335" s="70"/>
      <c r="U335" s="70"/>
      <c r="V335" s="23">
        <f>SUM(R335:U335)</f>
        <v>0</v>
      </c>
      <c r="W335" s="23">
        <f>SUM(V335+Q335)</f>
        <v>0</v>
      </c>
      <c r="X335" s="23"/>
      <c r="Y335" s="23"/>
      <c r="Z335" s="4"/>
    </row>
    <row r="336" spans="1:26" ht="23.25">
      <c r="A336" s="4"/>
      <c r="B336" s="51"/>
      <c r="C336" s="51"/>
      <c r="D336" s="51"/>
      <c r="E336" s="51"/>
      <c r="F336" s="51"/>
      <c r="G336" s="51"/>
      <c r="H336" s="51"/>
      <c r="I336" s="61"/>
      <c r="J336" s="54" t="s">
        <v>118</v>
      </c>
      <c r="K336" s="53"/>
      <c r="L336" s="70"/>
      <c r="M336" s="23"/>
      <c r="N336" s="70"/>
      <c r="O336" s="70"/>
      <c r="P336" s="23"/>
      <c r="Q336" s="23"/>
      <c r="R336" s="23"/>
      <c r="S336" s="70"/>
      <c r="T336" s="70"/>
      <c r="U336" s="70"/>
      <c r="V336" s="23"/>
      <c r="W336" s="23"/>
      <c r="X336" s="70"/>
      <c r="Y336" s="70"/>
      <c r="Z336" s="4"/>
    </row>
    <row r="337" spans="1:26" ht="23.25">
      <c r="A337" s="4"/>
      <c r="B337" s="51"/>
      <c r="C337" s="51"/>
      <c r="D337" s="51"/>
      <c r="E337" s="51"/>
      <c r="F337" s="51"/>
      <c r="G337" s="51"/>
      <c r="H337" s="51"/>
      <c r="I337" s="61"/>
      <c r="J337" s="54" t="s">
        <v>50</v>
      </c>
      <c r="K337" s="53"/>
      <c r="L337" s="70">
        <f>SUM(L345)</f>
        <v>90010</v>
      </c>
      <c r="M337" s="23"/>
      <c r="N337" s="70"/>
      <c r="O337" s="70"/>
      <c r="P337" s="23"/>
      <c r="Q337" s="23">
        <f>SUM(L337:P337)</f>
        <v>90010</v>
      </c>
      <c r="R337" s="23"/>
      <c r="S337" s="70"/>
      <c r="T337" s="70"/>
      <c r="U337" s="70"/>
      <c r="V337" s="23">
        <f>SUM(R337:U337)</f>
        <v>0</v>
      </c>
      <c r="W337" s="23">
        <f>SUM(V337+Q337)</f>
        <v>90010</v>
      </c>
      <c r="X337" s="70">
        <f>SUM(Q337/W337*100)</f>
        <v>100</v>
      </c>
      <c r="Y337" s="70">
        <f>SUM(V337/W337*100)</f>
        <v>0</v>
      </c>
      <c r="Z337" s="4"/>
    </row>
    <row r="338" spans="1:26" ht="23.25">
      <c r="A338" s="4"/>
      <c r="B338" s="51"/>
      <c r="C338" s="51"/>
      <c r="D338" s="51"/>
      <c r="E338" s="51"/>
      <c r="F338" s="51"/>
      <c r="G338" s="51"/>
      <c r="H338" s="51"/>
      <c r="I338" s="61"/>
      <c r="J338" s="54" t="s">
        <v>51</v>
      </c>
      <c r="K338" s="53"/>
      <c r="L338" s="70"/>
      <c r="M338" s="23"/>
      <c r="N338" s="70"/>
      <c r="O338" s="70"/>
      <c r="P338" s="23"/>
      <c r="Q338" s="23">
        <f>SUM(L338:P338)</f>
        <v>0</v>
      </c>
      <c r="R338" s="23"/>
      <c r="S338" s="70"/>
      <c r="T338" s="70"/>
      <c r="U338" s="70"/>
      <c r="V338" s="23">
        <f>SUM(R338:U338)</f>
        <v>0</v>
      </c>
      <c r="W338" s="23">
        <f>SUM(V338+Q338)</f>
        <v>0</v>
      </c>
      <c r="X338" s="23"/>
      <c r="Y338" s="23"/>
      <c r="Z338" s="4"/>
    </row>
    <row r="339" spans="1:26" ht="23.25">
      <c r="A339" s="4"/>
      <c r="B339" s="51"/>
      <c r="C339" s="51"/>
      <c r="D339" s="51"/>
      <c r="E339" s="51"/>
      <c r="F339" s="51"/>
      <c r="G339" s="51"/>
      <c r="H339" s="51"/>
      <c r="I339" s="61"/>
      <c r="J339" s="52" t="s">
        <v>52</v>
      </c>
      <c r="K339" s="53"/>
      <c r="L339" s="70"/>
      <c r="M339" s="23"/>
      <c r="N339" s="70"/>
      <c r="O339" s="70"/>
      <c r="P339" s="23"/>
      <c r="Q339" s="23">
        <f>SUM(L339:P339)</f>
        <v>0</v>
      </c>
      <c r="R339" s="23"/>
      <c r="S339" s="70"/>
      <c r="T339" s="70"/>
      <c r="U339" s="70"/>
      <c r="V339" s="23">
        <f>SUM(R339:U339)</f>
        <v>0</v>
      </c>
      <c r="W339" s="23">
        <f>SUM(V339+Q339)</f>
        <v>0</v>
      </c>
      <c r="X339" s="23"/>
      <c r="Y339" s="23"/>
      <c r="Z339" s="4"/>
    </row>
    <row r="340" spans="1:26" ht="23.25">
      <c r="A340" s="4"/>
      <c r="B340" s="51"/>
      <c r="C340" s="51"/>
      <c r="D340" s="51"/>
      <c r="E340" s="51"/>
      <c r="F340" s="51"/>
      <c r="G340" s="51"/>
      <c r="H340" s="51"/>
      <c r="I340" s="61"/>
      <c r="J340" s="52" t="s">
        <v>53</v>
      </c>
      <c r="K340" s="53"/>
      <c r="L340" s="70"/>
      <c r="M340" s="23"/>
      <c r="N340" s="70"/>
      <c r="O340" s="70"/>
      <c r="P340" s="23"/>
      <c r="Q340" s="23">
        <f>SUM(L340:P340)</f>
        <v>0</v>
      </c>
      <c r="R340" s="23"/>
      <c r="S340" s="70"/>
      <c r="T340" s="70"/>
      <c r="U340" s="70"/>
      <c r="V340" s="23">
        <f>SUM(R340:U340)</f>
        <v>0</v>
      </c>
      <c r="W340" s="23">
        <f>SUM(V340+Q340)</f>
        <v>0</v>
      </c>
      <c r="X340" s="23"/>
      <c r="Y340" s="23"/>
      <c r="Z340" s="4"/>
    </row>
    <row r="341" spans="1:26" ht="23.25">
      <c r="A341" s="4"/>
      <c r="B341" s="51"/>
      <c r="C341" s="51"/>
      <c r="D341" s="51"/>
      <c r="E341" s="51"/>
      <c r="F341" s="51"/>
      <c r="G341" s="51"/>
      <c r="H341" s="51"/>
      <c r="I341" s="61"/>
      <c r="J341" s="52" t="s">
        <v>93</v>
      </c>
      <c r="K341" s="53"/>
      <c r="L341" s="70"/>
      <c r="M341" s="23"/>
      <c r="N341" s="70"/>
      <c r="O341" s="70"/>
      <c r="P341" s="23"/>
      <c r="Q341" s="23">
        <f>SUM(L341:P341)</f>
        <v>0</v>
      </c>
      <c r="R341" s="23"/>
      <c r="S341" s="70"/>
      <c r="T341" s="70"/>
      <c r="U341" s="70"/>
      <c r="V341" s="23">
        <f>SUM(R341:U341)</f>
        <v>0</v>
      </c>
      <c r="W341" s="23">
        <f>SUM(V341+Q341)</f>
        <v>0</v>
      </c>
      <c r="X341" s="23"/>
      <c r="Y341" s="23"/>
      <c r="Z341" s="4"/>
    </row>
    <row r="342" spans="1:26" ht="23.25">
      <c r="A342" s="4"/>
      <c r="B342" s="56"/>
      <c r="C342" s="57"/>
      <c r="D342" s="57"/>
      <c r="E342" s="57"/>
      <c r="F342" s="57"/>
      <c r="G342" s="57"/>
      <c r="H342" s="83"/>
      <c r="I342" s="52"/>
      <c r="J342" s="52"/>
      <c r="K342" s="53"/>
      <c r="L342" s="21"/>
      <c r="M342" s="21"/>
      <c r="N342" s="21"/>
      <c r="O342" s="21"/>
      <c r="P342" s="21"/>
      <c r="Q342" s="23"/>
      <c r="R342" s="21"/>
      <c r="S342" s="21"/>
      <c r="T342" s="21"/>
      <c r="U342" s="21"/>
      <c r="V342" s="23"/>
      <c r="W342" s="23"/>
      <c r="X342" s="21"/>
      <c r="Y342" s="21"/>
      <c r="Z342" s="4"/>
    </row>
    <row r="343" spans="1:26" ht="23.25">
      <c r="A343" s="4"/>
      <c r="B343" s="51"/>
      <c r="C343" s="51"/>
      <c r="D343" s="51"/>
      <c r="E343" s="51"/>
      <c r="F343" s="51"/>
      <c r="G343" s="56"/>
      <c r="H343" s="83" t="s">
        <v>61</v>
      </c>
      <c r="I343" s="52"/>
      <c r="J343" s="52" t="s">
        <v>119</v>
      </c>
      <c r="K343" s="53"/>
      <c r="L343" s="21"/>
      <c r="M343" s="21"/>
      <c r="N343" s="21"/>
      <c r="O343" s="21"/>
      <c r="P343" s="21"/>
      <c r="Q343" s="23">
        <f aca="true" t="shared" si="62" ref="Q343:Q349">SUM(L343:P343)</f>
        <v>0</v>
      </c>
      <c r="R343" s="21"/>
      <c r="S343" s="21"/>
      <c r="T343" s="21"/>
      <c r="U343" s="21"/>
      <c r="V343" s="23">
        <f aca="true" t="shared" si="63" ref="V343:V349">SUM(R343:U343)</f>
        <v>0</v>
      </c>
      <c r="W343" s="23">
        <f aca="true" t="shared" si="64" ref="W343:W349">SUM(V343+Q343)</f>
        <v>0</v>
      </c>
      <c r="X343" s="21"/>
      <c r="Y343" s="23"/>
      <c r="Z343" s="4"/>
    </row>
    <row r="344" spans="1:26" ht="23.25">
      <c r="A344" s="4"/>
      <c r="B344" s="51"/>
      <c r="C344" s="51"/>
      <c r="D344" s="51"/>
      <c r="E344" s="51"/>
      <c r="F344" s="51"/>
      <c r="G344" s="51"/>
      <c r="H344" s="51"/>
      <c r="I344" s="61"/>
      <c r="J344" s="52" t="s">
        <v>120</v>
      </c>
      <c r="K344" s="53"/>
      <c r="L344" s="70"/>
      <c r="M344" s="23"/>
      <c r="N344" s="70"/>
      <c r="O344" s="70"/>
      <c r="P344" s="23"/>
      <c r="Q344" s="23">
        <f t="shared" si="62"/>
        <v>0</v>
      </c>
      <c r="R344" s="23"/>
      <c r="S344" s="70"/>
      <c r="T344" s="70"/>
      <c r="U344" s="70"/>
      <c r="V344" s="23">
        <f t="shared" si="63"/>
        <v>0</v>
      </c>
      <c r="W344" s="23">
        <f t="shared" si="64"/>
        <v>0</v>
      </c>
      <c r="X344" s="23"/>
      <c r="Y344" s="70"/>
      <c r="Z344" s="4"/>
    </row>
    <row r="345" spans="1:26" ht="23.25">
      <c r="A345" s="4"/>
      <c r="B345" s="51"/>
      <c r="C345" s="51"/>
      <c r="D345" s="51"/>
      <c r="E345" s="51"/>
      <c r="F345" s="51"/>
      <c r="G345" s="51"/>
      <c r="H345" s="51"/>
      <c r="I345" s="61"/>
      <c r="J345" s="54" t="s">
        <v>50</v>
      </c>
      <c r="K345" s="53"/>
      <c r="L345" s="70">
        <v>90010</v>
      </c>
      <c r="M345" s="23"/>
      <c r="N345" s="70"/>
      <c r="O345" s="70"/>
      <c r="P345" s="23"/>
      <c r="Q345" s="23">
        <f t="shared" si="62"/>
        <v>90010</v>
      </c>
      <c r="R345" s="23"/>
      <c r="S345" s="70"/>
      <c r="T345" s="70"/>
      <c r="U345" s="70"/>
      <c r="V345" s="23">
        <f t="shared" si="63"/>
        <v>0</v>
      </c>
      <c r="W345" s="23">
        <f t="shared" si="64"/>
        <v>90010</v>
      </c>
      <c r="X345" s="70">
        <f>SUM(Q345/W345*100)</f>
        <v>100</v>
      </c>
      <c r="Y345" s="23"/>
      <c r="Z345" s="4"/>
    </row>
    <row r="346" spans="1:26" ht="23.25">
      <c r="A346" s="4"/>
      <c r="B346" s="51"/>
      <c r="C346" s="51"/>
      <c r="D346" s="51"/>
      <c r="E346" s="51"/>
      <c r="F346" s="51"/>
      <c r="G346" s="51"/>
      <c r="H346" s="51"/>
      <c r="I346" s="61"/>
      <c r="J346" s="54" t="s">
        <v>51</v>
      </c>
      <c r="K346" s="53"/>
      <c r="L346" s="70"/>
      <c r="M346" s="23"/>
      <c r="N346" s="70"/>
      <c r="O346" s="70"/>
      <c r="P346" s="23"/>
      <c r="Q346" s="23">
        <f t="shared" si="62"/>
        <v>0</v>
      </c>
      <c r="R346" s="23"/>
      <c r="S346" s="70"/>
      <c r="T346" s="70"/>
      <c r="U346" s="70"/>
      <c r="V346" s="23">
        <f t="shared" si="63"/>
        <v>0</v>
      </c>
      <c r="W346" s="23">
        <f t="shared" si="64"/>
        <v>0</v>
      </c>
      <c r="X346" s="23"/>
      <c r="Y346" s="23"/>
      <c r="Z346" s="4"/>
    </row>
    <row r="347" spans="1:26" ht="23.25">
      <c r="A347" s="4"/>
      <c r="B347" s="51"/>
      <c r="C347" s="51"/>
      <c r="D347" s="51"/>
      <c r="E347" s="51"/>
      <c r="F347" s="51"/>
      <c r="G347" s="51"/>
      <c r="H347" s="51"/>
      <c r="I347" s="61"/>
      <c r="J347" s="52" t="s">
        <v>52</v>
      </c>
      <c r="K347" s="53"/>
      <c r="L347" s="70"/>
      <c r="M347" s="23"/>
      <c r="N347" s="70"/>
      <c r="O347" s="70"/>
      <c r="P347" s="23"/>
      <c r="Q347" s="23">
        <f t="shared" si="62"/>
        <v>0</v>
      </c>
      <c r="R347" s="23"/>
      <c r="S347" s="70"/>
      <c r="T347" s="70"/>
      <c r="U347" s="70"/>
      <c r="V347" s="23">
        <f t="shared" si="63"/>
        <v>0</v>
      </c>
      <c r="W347" s="23">
        <f t="shared" si="64"/>
        <v>0</v>
      </c>
      <c r="X347" s="23"/>
      <c r="Y347" s="23"/>
      <c r="Z347" s="4"/>
    </row>
    <row r="348" spans="1:26" ht="23.25">
      <c r="A348" s="4"/>
      <c r="B348" s="51"/>
      <c r="C348" s="51"/>
      <c r="D348" s="51"/>
      <c r="E348" s="51"/>
      <c r="F348" s="51"/>
      <c r="G348" s="51"/>
      <c r="H348" s="51"/>
      <c r="I348" s="61"/>
      <c r="J348" s="52" t="s">
        <v>53</v>
      </c>
      <c r="K348" s="53"/>
      <c r="L348" s="70"/>
      <c r="M348" s="23"/>
      <c r="N348" s="70"/>
      <c r="O348" s="70"/>
      <c r="P348" s="23"/>
      <c r="Q348" s="23">
        <f t="shared" si="62"/>
        <v>0</v>
      </c>
      <c r="R348" s="23"/>
      <c r="S348" s="70"/>
      <c r="T348" s="70"/>
      <c r="U348" s="70"/>
      <c r="V348" s="23">
        <f t="shared" si="63"/>
        <v>0</v>
      </c>
      <c r="W348" s="23">
        <f t="shared" si="64"/>
        <v>0</v>
      </c>
      <c r="X348" s="23"/>
      <c r="Y348" s="23"/>
      <c r="Z348" s="4"/>
    </row>
    <row r="349" spans="1:26" ht="23.25">
      <c r="A349" s="4"/>
      <c r="B349" s="56"/>
      <c r="C349" s="57"/>
      <c r="D349" s="57"/>
      <c r="E349" s="57"/>
      <c r="F349" s="57"/>
      <c r="G349" s="57"/>
      <c r="H349" s="51"/>
      <c r="I349" s="61"/>
      <c r="J349" s="52" t="s">
        <v>93</v>
      </c>
      <c r="K349" s="53"/>
      <c r="L349" s="70"/>
      <c r="M349" s="23"/>
      <c r="N349" s="70"/>
      <c r="O349" s="70"/>
      <c r="P349" s="23"/>
      <c r="Q349" s="23">
        <f t="shared" si="62"/>
        <v>0</v>
      </c>
      <c r="R349" s="23"/>
      <c r="S349" s="70"/>
      <c r="T349" s="70"/>
      <c r="U349" s="70"/>
      <c r="V349" s="23">
        <f t="shared" si="63"/>
        <v>0</v>
      </c>
      <c r="W349" s="23">
        <f t="shared" si="64"/>
        <v>0</v>
      </c>
      <c r="X349" s="23"/>
      <c r="Y349" s="23"/>
      <c r="Z349" s="4"/>
    </row>
    <row r="350" spans="1:26" ht="23.25">
      <c r="A350" s="4"/>
      <c r="B350" s="82"/>
      <c r="C350" s="57"/>
      <c r="D350" s="57"/>
      <c r="E350" s="57"/>
      <c r="F350" s="57"/>
      <c r="G350" s="57"/>
      <c r="H350" s="57"/>
      <c r="I350" s="52"/>
      <c r="J350" s="52"/>
      <c r="K350" s="53"/>
      <c r="L350" s="70"/>
      <c r="M350" s="23"/>
      <c r="N350" s="70"/>
      <c r="O350" s="70"/>
      <c r="P350" s="23"/>
      <c r="Q350" s="23"/>
      <c r="R350" s="23"/>
      <c r="S350" s="70"/>
      <c r="T350" s="70"/>
      <c r="U350" s="70"/>
      <c r="V350" s="23"/>
      <c r="W350" s="23"/>
      <c r="X350" s="23"/>
      <c r="Y350" s="23"/>
      <c r="Z350" s="4"/>
    </row>
    <row r="351" spans="1:26" ht="23.25">
      <c r="A351" s="4"/>
      <c r="B351" s="82" t="s">
        <v>88</v>
      </c>
      <c r="C351" s="57"/>
      <c r="D351" s="57"/>
      <c r="E351" s="57"/>
      <c r="F351" s="57"/>
      <c r="G351" s="57"/>
      <c r="H351" s="57"/>
      <c r="I351" s="52"/>
      <c r="J351" s="52" t="s">
        <v>89</v>
      </c>
      <c r="K351" s="53"/>
      <c r="L351" s="70"/>
      <c r="M351" s="23"/>
      <c r="N351" s="70"/>
      <c r="O351" s="70"/>
      <c r="P351" s="23"/>
      <c r="Q351" s="23">
        <f>SUM(L351:P351)</f>
        <v>0</v>
      </c>
      <c r="R351" s="23"/>
      <c r="S351" s="70"/>
      <c r="T351" s="70"/>
      <c r="U351" s="70"/>
      <c r="V351" s="23">
        <f aca="true" t="shared" si="65" ref="V351:V356">SUM(R351:U351)</f>
        <v>0</v>
      </c>
      <c r="W351" s="23">
        <f>SUM(V351+Q351)</f>
        <v>0</v>
      </c>
      <c r="X351" s="23"/>
      <c r="Y351" s="23"/>
      <c r="Z351" s="4"/>
    </row>
    <row r="352" spans="1:26" ht="23.25">
      <c r="A352" s="4"/>
      <c r="B352" s="51"/>
      <c r="C352" s="51"/>
      <c r="D352" s="51"/>
      <c r="E352" s="51"/>
      <c r="F352" s="51"/>
      <c r="G352" s="51"/>
      <c r="H352" s="51"/>
      <c r="I352" s="61"/>
      <c r="J352" s="54" t="s">
        <v>50</v>
      </c>
      <c r="K352" s="53"/>
      <c r="L352" s="21">
        <f>SUM(L359)</f>
        <v>43612.4</v>
      </c>
      <c r="M352" s="21"/>
      <c r="N352" s="21"/>
      <c r="O352" s="21"/>
      <c r="P352" s="21"/>
      <c r="Q352" s="23">
        <f>SUM(L352:P352)</f>
        <v>43612.4</v>
      </c>
      <c r="R352" s="21"/>
      <c r="S352" s="21"/>
      <c r="T352" s="21"/>
      <c r="U352" s="21"/>
      <c r="V352" s="23">
        <f t="shared" si="65"/>
        <v>0</v>
      </c>
      <c r="W352" s="23">
        <f>SUM(V352+Q352)</f>
        <v>43612.4</v>
      </c>
      <c r="X352" s="70">
        <f>SUM(Q352/W352*100)</f>
        <v>100</v>
      </c>
      <c r="Y352" s="70">
        <f>SUM(V352/W352*100)</f>
        <v>0</v>
      </c>
      <c r="Z352" s="4"/>
    </row>
    <row r="353" spans="1:26" ht="23.25">
      <c r="A353" s="4"/>
      <c r="B353" s="51"/>
      <c r="C353" s="51"/>
      <c r="D353" s="51"/>
      <c r="E353" s="51"/>
      <c r="F353" s="51"/>
      <c r="G353" s="51"/>
      <c r="H353" s="51"/>
      <c r="I353" s="61"/>
      <c r="J353" s="54" t="s">
        <v>51</v>
      </c>
      <c r="K353" s="53"/>
      <c r="L353" s="21">
        <f>SUM(L369)</f>
        <v>54697.4</v>
      </c>
      <c r="M353" s="23"/>
      <c r="N353" s="70"/>
      <c r="O353" s="70"/>
      <c r="P353" s="23"/>
      <c r="Q353" s="23">
        <f>SUM(L353:P353)</f>
        <v>54697.4</v>
      </c>
      <c r="R353" s="23"/>
      <c r="S353" s="70"/>
      <c r="T353" s="70"/>
      <c r="U353" s="70"/>
      <c r="V353" s="23">
        <f t="shared" si="65"/>
        <v>0</v>
      </c>
      <c r="W353" s="23">
        <f>SUM(V353+Q353)</f>
        <v>54697.4</v>
      </c>
      <c r="X353" s="70">
        <f>SUM(Q353/W353*100)</f>
        <v>100</v>
      </c>
      <c r="Y353" s="70">
        <f>SUM(V353/W353*100)</f>
        <v>0</v>
      </c>
      <c r="Z353" s="4"/>
    </row>
    <row r="354" spans="1:26" ht="23.25">
      <c r="A354" s="4"/>
      <c r="B354" s="51"/>
      <c r="C354" s="51"/>
      <c r="D354" s="51"/>
      <c r="E354" s="51"/>
      <c r="F354" s="51"/>
      <c r="G354" s="51"/>
      <c r="H354" s="51"/>
      <c r="I354" s="61"/>
      <c r="J354" s="52" t="s">
        <v>52</v>
      </c>
      <c r="K354" s="53"/>
      <c r="L354" s="21">
        <f>SUM(L370)</f>
        <v>36322</v>
      </c>
      <c r="M354" s="70">
        <f>SUM(M370)</f>
        <v>0</v>
      </c>
      <c r="N354" s="70">
        <f>SUM(N370)</f>
        <v>0</v>
      </c>
      <c r="O354" s="70">
        <f>SUM(O370)</f>
        <v>0</v>
      </c>
      <c r="P354" s="70">
        <f>SUM(P370)</f>
        <v>0</v>
      </c>
      <c r="Q354" s="23">
        <f>SUM(L354:P354)</f>
        <v>36322</v>
      </c>
      <c r="R354" s="70">
        <f>SUM(R370)</f>
        <v>0</v>
      </c>
      <c r="S354" s="70">
        <f>SUM(S370)</f>
        <v>0</v>
      </c>
      <c r="T354" s="70">
        <f>SUM(T370)</f>
        <v>0</v>
      </c>
      <c r="U354" s="70">
        <f>SUM(U370)</f>
        <v>0</v>
      </c>
      <c r="V354" s="23">
        <f t="shared" si="65"/>
        <v>0</v>
      </c>
      <c r="W354" s="23">
        <f>SUM(V354+Q354)</f>
        <v>36322</v>
      </c>
      <c r="X354" s="70">
        <f>SUM(Q354/W354*100)</f>
        <v>100</v>
      </c>
      <c r="Y354" s="70">
        <f>SUM(V354/W354*100)</f>
        <v>0</v>
      </c>
      <c r="Z354" s="4"/>
    </row>
    <row r="355" spans="1:26" ht="23.25">
      <c r="A355" s="4"/>
      <c r="B355" s="51"/>
      <c r="C355" s="51"/>
      <c r="D355" s="51"/>
      <c r="E355" s="51"/>
      <c r="F355" s="51"/>
      <c r="G355" s="51"/>
      <c r="H355" s="51"/>
      <c r="I355" s="61"/>
      <c r="J355" s="52" t="s">
        <v>53</v>
      </c>
      <c r="K355" s="53"/>
      <c r="L355" s="70">
        <f>SUM(L354/L352*100)</f>
        <v>83.28365327292238</v>
      </c>
      <c r="M355" s="23"/>
      <c r="N355" s="70"/>
      <c r="O355" s="70"/>
      <c r="P355" s="23"/>
      <c r="Q355" s="70">
        <f>SUM(Q354/Q352*100)</f>
        <v>83.28365327292238</v>
      </c>
      <c r="R355" s="23"/>
      <c r="S355" s="70"/>
      <c r="T355" s="70"/>
      <c r="U355" s="70"/>
      <c r="V355" s="23">
        <f t="shared" si="65"/>
        <v>0</v>
      </c>
      <c r="W355" s="70">
        <f>SUM(W354/W352*100)</f>
        <v>83.28365327292238</v>
      </c>
      <c r="X355" s="23"/>
      <c r="Y355" s="23"/>
      <c r="Z355" s="4"/>
    </row>
    <row r="356" spans="1:26" ht="23.25">
      <c r="A356" s="4"/>
      <c r="B356" s="51"/>
      <c r="C356" s="51"/>
      <c r="D356" s="51"/>
      <c r="E356" s="51"/>
      <c r="F356" s="51"/>
      <c r="G356" s="51"/>
      <c r="H356" s="51"/>
      <c r="I356" s="61"/>
      <c r="J356" s="52" t="s">
        <v>93</v>
      </c>
      <c r="K356" s="53"/>
      <c r="L356" s="70">
        <f>SUM(L354/L353*100)</f>
        <v>66.40535016289623</v>
      </c>
      <c r="M356" s="23"/>
      <c r="N356" s="70"/>
      <c r="O356" s="70"/>
      <c r="P356" s="23"/>
      <c r="Q356" s="70">
        <f>SUM(Q354/Q353*100)</f>
        <v>66.40535016289623</v>
      </c>
      <c r="R356" s="23"/>
      <c r="S356" s="70"/>
      <c r="T356" s="70"/>
      <c r="U356" s="70"/>
      <c r="V356" s="23">
        <f t="shared" si="65"/>
        <v>0</v>
      </c>
      <c r="W356" s="70">
        <f>SUM(W354/W353*100)</f>
        <v>66.40535016289623</v>
      </c>
      <c r="X356" s="23"/>
      <c r="Y356" s="23"/>
      <c r="Z356" s="4"/>
    </row>
    <row r="357" spans="1:26" ht="23.25">
      <c r="A357" s="4"/>
      <c r="B357" s="51"/>
      <c r="C357" s="81"/>
      <c r="D357" s="51"/>
      <c r="E357" s="51"/>
      <c r="F357" s="51"/>
      <c r="G357" s="51"/>
      <c r="H357" s="51"/>
      <c r="I357" s="61"/>
      <c r="J357" s="52"/>
      <c r="K357" s="53"/>
      <c r="L357" s="21"/>
      <c r="M357" s="21"/>
      <c r="N357" s="21"/>
      <c r="O357" s="21"/>
      <c r="P357" s="21"/>
      <c r="Q357" s="23"/>
      <c r="R357" s="21"/>
      <c r="S357" s="21"/>
      <c r="T357" s="21"/>
      <c r="U357" s="21"/>
      <c r="V357" s="23"/>
      <c r="W357" s="23"/>
      <c r="X357" s="21"/>
      <c r="Y357" s="21"/>
      <c r="Z357" s="4"/>
    </row>
    <row r="358" spans="1:26" ht="23.25">
      <c r="A358" s="4"/>
      <c r="B358" s="56"/>
      <c r="C358" s="81" t="s">
        <v>54</v>
      </c>
      <c r="D358" s="51"/>
      <c r="E358" s="51"/>
      <c r="F358" s="51"/>
      <c r="G358" s="51"/>
      <c r="H358" s="51"/>
      <c r="I358" s="61"/>
      <c r="J358" s="52" t="s">
        <v>90</v>
      </c>
      <c r="K358" s="53"/>
      <c r="L358" s="21"/>
      <c r="M358" s="21"/>
      <c r="N358" s="21"/>
      <c r="O358" s="21"/>
      <c r="P358" s="21"/>
      <c r="Q358" s="23">
        <f>SUM(L358:P358)</f>
        <v>0</v>
      </c>
      <c r="R358" s="21"/>
      <c r="S358" s="21"/>
      <c r="T358" s="21"/>
      <c r="U358" s="21"/>
      <c r="V358" s="23">
        <f>SUM(R358:U358)</f>
        <v>0</v>
      </c>
      <c r="W358" s="23">
        <f>SUM(V358+Q358)</f>
        <v>0</v>
      </c>
      <c r="X358" s="21"/>
      <c r="Y358" s="21"/>
      <c r="Z358" s="4"/>
    </row>
    <row r="359" spans="1:26" ht="23.25">
      <c r="A359" s="4"/>
      <c r="B359" s="51"/>
      <c r="C359" s="51"/>
      <c r="D359" s="51"/>
      <c r="E359" s="51"/>
      <c r="F359" s="51"/>
      <c r="G359" s="51"/>
      <c r="H359" s="51"/>
      <c r="I359" s="61"/>
      <c r="J359" s="54" t="s">
        <v>50</v>
      </c>
      <c r="K359" s="53"/>
      <c r="L359" s="70">
        <f>SUM(L375)</f>
        <v>43612.4</v>
      </c>
      <c r="M359" s="23"/>
      <c r="N359" s="70"/>
      <c r="O359" s="70"/>
      <c r="P359" s="23"/>
      <c r="Q359" s="23">
        <f>SUM(L359:P359)</f>
        <v>43612.4</v>
      </c>
      <c r="R359" s="23"/>
      <c r="S359" s="70"/>
      <c r="T359" s="70"/>
      <c r="U359" s="70"/>
      <c r="V359" s="23">
        <f>SUM(R359:U359)</f>
        <v>0</v>
      </c>
      <c r="W359" s="23">
        <f>SUM(V359+Q359)</f>
        <v>43612.4</v>
      </c>
      <c r="X359" s="70">
        <f>SUM(Q359/W359*100)</f>
        <v>100</v>
      </c>
      <c r="Y359" s="70">
        <f>SUM(V359/W359*100)</f>
        <v>0</v>
      </c>
      <c r="Z359" s="4"/>
    </row>
    <row r="360" spans="1:26" ht="23.25">
      <c r="A360" s="4"/>
      <c r="B360" s="62"/>
      <c r="C360" s="62"/>
      <c r="D360" s="62"/>
      <c r="E360" s="62"/>
      <c r="F360" s="62"/>
      <c r="G360" s="62"/>
      <c r="H360" s="62"/>
      <c r="I360" s="63"/>
      <c r="J360" s="59"/>
      <c r="K360" s="60"/>
      <c r="L360" s="73"/>
      <c r="M360" s="71"/>
      <c r="N360" s="73"/>
      <c r="O360" s="73"/>
      <c r="P360" s="71"/>
      <c r="Q360" s="71"/>
      <c r="R360" s="71"/>
      <c r="S360" s="73"/>
      <c r="T360" s="73"/>
      <c r="U360" s="73"/>
      <c r="V360" s="71"/>
      <c r="W360" s="71"/>
      <c r="X360" s="71"/>
      <c r="Y360" s="71"/>
      <c r="Z360" s="4"/>
    </row>
    <row r="361" spans="1:26" ht="23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3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6"/>
      <c r="W362" s="6"/>
      <c r="X362" s="6"/>
      <c r="Y362" s="6" t="s">
        <v>126</v>
      </c>
      <c r="Z362" s="4"/>
    </row>
    <row r="363" spans="1:26" ht="23.25">
      <c r="A363" s="4"/>
      <c r="B363" s="64" t="s">
        <v>38</v>
      </c>
      <c r="C363" s="65"/>
      <c r="D363" s="65"/>
      <c r="E363" s="65"/>
      <c r="F363" s="65"/>
      <c r="G363" s="65"/>
      <c r="H363" s="66"/>
      <c r="I363" s="10"/>
      <c r="J363" s="11"/>
      <c r="K363" s="12"/>
      <c r="L363" s="13" t="s">
        <v>1</v>
      </c>
      <c r="M363" s="13"/>
      <c r="N363" s="13"/>
      <c r="O363" s="13"/>
      <c r="P363" s="13"/>
      <c r="Q363" s="13"/>
      <c r="R363" s="14" t="s">
        <v>2</v>
      </c>
      <c r="S363" s="13"/>
      <c r="T363" s="13"/>
      <c r="U363" s="13"/>
      <c r="V363" s="15"/>
      <c r="W363" s="13" t="s">
        <v>40</v>
      </c>
      <c r="X363" s="13"/>
      <c r="Y363" s="16"/>
      <c r="Z363" s="4"/>
    </row>
    <row r="364" spans="1:26" ht="23.25">
      <c r="A364" s="4"/>
      <c r="B364" s="17" t="s">
        <v>39</v>
      </c>
      <c r="C364" s="18"/>
      <c r="D364" s="18"/>
      <c r="E364" s="18"/>
      <c r="F364" s="18"/>
      <c r="G364" s="18"/>
      <c r="H364" s="67"/>
      <c r="I364" s="19"/>
      <c r="J364" s="20"/>
      <c r="K364" s="21"/>
      <c r="L364" s="22"/>
      <c r="M364" s="23"/>
      <c r="N364" s="24"/>
      <c r="O364" s="25" t="s">
        <v>3</v>
      </c>
      <c r="P364" s="26"/>
      <c r="Q364" s="27"/>
      <c r="R364" s="28" t="s">
        <v>3</v>
      </c>
      <c r="S364" s="24"/>
      <c r="T364" s="22"/>
      <c r="U364" s="29"/>
      <c r="V364" s="27"/>
      <c r="W364" s="27"/>
      <c r="X364" s="30" t="s">
        <v>4</v>
      </c>
      <c r="Y364" s="31"/>
      <c r="Z364" s="4"/>
    </row>
    <row r="365" spans="1:26" ht="23.25">
      <c r="A365" s="4"/>
      <c r="B365" s="19"/>
      <c r="C365" s="32"/>
      <c r="D365" s="32"/>
      <c r="E365" s="32"/>
      <c r="F365" s="33"/>
      <c r="G365" s="32"/>
      <c r="H365" s="19"/>
      <c r="I365" s="19"/>
      <c r="J365" s="5" t="s">
        <v>5</v>
      </c>
      <c r="K365" s="21"/>
      <c r="L365" s="34" t="s">
        <v>6</v>
      </c>
      <c r="M365" s="35" t="s">
        <v>7</v>
      </c>
      <c r="N365" s="36" t="s">
        <v>6</v>
      </c>
      <c r="O365" s="34" t="s">
        <v>8</v>
      </c>
      <c r="P365" s="26" t="s">
        <v>9</v>
      </c>
      <c r="Q365" s="23"/>
      <c r="R365" s="37" t="s">
        <v>8</v>
      </c>
      <c r="S365" s="35" t="s">
        <v>10</v>
      </c>
      <c r="T365" s="34" t="s">
        <v>11</v>
      </c>
      <c r="U365" s="29" t="s">
        <v>12</v>
      </c>
      <c r="V365" s="27"/>
      <c r="W365" s="27"/>
      <c r="X365" s="27"/>
      <c r="Y365" s="35"/>
      <c r="Z365" s="4"/>
    </row>
    <row r="366" spans="1:26" ht="23.25">
      <c r="A366" s="4"/>
      <c r="B366" s="38" t="s">
        <v>31</v>
      </c>
      <c r="C366" s="38" t="s">
        <v>32</v>
      </c>
      <c r="D366" s="38" t="s">
        <v>33</v>
      </c>
      <c r="E366" s="38" t="s">
        <v>34</v>
      </c>
      <c r="F366" s="38" t="s">
        <v>35</v>
      </c>
      <c r="G366" s="38" t="s">
        <v>36</v>
      </c>
      <c r="H366" s="38" t="s">
        <v>37</v>
      </c>
      <c r="I366" s="19"/>
      <c r="J366" s="39"/>
      <c r="K366" s="21"/>
      <c r="L366" s="34" t="s">
        <v>13</v>
      </c>
      <c r="M366" s="35" t="s">
        <v>14</v>
      </c>
      <c r="N366" s="36" t="s">
        <v>15</v>
      </c>
      <c r="O366" s="34" t="s">
        <v>16</v>
      </c>
      <c r="P366" s="26" t="s">
        <v>17</v>
      </c>
      <c r="Q366" s="35" t="s">
        <v>18</v>
      </c>
      <c r="R366" s="37" t="s">
        <v>16</v>
      </c>
      <c r="S366" s="35" t="s">
        <v>19</v>
      </c>
      <c r="T366" s="34" t="s">
        <v>20</v>
      </c>
      <c r="U366" s="29" t="s">
        <v>21</v>
      </c>
      <c r="V366" s="26" t="s">
        <v>18</v>
      </c>
      <c r="W366" s="26" t="s">
        <v>22</v>
      </c>
      <c r="X366" s="26" t="s">
        <v>23</v>
      </c>
      <c r="Y366" s="35" t="s">
        <v>24</v>
      </c>
      <c r="Z366" s="4"/>
    </row>
    <row r="367" spans="1:26" ht="23.25">
      <c r="A367" s="4"/>
      <c r="B367" s="40"/>
      <c r="C367" s="40"/>
      <c r="D367" s="40"/>
      <c r="E367" s="40"/>
      <c r="F367" s="40"/>
      <c r="G367" s="40"/>
      <c r="H367" s="40"/>
      <c r="I367" s="40"/>
      <c r="J367" s="41"/>
      <c r="K367" s="42"/>
      <c r="L367" s="43"/>
      <c r="M367" s="44"/>
      <c r="N367" s="45"/>
      <c r="O367" s="46" t="s">
        <v>25</v>
      </c>
      <c r="P367" s="47"/>
      <c r="Q367" s="48"/>
      <c r="R367" s="49" t="s">
        <v>25</v>
      </c>
      <c r="S367" s="44" t="s">
        <v>26</v>
      </c>
      <c r="T367" s="43"/>
      <c r="U367" s="50" t="s">
        <v>27</v>
      </c>
      <c r="V367" s="48"/>
      <c r="W367" s="48"/>
      <c r="X367" s="48"/>
      <c r="Y367" s="49"/>
      <c r="Z367" s="4"/>
    </row>
    <row r="368" spans="1:26" ht="23.25">
      <c r="A368" s="4"/>
      <c r="B368" s="51"/>
      <c r="C368" s="51"/>
      <c r="D368" s="51"/>
      <c r="E368" s="51"/>
      <c r="F368" s="51"/>
      <c r="G368" s="51"/>
      <c r="H368" s="51"/>
      <c r="I368" s="61"/>
      <c r="J368" s="52"/>
      <c r="K368" s="53"/>
      <c r="L368" s="22"/>
      <c r="M368" s="23"/>
      <c r="N368" s="24"/>
      <c r="O368" s="3"/>
      <c r="P368" s="27"/>
      <c r="Q368" s="27"/>
      <c r="R368" s="23"/>
      <c r="S368" s="24"/>
      <c r="T368" s="22"/>
      <c r="U368" s="72"/>
      <c r="V368" s="27"/>
      <c r="W368" s="27"/>
      <c r="X368" s="27"/>
      <c r="Y368" s="23"/>
      <c r="Z368" s="4"/>
    </row>
    <row r="369" spans="1:26" ht="23.25">
      <c r="A369" s="4"/>
      <c r="B369" s="81" t="s">
        <v>88</v>
      </c>
      <c r="C369" s="82" t="s">
        <v>54</v>
      </c>
      <c r="D369" s="57"/>
      <c r="E369" s="57"/>
      <c r="F369" s="57"/>
      <c r="G369" s="57"/>
      <c r="H369" s="57"/>
      <c r="I369" s="52"/>
      <c r="J369" s="54" t="s">
        <v>51</v>
      </c>
      <c r="K369" s="53"/>
      <c r="L369" s="70">
        <f>SUM(L376)</f>
        <v>54697.4</v>
      </c>
      <c r="M369" s="23"/>
      <c r="N369" s="70"/>
      <c r="O369" s="70"/>
      <c r="P369" s="23"/>
      <c r="Q369" s="23">
        <f>SUM(L369:P369)</f>
        <v>54697.4</v>
      </c>
      <c r="R369" s="23"/>
      <c r="S369" s="70"/>
      <c r="T369" s="70"/>
      <c r="U369" s="70"/>
      <c r="V369" s="23">
        <f>SUM(R369:U369)</f>
        <v>0</v>
      </c>
      <c r="W369" s="23">
        <f>SUM(V369+Q369)</f>
        <v>54697.4</v>
      </c>
      <c r="X369" s="70">
        <f>SUM(Q369/W369*100)</f>
        <v>100</v>
      </c>
      <c r="Y369" s="70">
        <f>SUM(V369/W369*100)</f>
        <v>0</v>
      </c>
      <c r="Z369" s="4"/>
    </row>
    <row r="370" spans="1:26" ht="23.25">
      <c r="A370" s="4"/>
      <c r="B370" s="51"/>
      <c r="C370" s="51"/>
      <c r="D370" s="51"/>
      <c r="E370" s="51"/>
      <c r="F370" s="51"/>
      <c r="G370" s="51"/>
      <c r="H370" s="51"/>
      <c r="I370" s="61"/>
      <c r="J370" s="52" t="s">
        <v>52</v>
      </c>
      <c r="K370" s="53"/>
      <c r="L370" s="70">
        <f>SUM(L377)</f>
        <v>36322</v>
      </c>
      <c r="M370" s="70">
        <f>SUM(M377)</f>
        <v>0</v>
      </c>
      <c r="N370" s="70">
        <f>SUM(N377)</f>
        <v>0</v>
      </c>
      <c r="O370" s="70">
        <f>SUM(O377)</f>
        <v>0</v>
      </c>
      <c r="P370" s="70">
        <f>SUM(P377)</f>
        <v>0</v>
      </c>
      <c r="Q370" s="23">
        <f>SUM(L370:P370)</f>
        <v>36322</v>
      </c>
      <c r="R370" s="70">
        <f>SUM(R377)</f>
        <v>0</v>
      </c>
      <c r="S370" s="70">
        <f>SUM(S377)</f>
        <v>0</v>
      </c>
      <c r="T370" s="70">
        <f>SUM(T377)</f>
        <v>0</v>
      </c>
      <c r="U370" s="70">
        <f>SUM(U377)</f>
        <v>0</v>
      </c>
      <c r="V370" s="23">
        <f>SUM(R370:U370)</f>
        <v>0</v>
      </c>
      <c r="W370" s="23">
        <f>SUM(V370+Q370)</f>
        <v>36322</v>
      </c>
      <c r="X370" s="70">
        <f>SUM(Q370/W370*100)</f>
        <v>100</v>
      </c>
      <c r="Y370" s="70">
        <f>SUM(V370/W370*100)</f>
        <v>0</v>
      </c>
      <c r="Z370" s="4"/>
    </row>
    <row r="371" spans="1:26" ht="23.25">
      <c r="A371" s="4"/>
      <c r="B371" s="56"/>
      <c r="C371" s="51"/>
      <c r="D371" s="51"/>
      <c r="E371" s="51"/>
      <c r="F371" s="51"/>
      <c r="G371" s="51"/>
      <c r="H371" s="51"/>
      <c r="I371" s="61"/>
      <c r="J371" s="52" t="s">
        <v>53</v>
      </c>
      <c r="K371" s="53"/>
      <c r="L371" s="70">
        <f>SUM(L370/L359*100)</f>
        <v>83.28365327292238</v>
      </c>
      <c r="M371" s="23"/>
      <c r="N371" s="70"/>
      <c r="O371" s="70"/>
      <c r="P371" s="23"/>
      <c r="Q371" s="70">
        <f>SUM(Q370/Q359*100)</f>
        <v>83.28365327292238</v>
      </c>
      <c r="R371" s="23"/>
      <c r="S371" s="70"/>
      <c r="T371" s="70"/>
      <c r="U371" s="70"/>
      <c r="V371" s="23">
        <f>SUM(R371:U371)</f>
        <v>0</v>
      </c>
      <c r="W371" s="70">
        <f>SUM(W370/W359*100)</f>
        <v>83.28365327292238</v>
      </c>
      <c r="X371" s="23"/>
      <c r="Y371" s="23"/>
      <c r="Z371" s="4"/>
    </row>
    <row r="372" spans="1:26" ht="23.25">
      <c r="A372" s="4"/>
      <c r="B372" s="81"/>
      <c r="C372" s="81"/>
      <c r="D372" s="81"/>
      <c r="E372" s="51"/>
      <c r="F372" s="51"/>
      <c r="G372" s="51"/>
      <c r="H372" s="51"/>
      <c r="I372" s="61"/>
      <c r="J372" s="52" t="s">
        <v>93</v>
      </c>
      <c r="K372" s="53"/>
      <c r="L372" s="70">
        <f>SUM(L370/L369*100)</f>
        <v>66.40535016289623</v>
      </c>
      <c r="M372" s="23"/>
      <c r="N372" s="70"/>
      <c r="O372" s="70"/>
      <c r="P372" s="23"/>
      <c r="Q372" s="70">
        <f>SUM(Q370/Q369*100)</f>
        <v>66.40535016289623</v>
      </c>
      <c r="R372" s="23"/>
      <c r="S372" s="70"/>
      <c r="T372" s="70"/>
      <c r="U372" s="70"/>
      <c r="V372" s="23">
        <f>SUM(R372:U372)</f>
        <v>0</v>
      </c>
      <c r="W372" s="70">
        <f>SUM(W370/W369*100)</f>
        <v>66.40535016289623</v>
      </c>
      <c r="X372" s="23"/>
      <c r="Y372" s="23"/>
      <c r="Z372" s="4"/>
    </row>
    <row r="373" spans="1:26" ht="23.25">
      <c r="A373" s="4"/>
      <c r="B373" s="51"/>
      <c r="C373" s="51"/>
      <c r="D373" s="51"/>
      <c r="E373" s="51"/>
      <c r="F373" s="51"/>
      <c r="G373" s="51"/>
      <c r="H373" s="51"/>
      <c r="I373" s="61"/>
      <c r="J373" s="52"/>
      <c r="K373" s="55"/>
      <c r="L373" s="70"/>
      <c r="M373" s="70"/>
      <c r="N373" s="70"/>
      <c r="O373" s="70"/>
      <c r="P373" s="70"/>
      <c r="Q373" s="23"/>
      <c r="R373" s="70"/>
      <c r="S373" s="70"/>
      <c r="T373" s="70"/>
      <c r="U373" s="74"/>
      <c r="V373" s="23"/>
      <c r="W373" s="23"/>
      <c r="X373" s="23"/>
      <c r="Y373" s="23"/>
      <c r="Z373" s="4"/>
    </row>
    <row r="374" spans="1:26" ht="23.25">
      <c r="A374" s="4"/>
      <c r="B374" s="51"/>
      <c r="C374" s="51"/>
      <c r="D374" s="81" t="s">
        <v>54</v>
      </c>
      <c r="E374" s="51"/>
      <c r="F374" s="51"/>
      <c r="G374" s="51"/>
      <c r="H374" s="51"/>
      <c r="I374" s="61"/>
      <c r="J374" s="52" t="s">
        <v>55</v>
      </c>
      <c r="K374" s="55"/>
      <c r="L374" s="70"/>
      <c r="M374" s="70"/>
      <c r="N374" s="70"/>
      <c r="O374" s="70"/>
      <c r="P374" s="70"/>
      <c r="Q374" s="23">
        <f>SUM(L374:P374)</f>
        <v>0</v>
      </c>
      <c r="R374" s="70"/>
      <c r="S374" s="70"/>
      <c r="T374" s="70"/>
      <c r="U374" s="74"/>
      <c r="V374" s="23">
        <f aca="true" t="shared" si="66" ref="V374:V395">SUM(R374:U374)</f>
        <v>0</v>
      </c>
      <c r="W374" s="23">
        <f>SUM(V374+Q374)</f>
        <v>0</v>
      </c>
      <c r="X374" s="23"/>
      <c r="Y374" s="23"/>
      <c r="Z374" s="4"/>
    </row>
    <row r="375" spans="1:26" ht="23.25">
      <c r="A375" s="4"/>
      <c r="B375" s="51"/>
      <c r="C375" s="51"/>
      <c r="D375" s="51"/>
      <c r="E375" s="51"/>
      <c r="F375" s="51"/>
      <c r="G375" s="51"/>
      <c r="H375" s="51"/>
      <c r="I375" s="61"/>
      <c r="J375" s="54" t="s">
        <v>50</v>
      </c>
      <c r="K375" s="55"/>
      <c r="L375" s="70">
        <f>SUM(L382)</f>
        <v>43612.4</v>
      </c>
      <c r="M375" s="70"/>
      <c r="N375" s="70"/>
      <c r="O375" s="70"/>
      <c r="P375" s="70"/>
      <c r="Q375" s="23">
        <f>SUM(L375)</f>
        <v>43612.4</v>
      </c>
      <c r="R375" s="70"/>
      <c r="S375" s="70"/>
      <c r="T375" s="70"/>
      <c r="U375" s="70"/>
      <c r="V375" s="23">
        <f t="shared" si="66"/>
        <v>0</v>
      </c>
      <c r="W375" s="23">
        <f>SUM(V375+Q375)</f>
        <v>43612.4</v>
      </c>
      <c r="X375" s="70">
        <f>SUM(Q375/W375*100)</f>
        <v>100</v>
      </c>
      <c r="Y375" s="70">
        <f>SUM(V375/W375*100)</f>
        <v>0</v>
      </c>
      <c r="Z375" s="4"/>
    </row>
    <row r="376" spans="1:26" ht="23.25">
      <c r="A376" s="4"/>
      <c r="B376" s="51"/>
      <c r="C376" s="51"/>
      <c r="D376" s="51"/>
      <c r="E376" s="51"/>
      <c r="F376" s="51"/>
      <c r="G376" s="51"/>
      <c r="H376" s="51"/>
      <c r="I376" s="61"/>
      <c r="J376" s="54" t="s">
        <v>51</v>
      </c>
      <c r="K376" s="53"/>
      <c r="L376" s="70">
        <f>SUM(L383)</f>
        <v>54697.4</v>
      </c>
      <c r="M376" s="70"/>
      <c r="N376" s="70"/>
      <c r="O376" s="70"/>
      <c r="P376" s="70"/>
      <c r="Q376" s="23">
        <f>SUM(L376)</f>
        <v>54697.4</v>
      </c>
      <c r="R376" s="70"/>
      <c r="S376" s="70"/>
      <c r="T376" s="70"/>
      <c r="U376" s="70"/>
      <c r="V376" s="23">
        <f t="shared" si="66"/>
        <v>0</v>
      </c>
      <c r="W376" s="23">
        <f>SUM(V376+Q376)</f>
        <v>54697.4</v>
      </c>
      <c r="X376" s="70">
        <f>SUM(Q376/W376*100)</f>
        <v>100</v>
      </c>
      <c r="Y376" s="70">
        <f>SUM(V376/W376*100)</f>
        <v>0</v>
      </c>
      <c r="Z376" s="4"/>
    </row>
    <row r="377" spans="1:26" ht="23.25">
      <c r="A377" s="4"/>
      <c r="B377" s="51"/>
      <c r="C377" s="51"/>
      <c r="D377" s="51"/>
      <c r="E377" s="51"/>
      <c r="F377" s="51"/>
      <c r="G377" s="51"/>
      <c r="H377" s="51"/>
      <c r="I377" s="61"/>
      <c r="J377" s="52" t="s">
        <v>52</v>
      </c>
      <c r="K377" s="53"/>
      <c r="L377" s="70">
        <f>SUM(L384)</f>
        <v>36322</v>
      </c>
      <c r="M377" s="70">
        <f>SUM(M384)</f>
        <v>0</v>
      </c>
      <c r="N377" s="70">
        <f>SUM(N384)</f>
        <v>0</v>
      </c>
      <c r="O377" s="70">
        <f>SUM(O384)</f>
        <v>0</v>
      </c>
      <c r="P377" s="70">
        <f>SUM(P384)</f>
        <v>0</v>
      </c>
      <c r="Q377" s="23">
        <f>SUM(L377)</f>
        <v>36322</v>
      </c>
      <c r="R377" s="70">
        <f>SUM(R384)</f>
        <v>0</v>
      </c>
      <c r="S377" s="70">
        <f>SUM(S384)</f>
        <v>0</v>
      </c>
      <c r="T377" s="70">
        <f>SUM(T384)</f>
        <v>0</v>
      </c>
      <c r="U377" s="70">
        <f>SUM(U384)</f>
        <v>0</v>
      </c>
      <c r="V377" s="23">
        <f t="shared" si="66"/>
        <v>0</v>
      </c>
      <c r="W377" s="23">
        <f>SUM(V377+Q377)</f>
        <v>36322</v>
      </c>
      <c r="X377" s="70">
        <f>SUM(Q377/W377*100)</f>
        <v>100</v>
      </c>
      <c r="Y377" s="70">
        <f>SUM(V377/W377*100)</f>
        <v>0</v>
      </c>
      <c r="Z377" s="4"/>
    </row>
    <row r="378" spans="1:26" ht="23.25">
      <c r="A378" s="4"/>
      <c r="B378" s="51"/>
      <c r="C378" s="51"/>
      <c r="D378" s="51"/>
      <c r="E378" s="51"/>
      <c r="F378" s="51"/>
      <c r="G378" s="51"/>
      <c r="H378" s="51"/>
      <c r="I378" s="61"/>
      <c r="J378" s="52" t="s">
        <v>53</v>
      </c>
      <c r="K378" s="53"/>
      <c r="L378" s="70">
        <f>SUM(L377/L375*100)</f>
        <v>83.28365327292238</v>
      </c>
      <c r="M378" s="23"/>
      <c r="N378" s="70"/>
      <c r="O378" s="70"/>
      <c r="P378" s="23"/>
      <c r="Q378" s="70">
        <f>SUM(Q377/Q375*100)</f>
        <v>83.28365327292238</v>
      </c>
      <c r="R378" s="23"/>
      <c r="S378" s="70"/>
      <c r="T378" s="70"/>
      <c r="U378" s="70"/>
      <c r="V378" s="23">
        <f t="shared" si="66"/>
        <v>0</v>
      </c>
      <c r="W378" s="70">
        <f>SUM(W377/W375*100)</f>
        <v>83.28365327292238</v>
      </c>
      <c r="X378" s="23"/>
      <c r="Y378" s="23"/>
      <c r="Z378" s="4"/>
    </row>
    <row r="379" spans="1:26" ht="23.25">
      <c r="A379" s="4"/>
      <c r="B379" s="51"/>
      <c r="C379" s="51"/>
      <c r="D379" s="51"/>
      <c r="E379" s="51"/>
      <c r="F379" s="51"/>
      <c r="G379" s="51"/>
      <c r="H379" s="51"/>
      <c r="I379" s="61"/>
      <c r="J379" s="52" t="s">
        <v>93</v>
      </c>
      <c r="K379" s="53"/>
      <c r="L379" s="70">
        <f>SUM(L377/L376*100)</f>
        <v>66.40535016289623</v>
      </c>
      <c r="M379" s="23"/>
      <c r="N379" s="70"/>
      <c r="O379" s="70"/>
      <c r="P379" s="23"/>
      <c r="Q379" s="70">
        <f>SUM(Q377/Q376*100)</f>
        <v>66.40535016289623</v>
      </c>
      <c r="R379" s="23"/>
      <c r="S379" s="70"/>
      <c r="T379" s="70"/>
      <c r="U379" s="70"/>
      <c r="V379" s="23">
        <f t="shared" si="66"/>
        <v>0</v>
      </c>
      <c r="W379" s="70">
        <f>SUM(W377/W376*100)</f>
        <v>66.40535016289623</v>
      </c>
      <c r="X379" s="23"/>
      <c r="Y379" s="23"/>
      <c r="Z379" s="4"/>
    </row>
    <row r="380" spans="1:26" ht="23.25">
      <c r="A380" s="4"/>
      <c r="B380" s="51"/>
      <c r="C380" s="51"/>
      <c r="D380" s="51"/>
      <c r="E380" s="51"/>
      <c r="F380" s="51"/>
      <c r="G380" s="51"/>
      <c r="H380" s="51"/>
      <c r="I380" s="61"/>
      <c r="J380" s="52"/>
      <c r="K380" s="53"/>
      <c r="L380" s="70"/>
      <c r="M380" s="23"/>
      <c r="N380" s="70"/>
      <c r="O380" s="70"/>
      <c r="P380" s="23"/>
      <c r="Q380" s="23">
        <f>SUM(L380:P380)</f>
        <v>0</v>
      </c>
      <c r="R380" s="23"/>
      <c r="S380" s="70"/>
      <c r="T380" s="70"/>
      <c r="U380" s="70"/>
      <c r="V380" s="23">
        <f t="shared" si="66"/>
        <v>0</v>
      </c>
      <c r="W380" s="23">
        <f>SUM(V380+Q380)</f>
        <v>0</v>
      </c>
      <c r="X380" s="23"/>
      <c r="Y380" s="23"/>
      <c r="Z380" s="4"/>
    </row>
    <row r="381" spans="1:26" ht="23.25">
      <c r="A381" s="4"/>
      <c r="B381" s="51"/>
      <c r="C381" s="51"/>
      <c r="D381" s="51"/>
      <c r="E381" s="81" t="s">
        <v>56</v>
      </c>
      <c r="F381" s="51"/>
      <c r="G381" s="51"/>
      <c r="H381" s="51"/>
      <c r="I381" s="61"/>
      <c r="J381" s="52" t="s">
        <v>57</v>
      </c>
      <c r="K381" s="53"/>
      <c r="L381" s="70"/>
      <c r="M381" s="23"/>
      <c r="N381" s="70"/>
      <c r="O381" s="70"/>
      <c r="P381" s="23"/>
      <c r="Q381" s="23">
        <f>SUM(L381:P381)</f>
        <v>0</v>
      </c>
      <c r="R381" s="23"/>
      <c r="S381" s="70"/>
      <c r="T381" s="70"/>
      <c r="U381" s="70"/>
      <c r="V381" s="23">
        <f t="shared" si="66"/>
        <v>0</v>
      </c>
      <c r="W381" s="23">
        <f>SUM(V381+Q381)</f>
        <v>0</v>
      </c>
      <c r="X381" s="23"/>
      <c r="Y381" s="23"/>
      <c r="Z381" s="4"/>
    </row>
    <row r="382" spans="1:26" ht="23.25">
      <c r="A382" s="4"/>
      <c r="B382" s="51"/>
      <c r="C382" s="51"/>
      <c r="D382" s="51"/>
      <c r="E382" s="51"/>
      <c r="F382" s="51"/>
      <c r="G382" s="51"/>
      <c r="H382" s="51"/>
      <c r="I382" s="61"/>
      <c r="J382" s="54" t="s">
        <v>50</v>
      </c>
      <c r="K382" s="53"/>
      <c r="L382" s="70">
        <f>SUM(L389)</f>
        <v>43612.4</v>
      </c>
      <c r="M382" s="23"/>
      <c r="N382" s="70"/>
      <c r="O382" s="70"/>
      <c r="P382" s="23"/>
      <c r="Q382" s="23">
        <f>SUM(L382)</f>
        <v>43612.4</v>
      </c>
      <c r="R382" s="23"/>
      <c r="S382" s="70"/>
      <c r="T382" s="70"/>
      <c r="U382" s="70"/>
      <c r="V382" s="23">
        <f t="shared" si="66"/>
        <v>0</v>
      </c>
      <c r="W382" s="23">
        <f>SUM(V382+Q382)</f>
        <v>43612.4</v>
      </c>
      <c r="X382" s="70">
        <f>SUM(Q382/W382*100)</f>
        <v>100</v>
      </c>
      <c r="Y382" s="70">
        <f>SUM(V382/W382*100)</f>
        <v>0</v>
      </c>
      <c r="Z382" s="4"/>
    </row>
    <row r="383" spans="1:26" ht="23.25">
      <c r="A383" s="4"/>
      <c r="B383" s="51"/>
      <c r="C383" s="51"/>
      <c r="D383" s="51"/>
      <c r="E383" s="51"/>
      <c r="F383" s="51"/>
      <c r="G383" s="51"/>
      <c r="H383" s="51"/>
      <c r="I383" s="61"/>
      <c r="J383" s="54" t="s">
        <v>51</v>
      </c>
      <c r="K383" s="53"/>
      <c r="L383" s="70">
        <f>SUM(L390)</f>
        <v>54697.4</v>
      </c>
      <c r="M383" s="23"/>
      <c r="N383" s="70"/>
      <c r="O383" s="70"/>
      <c r="P383" s="23"/>
      <c r="Q383" s="23">
        <f>SUM(L383)</f>
        <v>54697.4</v>
      </c>
      <c r="R383" s="23"/>
      <c r="S383" s="70"/>
      <c r="T383" s="70"/>
      <c r="U383" s="70"/>
      <c r="V383" s="23">
        <f t="shared" si="66"/>
        <v>0</v>
      </c>
      <c r="W383" s="23">
        <f>SUM(V383+Q383)</f>
        <v>54697.4</v>
      </c>
      <c r="X383" s="70">
        <f>SUM(Q383/W383*100)</f>
        <v>100</v>
      </c>
      <c r="Y383" s="70">
        <f>SUM(V383/W383*100)</f>
        <v>0</v>
      </c>
      <c r="Z383" s="4"/>
    </row>
    <row r="384" spans="1:26" ht="23.25">
      <c r="A384" s="4"/>
      <c r="B384" s="51"/>
      <c r="C384" s="51"/>
      <c r="D384" s="51"/>
      <c r="E384" s="51"/>
      <c r="F384" s="51"/>
      <c r="G384" s="51"/>
      <c r="H384" s="51"/>
      <c r="I384" s="61"/>
      <c r="J384" s="52" t="s">
        <v>52</v>
      </c>
      <c r="K384" s="53"/>
      <c r="L384" s="70">
        <f>SUM(L391)</f>
        <v>36322</v>
      </c>
      <c r="M384" s="70">
        <f>SUM(M391)</f>
        <v>0</v>
      </c>
      <c r="N384" s="70">
        <f>SUM(N391)</f>
        <v>0</v>
      </c>
      <c r="O384" s="70">
        <f>SUM(O391)</f>
        <v>0</v>
      </c>
      <c r="P384" s="70">
        <f>SUM(P391)</f>
        <v>0</v>
      </c>
      <c r="Q384" s="23">
        <f>SUM(L384)</f>
        <v>36322</v>
      </c>
      <c r="R384" s="70">
        <f>SUM(R391)</f>
        <v>0</v>
      </c>
      <c r="S384" s="70">
        <f>SUM(S391)</f>
        <v>0</v>
      </c>
      <c r="T384" s="70">
        <f>SUM(T391)</f>
        <v>0</v>
      </c>
      <c r="U384" s="70">
        <f>SUM(U391)</f>
        <v>0</v>
      </c>
      <c r="V384" s="23">
        <f t="shared" si="66"/>
        <v>0</v>
      </c>
      <c r="W384" s="23">
        <f>SUM(V384+Q384)</f>
        <v>36322</v>
      </c>
      <c r="X384" s="70">
        <f>SUM(Q384/W384*100)</f>
        <v>100</v>
      </c>
      <c r="Y384" s="70">
        <f>SUM(V384/W384*100)</f>
        <v>0</v>
      </c>
      <c r="Z384" s="4"/>
    </row>
    <row r="385" spans="1:26" ht="23.25">
      <c r="A385" s="4"/>
      <c r="B385" s="51"/>
      <c r="C385" s="51"/>
      <c r="D385" s="51"/>
      <c r="E385" s="51"/>
      <c r="F385" s="51"/>
      <c r="G385" s="51"/>
      <c r="H385" s="51"/>
      <c r="I385" s="61"/>
      <c r="J385" s="52" t="s">
        <v>53</v>
      </c>
      <c r="K385" s="53"/>
      <c r="L385" s="70">
        <f>SUM(L384/L382*100)</f>
        <v>83.28365327292238</v>
      </c>
      <c r="M385" s="23"/>
      <c r="N385" s="70"/>
      <c r="O385" s="70"/>
      <c r="P385" s="23"/>
      <c r="Q385" s="70">
        <f>SUM(Q384/Q382*100)</f>
        <v>83.28365327292238</v>
      </c>
      <c r="R385" s="23"/>
      <c r="S385" s="70"/>
      <c r="T385" s="70"/>
      <c r="U385" s="70"/>
      <c r="V385" s="23">
        <f t="shared" si="66"/>
        <v>0</v>
      </c>
      <c r="W385" s="70">
        <f>SUM(W384/W382*100)</f>
        <v>83.28365327292238</v>
      </c>
      <c r="X385" s="23"/>
      <c r="Y385" s="23"/>
      <c r="Z385" s="4"/>
    </row>
    <row r="386" spans="1:26" ht="23.25">
      <c r="A386" s="4"/>
      <c r="B386" s="56"/>
      <c r="C386" s="57"/>
      <c r="D386" s="57"/>
      <c r="E386" s="51"/>
      <c r="F386" s="51"/>
      <c r="G386" s="51"/>
      <c r="H386" s="51"/>
      <c r="I386" s="61"/>
      <c r="J386" s="52" t="s">
        <v>93</v>
      </c>
      <c r="K386" s="53"/>
      <c r="L386" s="70">
        <f>SUM(L384/L383*100)</f>
        <v>66.40535016289623</v>
      </c>
      <c r="M386" s="23"/>
      <c r="N386" s="70"/>
      <c r="O386" s="70"/>
      <c r="P386" s="23"/>
      <c r="Q386" s="70">
        <f>SUM(Q384/Q383*100)</f>
        <v>66.40535016289623</v>
      </c>
      <c r="R386" s="23"/>
      <c r="S386" s="70"/>
      <c r="T386" s="70"/>
      <c r="U386" s="70"/>
      <c r="V386" s="23">
        <f t="shared" si="66"/>
        <v>0</v>
      </c>
      <c r="W386" s="70">
        <f>SUM(W384/W383*100)</f>
        <v>66.40535016289623</v>
      </c>
      <c r="X386" s="23"/>
      <c r="Y386" s="23"/>
      <c r="Z386" s="4"/>
    </row>
    <row r="387" spans="1:26" ht="23.25">
      <c r="A387" s="4"/>
      <c r="B387" s="51"/>
      <c r="C387" s="51"/>
      <c r="D387" s="51"/>
      <c r="E387" s="51"/>
      <c r="F387" s="51"/>
      <c r="G387" s="51"/>
      <c r="H387" s="51"/>
      <c r="I387" s="61"/>
      <c r="J387" s="52"/>
      <c r="K387" s="53"/>
      <c r="L387" s="70"/>
      <c r="M387" s="23"/>
      <c r="N387" s="70"/>
      <c r="O387" s="70"/>
      <c r="P387" s="23"/>
      <c r="Q387" s="23">
        <f>SUM(L387:P387)</f>
        <v>0</v>
      </c>
      <c r="R387" s="23"/>
      <c r="S387" s="70"/>
      <c r="T387" s="70"/>
      <c r="U387" s="70"/>
      <c r="V387" s="23">
        <f t="shared" si="66"/>
        <v>0</v>
      </c>
      <c r="W387" s="23">
        <f>SUM(V387+Q387)</f>
        <v>0</v>
      </c>
      <c r="X387" s="23"/>
      <c r="Y387" s="23"/>
      <c r="Z387" s="4"/>
    </row>
    <row r="388" spans="1:26" ht="23.25">
      <c r="A388" s="4"/>
      <c r="B388" s="51"/>
      <c r="C388" s="51"/>
      <c r="D388" s="56"/>
      <c r="E388" s="57"/>
      <c r="F388" s="83" t="s">
        <v>91</v>
      </c>
      <c r="G388" s="57"/>
      <c r="H388" s="57"/>
      <c r="I388" s="52"/>
      <c r="J388" s="54" t="s">
        <v>92</v>
      </c>
      <c r="K388" s="53"/>
      <c r="L388" s="21"/>
      <c r="M388" s="21"/>
      <c r="N388" s="21"/>
      <c r="O388" s="21"/>
      <c r="P388" s="21"/>
      <c r="Q388" s="23">
        <f>SUM(L388:P388)</f>
        <v>0</v>
      </c>
      <c r="R388" s="21"/>
      <c r="S388" s="21"/>
      <c r="T388" s="21"/>
      <c r="U388" s="21"/>
      <c r="V388" s="23">
        <f t="shared" si="66"/>
        <v>0</v>
      </c>
      <c r="W388" s="23">
        <f>SUM(V388+Q388)</f>
        <v>0</v>
      </c>
      <c r="X388" s="21"/>
      <c r="Y388" s="21"/>
      <c r="Z388" s="4"/>
    </row>
    <row r="389" spans="1:26" ht="23.25">
      <c r="A389" s="4"/>
      <c r="B389" s="51"/>
      <c r="C389" s="51"/>
      <c r="D389" s="51"/>
      <c r="E389" s="51"/>
      <c r="F389" s="51"/>
      <c r="G389" s="51"/>
      <c r="H389" s="51"/>
      <c r="I389" s="61"/>
      <c r="J389" s="54" t="s">
        <v>50</v>
      </c>
      <c r="K389" s="53"/>
      <c r="L389" s="70">
        <v>43612.4</v>
      </c>
      <c r="M389" s="23"/>
      <c r="N389" s="70"/>
      <c r="O389" s="70"/>
      <c r="P389" s="23"/>
      <c r="Q389" s="23">
        <f>SUM(L389)</f>
        <v>43612.4</v>
      </c>
      <c r="R389" s="23"/>
      <c r="S389" s="70"/>
      <c r="T389" s="70"/>
      <c r="U389" s="70"/>
      <c r="V389" s="23">
        <f t="shared" si="66"/>
        <v>0</v>
      </c>
      <c r="W389" s="23">
        <f>SUM(V389+Q389)</f>
        <v>43612.4</v>
      </c>
      <c r="X389" s="70">
        <f>SUM(Q389/W389*100)</f>
        <v>100</v>
      </c>
      <c r="Y389" s="70">
        <f>SUM(V389/W389*100)</f>
        <v>0</v>
      </c>
      <c r="Z389" s="4"/>
    </row>
    <row r="390" spans="1:26" ht="23.25">
      <c r="A390" s="4"/>
      <c r="B390" s="51"/>
      <c r="C390" s="51"/>
      <c r="D390" s="51"/>
      <c r="E390" s="51"/>
      <c r="F390" s="51"/>
      <c r="G390" s="51"/>
      <c r="H390" s="51"/>
      <c r="I390" s="61"/>
      <c r="J390" s="54" t="s">
        <v>51</v>
      </c>
      <c r="K390" s="53"/>
      <c r="L390" s="70">
        <v>54697.4</v>
      </c>
      <c r="M390" s="23"/>
      <c r="N390" s="70"/>
      <c r="O390" s="70"/>
      <c r="P390" s="23"/>
      <c r="Q390" s="23">
        <f>SUM(L390)</f>
        <v>54697.4</v>
      </c>
      <c r="R390" s="23"/>
      <c r="S390" s="70"/>
      <c r="T390" s="70"/>
      <c r="U390" s="70"/>
      <c r="V390" s="23">
        <f t="shared" si="66"/>
        <v>0</v>
      </c>
      <c r="W390" s="23">
        <f>SUM(V390+Q390)</f>
        <v>54697.4</v>
      </c>
      <c r="X390" s="70">
        <f>SUM(Q390/W390*100)</f>
        <v>100</v>
      </c>
      <c r="Y390" s="70">
        <f>SUM(V390/W390*100)</f>
        <v>0</v>
      </c>
      <c r="Z390" s="4"/>
    </row>
    <row r="391" spans="1:26" ht="23.25">
      <c r="A391" s="4"/>
      <c r="B391" s="51"/>
      <c r="C391" s="51"/>
      <c r="D391" s="51"/>
      <c r="E391" s="51"/>
      <c r="F391" s="51"/>
      <c r="G391" s="51"/>
      <c r="H391" s="51"/>
      <c r="I391" s="61"/>
      <c r="J391" s="52" t="s">
        <v>52</v>
      </c>
      <c r="K391" s="53"/>
      <c r="L391" s="70">
        <v>36322</v>
      </c>
      <c r="M391" s="70">
        <f>SUM(M398)</f>
        <v>0</v>
      </c>
      <c r="N391" s="70">
        <f>SUM(N398)</f>
        <v>0</v>
      </c>
      <c r="O391" s="70">
        <f>SUM(O398)</f>
        <v>0</v>
      </c>
      <c r="P391" s="70">
        <f>SUM(P398)</f>
        <v>0</v>
      </c>
      <c r="Q391" s="23">
        <f>SUM(L391)</f>
        <v>36322</v>
      </c>
      <c r="R391" s="70">
        <f>SUM(R398)</f>
        <v>0</v>
      </c>
      <c r="S391" s="70">
        <f>SUM(S398)</f>
        <v>0</v>
      </c>
      <c r="T391" s="70">
        <f>SUM(T398)</f>
        <v>0</v>
      </c>
      <c r="U391" s="70">
        <f>SUM(U398)</f>
        <v>0</v>
      </c>
      <c r="V391" s="23">
        <f t="shared" si="66"/>
        <v>0</v>
      </c>
      <c r="W391" s="23">
        <f>SUM(V391+Q391)</f>
        <v>36322</v>
      </c>
      <c r="X391" s="70">
        <f>SUM(Q391/W391*100)</f>
        <v>100</v>
      </c>
      <c r="Y391" s="70">
        <f>SUM(V391/W391*100)</f>
        <v>0</v>
      </c>
      <c r="Z391" s="4"/>
    </row>
    <row r="392" spans="1:26" ht="23.25">
      <c r="A392" s="4"/>
      <c r="B392" s="51"/>
      <c r="C392" s="51"/>
      <c r="D392" s="51"/>
      <c r="E392" s="51"/>
      <c r="F392" s="51"/>
      <c r="G392" s="51"/>
      <c r="H392" s="51"/>
      <c r="I392" s="61"/>
      <c r="J392" s="52" t="s">
        <v>53</v>
      </c>
      <c r="K392" s="53"/>
      <c r="L392" s="70">
        <f>SUM(L391/L389*100)</f>
        <v>83.28365327292238</v>
      </c>
      <c r="M392" s="23"/>
      <c r="N392" s="70"/>
      <c r="O392" s="70"/>
      <c r="P392" s="23"/>
      <c r="Q392" s="70">
        <f>SUM(Q391/Q389*100)</f>
        <v>83.28365327292238</v>
      </c>
      <c r="R392" s="23"/>
      <c r="S392" s="70"/>
      <c r="T392" s="70"/>
      <c r="U392" s="70"/>
      <c r="V392" s="23">
        <f t="shared" si="66"/>
        <v>0</v>
      </c>
      <c r="W392" s="70">
        <f>SUM(W391/W389*100)</f>
        <v>83.28365327292238</v>
      </c>
      <c r="X392" s="23"/>
      <c r="Y392" s="23"/>
      <c r="Z392" s="4"/>
    </row>
    <row r="393" spans="1:26" ht="23.25">
      <c r="A393" s="4"/>
      <c r="B393" s="51"/>
      <c r="C393" s="51"/>
      <c r="D393" s="51"/>
      <c r="E393" s="51"/>
      <c r="F393" s="51"/>
      <c r="G393" s="51"/>
      <c r="H393" s="51"/>
      <c r="I393" s="61"/>
      <c r="J393" s="52" t="s">
        <v>93</v>
      </c>
      <c r="K393" s="53"/>
      <c r="L393" s="70">
        <f>SUM(L391/L390*100)</f>
        <v>66.40535016289623</v>
      </c>
      <c r="M393" s="23"/>
      <c r="N393" s="70"/>
      <c r="O393" s="70"/>
      <c r="P393" s="23"/>
      <c r="Q393" s="70">
        <f>SUM(Q391/Q390*100)</f>
        <v>66.40535016289623</v>
      </c>
      <c r="R393" s="23"/>
      <c r="S393" s="70"/>
      <c r="T393" s="70"/>
      <c r="U393" s="70"/>
      <c r="V393" s="23">
        <f t="shared" si="66"/>
        <v>0</v>
      </c>
      <c r="W393" s="70">
        <f>SUM(W391/W390*100)</f>
        <v>66.40535016289623</v>
      </c>
      <c r="X393" s="23"/>
      <c r="Y393" s="23"/>
      <c r="Z393" s="4"/>
    </row>
    <row r="394" spans="1:26" ht="23.25">
      <c r="A394" s="4"/>
      <c r="B394" s="51"/>
      <c r="C394" s="51"/>
      <c r="D394" s="51"/>
      <c r="E394" s="51"/>
      <c r="F394" s="51"/>
      <c r="G394" s="51"/>
      <c r="H394" s="51"/>
      <c r="I394" s="61"/>
      <c r="J394" s="52"/>
      <c r="K394" s="53"/>
      <c r="L394" s="70"/>
      <c r="M394" s="23"/>
      <c r="N394" s="70"/>
      <c r="O394" s="70"/>
      <c r="P394" s="23"/>
      <c r="Q394" s="23">
        <f>SUM(L394:P394)</f>
        <v>0</v>
      </c>
      <c r="R394" s="23"/>
      <c r="S394" s="70"/>
      <c r="T394" s="70"/>
      <c r="U394" s="70"/>
      <c r="V394" s="23">
        <f t="shared" si="66"/>
        <v>0</v>
      </c>
      <c r="W394" s="23">
        <f>SUM(V394+Q394)</f>
        <v>0</v>
      </c>
      <c r="X394" s="23"/>
      <c r="Y394" s="23"/>
      <c r="Z394" s="4"/>
    </row>
    <row r="395" spans="1:26" ht="23.25">
      <c r="A395" s="4"/>
      <c r="B395" s="56"/>
      <c r="C395" s="57"/>
      <c r="D395" s="57"/>
      <c r="E395" s="51"/>
      <c r="F395" s="51"/>
      <c r="G395" s="81" t="s">
        <v>60</v>
      </c>
      <c r="H395" s="51"/>
      <c r="I395" s="61"/>
      <c r="J395" s="52" t="s">
        <v>117</v>
      </c>
      <c r="K395" s="53"/>
      <c r="L395" s="70"/>
      <c r="M395" s="23"/>
      <c r="N395" s="70"/>
      <c r="O395" s="70"/>
      <c r="P395" s="23"/>
      <c r="Q395" s="23">
        <f>SUM(L395:P395)</f>
        <v>0</v>
      </c>
      <c r="R395" s="23"/>
      <c r="S395" s="70"/>
      <c r="T395" s="70"/>
      <c r="U395" s="70"/>
      <c r="V395" s="23">
        <f t="shared" si="66"/>
        <v>0</v>
      </c>
      <c r="W395" s="23">
        <f>SUM(V395+Q395)</f>
        <v>0</v>
      </c>
      <c r="X395" s="23"/>
      <c r="Y395" s="23"/>
      <c r="Z395" s="4"/>
    </row>
    <row r="396" spans="1:26" ht="23.25">
      <c r="A396" s="4"/>
      <c r="B396" s="51"/>
      <c r="C396" s="51"/>
      <c r="D396" s="51"/>
      <c r="E396" s="51"/>
      <c r="F396" s="51"/>
      <c r="G396" s="51"/>
      <c r="H396" s="51"/>
      <c r="I396" s="61"/>
      <c r="J396" s="54" t="s">
        <v>118</v>
      </c>
      <c r="K396" s="53"/>
      <c r="L396" s="70"/>
      <c r="M396" s="23"/>
      <c r="N396" s="70"/>
      <c r="O396" s="70"/>
      <c r="P396" s="23"/>
      <c r="Q396" s="23"/>
      <c r="R396" s="23"/>
      <c r="S396" s="70"/>
      <c r="T396" s="70"/>
      <c r="U396" s="70"/>
      <c r="V396" s="23"/>
      <c r="W396" s="23"/>
      <c r="X396" s="70"/>
      <c r="Y396" s="70"/>
      <c r="Z396" s="4"/>
    </row>
    <row r="397" spans="1:26" ht="23.25">
      <c r="A397" s="4"/>
      <c r="B397" s="51"/>
      <c r="C397" s="51"/>
      <c r="D397" s="56"/>
      <c r="E397" s="57"/>
      <c r="F397" s="57"/>
      <c r="G397" s="57"/>
      <c r="H397" s="57"/>
      <c r="I397" s="52"/>
      <c r="J397" s="54" t="s">
        <v>50</v>
      </c>
      <c r="K397" s="53"/>
      <c r="L397" s="70">
        <f>SUM(L414)</f>
        <v>43612.4</v>
      </c>
      <c r="M397" s="23"/>
      <c r="N397" s="70"/>
      <c r="O397" s="70"/>
      <c r="P397" s="23"/>
      <c r="Q397" s="23">
        <f>SUM(L397:P397)</f>
        <v>43612.4</v>
      </c>
      <c r="R397" s="23"/>
      <c r="S397" s="70"/>
      <c r="T397" s="70"/>
      <c r="U397" s="70"/>
      <c r="V397" s="23">
        <f>SUM(R397:U397)</f>
        <v>0</v>
      </c>
      <c r="W397" s="23">
        <f>SUM(V397+Q397)</f>
        <v>43612.4</v>
      </c>
      <c r="X397" s="70">
        <f>SUM(Q397/W397*100)</f>
        <v>100</v>
      </c>
      <c r="Y397" s="70">
        <f>SUM(V397/W397*100)</f>
        <v>0</v>
      </c>
      <c r="Z397" s="4"/>
    </row>
    <row r="398" spans="1:26" ht="23.25">
      <c r="A398" s="4"/>
      <c r="B398" s="51"/>
      <c r="C398" s="51"/>
      <c r="D398" s="51"/>
      <c r="E398" s="51"/>
      <c r="F398" s="51"/>
      <c r="G398" s="51"/>
      <c r="H398" s="51"/>
      <c r="I398" s="61"/>
      <c r="J398" s="54" t="s">
        <v>51</v>
      </c>
      <c r="K398" s="53"/>
      <c r="L398" s="21">
        <f>SUM(L415)</f>
        <v>54697.4</v>
      </c>
      <c r="M398" s="21"/>
      <c r="N398" s="21"/>
      <c r="O398" s="21"/>
      <c r="P398" s="21"/>
      <c r="Q398" s="23">
        <f>SUM(L398:P398)</f>
        <v>54697.4</v>
      </c>
      <c r="R398" s="21"/>
      <c r="S398" s="21"/>
      <c r="T398" s="21"/>
      <c r="U398" s="21"/>
      <c r="V398" s="23">
        <f>SUM(R398:U398)</f>
        <v>0</v>
      </c>
      <c r="W398" s="23">
        <f>SUM(V398+Q398)</f>
        <v>54697.4</v>
      </c>
      <c r="X398" s="70">
        <f>SUM(Q398/W398*100)</f>
        <v>100</v>
      </c>
      <c r="Y398" s="70">
        <f>SUM(V398/W398*100)</f>
        <v>0</v>
      </c>
      <c r="Z398" s="4"/>
    </row>
    <row r="399" spans="1:26" ht="23.25">
      <c r="A399" s="4"/>
      <c r="B399" s="51"/>
      <c r="C399" s="51"/>
      <c r="D399" s="51"/>
      <c r="E399" s="51"/>
      <c r="F399" s="51"/>
      <c r="G399" s="51"/>
      <c r="H399" s="51"/>
      <c r="I399" s="61"/>
      <c r="J399" s="52" t="s">
        <v>52</v>
      </c>
      <c r="K399" s="53"/>
      <c r="L399" s="70">
        <f>SUM(L416)</f>
        <v>36322</v>
      </c>
      <c r="M399" s="70">
        <f>SUM(M416)</f>
        <v>0</v>
      </c>
      <c r="N399" s="70">
        <f>SUM(N416)</f>
        <v>0</v>
      </c>
      <c r="O399" s="70">
        <f>SUM(O416)</f>
        <v>0</v>
      </c>
      <c r="P399" s="70">
        <f>SUM(P416)</f>
        <v>0</v>
      </c>
      <c r="Q399" s="23">
        <f>SUM(L399:P399)</f>
        <v>36322</v>
      </c>
      <c r="R399" s="70">
        <f>SUM(R416)</f>
        <v>0</v>
      </c>
      <c r="S399" s="70">
        <f>SUM(S416)</f>
        <v>0</v>
      </c>
      <c r="T399" s="70">
        <f>SUM(T416)</f>
        <v>0</v>
      </c>
      <c r="U399" s="70">
        <f>SUM(U416)</f>
        <v>0</v>
      </c>
      <c r="V399" s="23">
        <f>SUM(R399:U399)</f>
        <v>0</v>
      </c>
      <c r="W399" s="23">
        <f>SUM(V399+Q399)</f>
        <v>36322</v>
      </c>
      <c r="X399" s="70">
        <f>SUM(Q399/W399*100)</f>
        <v>100</v>
      </c>
      <c r="Y399" s="70">
        <f>SUM(V399/W399*100)</f>
        <v>0</v>
      </c>
      <c r="Z399" s="4"/>
    </row>
    <row r="400" spans="1:26" ht="23.25">
      <c r="A400" s="4"/>
      <c r="B400" s="56"/>
      <c r="C400" s="56"/>
      <c r="D400" s="56"/>
      <c r="E400" s="51"/>
      <c r="F400" s="51"/>
      <c r="G400" s="51"/>
      <c r="H400" s="51"/>
      <c r="I400" s="61"/>
      <c r="J400" s="52" t="s">
        <v>53</v>
      </c>
      <c r="K400" s="53"/>
      <c r="L400" s="70">
        <f>SUM(L399/L397*100)</f>
        <v>83.28365327292238</v>
      </c>
      <c r="M400" s="23"/>
      <c r="N400" s="70"/>
      <c r="O400" s="70"/>
      <c r="P400" s="23"/>
      <c r="Q400" s="70">
        <f>SUM(Q399/Q397*100)</f>
        <v>83.28365327292238</v>
      </c>
      <c r="R400" s="23"/>
      <c r="S400" s="70"/>
      <c r="T400" s="70"/>
      <c r="U400" s="70"/>
      <c r="V400" s="23">
        <f>SUM(R400:U400)</f>
        <v>0</v>
      </c>
      <c r="W400" s="70">
        <f>SUM(W399/W397*100)</f>
        <v>83.28365327292238</v>
      </c>
      <c r="X400" s="23"/>
      <c r="Y400" s="23"/>
      <c r="Z400" s="4"/>
    </row>
    <row r="401" spans="1:26" ht="23.25">
      <c r="A401" s="4"/>
      <c r="B401" s="56"/>
      <c r="C401" s="57"/>
      <c r="D401" s="57"/>
      <c r="E401" s="51"/>
      <c r="F401" s="51"/>
      <c r="G401" s="51"/>
      <c r="H401" s="51"/>
      <c r="I401" s="61"/>
      <c r="J401" s="52" t="s">
        <v>93</v>
      </c>
      <c r="K401" s="53"/>
      <c r="L401" s="70">
        <f>SUM(L399/L398*100)</f>
        <v>66.40535016289623</v>
      </c>
      <c r="M401" s="23"/>
      <c r="N401" s="70"/>
      <c r="O401" s="70"/>
      <c r="P401" s="23"/>
      <c r="Q401" s="70">
        <f>SUM(Q399/Q398*100)</f>
        <v>66.40535016289623</v>
      </c>
      <c r="R401" s="23"/>
      <c r="S401" s="70"/>
      <c r="T401" s="70"/>
      <c r="U401" s="70"/>
      <c r="V401" s="23">
        <f>SUM(R401:U401)</f>
        <v>0</v>
      </c>
      <c r="W401" s="70">
        <f>SUM(W399/W398*100)</f>
        <v>66.40535016289623</v>
      </c>
      <c r="X401" s="23"/>
      <c r="Y401" s="23"/>
      <c r="Z401" s="4"/>
    </row>
    <row r="402" spans="1:25" ht="23.25">
      <c r="A402" s="4"/>
      <c r="B402" s="56"/>
      <c r="C402" s="56"/>
      <c r="D402" s="56"/>
      <c r="E402" s="56"/>
      <c r="F402" s="56"/>
      <c r="G402" s="56"/>
      <c r="H402" s="82"/>
      <c r="I402" s="61"/>
      <c r="J402" s="52"/>
      <c r="K402" s="53"/>
      <c r="L402" s="70"/>
      <c r="M402" s="23"/>
      <c r="N402" s="70"/>
      <c r="O402" s="70"/>
      <c r="P402" s="23"/>
      <c r="Q402" s="23"/>
      <c r="R402" s="23"/>
      <c r="S402" s="70"/>
      <c r="T402" s="70"/>
      <c r="U402" s="70"/>
      <c r="V402" s="23"/>
      <c r="W402" s="23"/>
      <c r="X402" s="23"/>
      <c r="Y402" s="23"/>
    </row>
    <row r="403" spans="1:25" ht="23.25">
      <c r="A403" s="4"/>
      <c r="B403" s="56"/>
      <c r="C403" s="56"/>
      <c r="D403" s="56"/>
      <c r="E403" s="57"/>
      <c r="F403" s="57"/>
      <c r="G403" s="57"/>
      <c r="H403" s="82" t="s">
        <v>61</v>
      </c>
      <c r="I403" s="61"/>
      <c r="J403" s="52" t="s">
        <v>119</v>
      </c>
      <c r="K403" s="53"/>
      <c r="L403" s="70"/>
      <c r="M403" s="23"/>
      <c r="N403" s="70"/>
      <c r="O403" s="70"/>
      <c r="P403" s="23"/>
      <c r="Q403" s="23">
        <f>SUM(L403:P403)</f>
        <v>0</v>
      </c>
      <c r="R403" s="23"/>
      <c r="S403" s="70"/>
      <c r="T403" s="70"/>
      <c r="U403" s="70"/>
      <c r="V403" s="23">
        <f>SUM(R403:U403)</f>
        <v>0</v>
      </c>
      <c r="W403" s="23">
        <f>SUM(V403+Q403)</f>
        <v>0</v>
      </c>
      <c r="X403" s="23"/>
      <c r="Y403" s="23"/>
    </row>
    <row r="404" spans="1:25" ht="23.25">
      <c r="A404" s="4"/>
      <c r="B404" s="56"/>
      <c r="C404" s="56"/>
      <c r="D404" s="56"/>
      <c r="E404" s="56"/>
      <c r="F404" s="56"/>
      <c r="G404" s="56"/>
      <c r="H404" s="57"/>
      <c r="I404" s="52"/>
      <c r="J404" s="52" t="s">
        <v>120</v>
      </c>
      <c r="K404" s="53"/>
      <c r="L404" s="21"/>
      <c r="M404" s="21"/>
      <c r="N404" s="21"/>
      <c r="O404" s="21"/>
      <c r="P404" s="21"/>
      <c r="Q404" s="23">
        <f>SUM(L404:P404)</f>
        <v>0</v>
      </c>
      <c r="R404" s="21"/>
      <c r="S404" s="21"/>
      <c r="T404" s="21"/>
      <c r="U404" s="21"/>
      <c r="V404" s="23">
        <f>SUM(R404:U404)</f>
        <v>0</v>
      </c>
      <c r="W404" s="23">
        <f>SUM(V404+Q404)</f>
        <v>0</v>
      </c>
      <c r="X404" s="21"/>
      <c r="Y404" s="21"/>
    </row>
    <row r="405" spans="1:26" ht="23.25">
      <c r="A405" s="4"/>
      <c r="B405" s="62"/>
      <c r="C405" s="62"/>
      <c r="D405" s="62"/>
      <c r="E405" s="62"/>
      <c r="F405" s="62"/>
      <c r="G405" s="62"/>
      <c r="H405" s="79"/>
      <c r="I405" s="63"/>
      <c r="J405" s="80"/>
      <c r="K405" s="60"/>
      <c r="L405" s="73"/>
      <c r="M405" s="71"/>
      <c r="N405" s="73"/>
      <c r="O405" s="73"/>
      <c r="P405" s="71"/>
      <c r="Q405" s="71"/>
      <c r="R405" s="71"/>
      <c r="S405" s="73"/>
      <c r="T405" s="73"/>
      <c r="U405" s="73"/>
      <c r="V405" s="71"/>
      <c r="W405" s="71"/>
      <c r="X405" s="71"/>
      <c r="Y405" s="71"/>
      <c r="Z405" s="4"/>
    </row>
    <row r="406" spans="1:26" ht="23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3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6"/>
      <c r="W407" s="6"/>
      <c r="X407" s="6"/>
      <c r="Y407" s="6" t="s">
        <v>125</v>
      </c>
      <c r="Z407" s="4"/>
    </row>
    <row r="408" spans="1:26" ht="23.25">
      <c r="A408" s="4"/>
      <c r="B408" s="64" t="s">
        <v>38</v>
      </c>
      <c r="C408" s="65"/>
      <c r="D408" s="65"/>
      <c r="E408" s="65"/>
      <c r="F408" s="65"/>
      <c r="G408" s="65"/>
      <c r="H408" s="66"/>
      <c r="I408" s="10"/>
      <c r="J408" s="11"/>
      <c r="K408" s="12"/>
      <c r="L408" s="13" t="s">
        <v>1</v>
      </c>
      <c r="M408" s="13"/>
      <c r="N408" s="13"/>
      <c r="O408" s="13"/>
      <c r="P408" s="13"/>
      <c r="Q408" s="13"/>
      <c r="R408" s="14" t="s">
        <v>2</v>
      </c>
      <c r="S408" s="13"/>
      <c r="T408" s="13"/>
      <c r="U408" s="13"/>
      <c r="V408" s="15"/>
      <c r="W408" s="13" t="s">
        <v>40</v>
      </c>
      <c r="X408" s="13"/>
      <c r="Y408" s="16"/>
      <c r="Z408" s="4"/>
    </row>
    <row r="409" spans="1:26" ht="23.25">
      <c r="A409" s="4"/>
      <c r="B409" s="17" t="s">
        <v>39</v>
      </c>
      <c r="C409" s="18"/>
      <c r="D409" s="18"/>
      <c r="E409" s="18"/>
      <c r="F409" s="18"/>
      <c r="G409" s="18"/>
      <c r="H409" s="67"/>
      <c r="I409" s="19"/>
      <c r="J409" s="20"/>
      <c r="K409" s="21"/>
      <c r="L409" s="22"/>
      <c r="M409" s="23"/>
      <c r="N409" s="24"/>
      <c r="O409" s="25" t="s">
        <v>3</v>
      </c>
      <c r="P409" s="26"/>
      <c r="Q409" s="27"/>
      <c r="R409" s="28" t="s">
        <v>3</v>
      </c>
      <c r="S409" s="24"/>
      <c r="T409" s="22"/>
      <c r="U409" s="29"/>
      <c r="V409" s="27"/>
      <c r="W409" s="27"/>
      <c r="X409" s="30" t="s">
        <v>4</v>
      </c>
      <c r="Y409" s="31"/>
      <c r="Z409" s="4"/>
    </row>
    <row r="410" spans="1:26" ht="23.25">
      <c r="A410" s="4"/>
      <c r="B410" s="19"/>
      <c r="C410" s="32"/>
      <c r="D410" s="32"/>
      <c r="E410" s="32"/>
      <c r="F410" s="33"/>
      <c r="G410" s="32"/>
      <c r="H410" s="19"/>
      <c r="I410" s="19"/>
      <c r="J410" s="5" t="s">
        <v>5</v>
      </c>
      <c r="K410" s="21"/>
      <c r="L410" s="34" t="s">
        <v>6</v>
      </c>
      <c r="M410" s="35" t="s">
        <v>7</v>
      </c>
      <c r="N410" s="36" t="s">
        <v>6</v>
      </c>
      <c r="O410" s="34" t="s">
        <v>8</v>
      </c>
      <c r="P410" s="26" t="s">
        <v>9</v>
      </c>
      <c r="Q410" s="23"/>
      <c r="R410" s="37" t="s">
        <v>8</v>
      </c>
      <c r="S410" s="35" t="s">
        <v>10</v>
      </c>
      <c r="T410" s="34" t="s">
        <v>11</v>
      </c>
      <c r="U410" s="29" t="s">
        <v>12</v>
      </c>
      <c r="V410" s="27"/>
      <c r="W410" s="27"/>
      <c r="X410" s="27"/>
      <c r="Y410" s="35"/>
      <c r="Z410" s="4"/>
    </row>
    <row r="411" spans="1:26" ht="23.25">
      <c r="A411" s="4"/>
      <c r="B411" s="38" t="s">
        <v>31</v>
      </c>
      <c r="C411" s="38" t="s">
        <v>32</v>
      </c>
      <c r="D411" s="38" t="s">
        <v>33</v>
      </c>
      <c r="E411" s="38" t="s">
        <v>34</v>
      </c>
      <c r="F411" s="38" t="s">
        <v>35</v>
      </c>
      <c r="G411" s="38" t="s">
        <v>36</v>
      </c>
      <c r="H411" s="38" t="s">
        <v>37</v>
      </c>
      <c r="I411" s="19"/>
      <c r="J411" s="39"/>
      <c r="K411" s="21"/>
      <c r="L411" s="34" t="s">
        <v>13</v>
      </c>
      <c r="M411" s="35" t="s">
        <v>14</v>
      </c>
      <c r="N411" s="36" t="s">
        <v>15</v>
      </c>
      <c r="O411" s="34" t="s">
        <v>16</v>
      </c>
      <c r="P411" s="26" t="s">
        <v>17</v>
      </c>
      <c r="Q411" s="35" t="s">
        <v>18</v>
      </c>
      <c r="R411" s="37" t="s">
        <v>16</v>
      </c>
      <c r="S411" s="35" t="s">
        <v>19</v>
      </c>
      <c r="T411" s="34" t="s">
        <v>20</v>
      </c>
      <c r="U411" s="29" t="s">
        <v>21</v>
      </c>
      <c r="V411" s="26" t="s">
        <v>18</v>
      </c>
      <c r="W411" s="26" t="s">
        <v>22</v>
      </c>
      <c r="X411" s="26" t="s">
        <v>23</v>
      </c>
      <c r="Y411" s="35" t="s">
        <v>24</v>
      </c>
      <c r="Z411" s="4"/>
    </row>
    <row r="412" spans="1:26" ht="23.25">
      <c r="A412" s="4"/>
      <c r="B412" s="40"/>
      <c r="C412" s="40"/>
      <c r="D412" s="40"/>
      <c r="E412" s="40"/>
      <c r="F412" s="40"/>
      <c r="G412" s="40"/>
      <c r="H412" s="40"/>
      <c r="I412" s="40"/>
      <c r="J412" s="41"/>
      <c r="K412" s="42"/>
      <c r="L412" s="43"/>
      <c r="M412" s="44"/>
      <c r="N412" s="45"/>
      <c r="O412" s="46" t="s">
        <v>25</v>
      </c>
      <c r="P412" s="47"/>
      <c r="Q412" s="48"/>
      <c r="R412" s="49" t="s">
        <v>25</v>
      </c>
      <c r="S412" s="44" t="s">
        <v>26</v>
      </c>
      <c r="T412" s="43"/>
      <c r="U412" s="50" t="s">
        <v>27</v>
      </c>
      <c r="V412" s="48"/>
      <c r="W412" s="48"/>
      <c r="X412" s="48"/>
      <c r="Y412" s="49"/>
      <c r="Z412" s="4"/>
    </row>
    <row r="413" spans="1:26" ht="23.25">
      <c r="A413" s="4"/>
      <c r="B413" s="51"/>
      <c r="C413" s="51"/>
      <c r="D413" s="51"/>
      <c r="E413" s="51"/>
      <c r="F413" s="51"/>
      <c r="G413" s="51"/>
      <c r="H413" s="51"/>
      <c r="I413" s="61"/>
      <c r="J413" s="52"/>
      <c r="K413" s="53"/>
      <c r="L413" s="22"/>
      <c r="M413" s="23"/>
      <c r="N413" s="24"/>
      <c r="O413" s="3"/>
      <c r="P413" s="27"/>
      <c r="Q413" s="27"/>
      <c r="R413" s="23"/>
      <c r="S413" s="24"/>
      <c r="T413" s="22"/>
      <c r="U413" s="72"/>
      <c r="V413" s="27"/>
      <c r="W413" s="27"/>
      <c r="X413" s="27"/>
      <c r="Y413" s="23"/>
      <c r="Z413" s="4"/>
    </row>
    <row r="414" spans="1:26" ht="23.25">
      <c r="A414" s="4"/>
      <c r="B414" s="81" t="s">
        <v>88</v>
      </c>
      <c r="C414" s="81" t="s">
        <v>54</v>
      </c>
      <c r="D414" s="81" t="s">
        <v>54</v>
      </c>
      <c r="E414" s="82" t="s">
        <v>56</v>
      </c>
      <c r="F414" s="83" t="s">
        <v>91</v>
      </c>
      <c r="G414" s="81" t="s">
        <v>60</v>
      </c>
      <c r="H414" s="82" t="s">
        <v>61</v>
      </c>
      <c r="I414" s="61"/>
      <c r="J414" s="54" t="s">
        <v>50</v>
      </c>
      <c r="K414" s="53"/>
      <c r="L414" s="70">
        <v>43612.4</v>
      </c>
      <c r="M414" s="23"/>
      <c r="N414" s="70"/>
      <c r="O414" s="70"/>
      <c r="P414" s="23"/>
      <c r="Q414" s="23">
        <f>SUM(L414:P414)</f>
        <v>43612.4</v>
      </c>
      <c r="R414" s="23"/>
      <c r="S414" s="70"/>
      <c r="T414" s="70"/>
      <c r="U414" s="70"/>
      <c r="V414" s="23">
        <f>SUM(R414:U414)</f>
        <v>0</v>
      </c>
      <c r="W414" s="23">
        <f>SUM(V414+Q414)</f>
        <v>43612.4</v>
      </c>
      <c r="X414" s="70">
        <f>SUM(Q414/W414*100)</f>
        <v>100</v>
      </c>
      <c r="Y414" s="70">
        <f>SUM(V414/W414*100)</f>
        <v>0</v>
      </c>
      <c r="Z414" s="4"/>
    </row>
    <row r="415" spans="1:26" ht="23.25">
      <c r="A415" s="4"/>
      <c r="B415" s="56"/>
      <c r="C415" s="56"/>
      <c r="D415" s="56"/>
      <c r="E415" s="56"/>
      <c r="F415" s="56"/>
      <c r="G415" s="56"/>
      <c r="H415" s="56"/>
      <c r="I415" s="61"/>
      <c r="J415" s="54" t="s">
        <v>51</v>
      </c>
      <c r="K415" s="53"/>
      <c r="L415" s="70">
        <v>54697.4</v>
      </c>
      <c r="M415" s="23"/>
      <c r="N415" s="70"/>
      <c r="O415" s="70"/>
      <c r="P415" s="23"/>
      <c r="Q415" s="23">
        <f>SUM(L415:P415)</f>
        <v>54697.4</v>
      </c>
      <c r="R415" s="23"/>
      <c r="S415" s="70"/>
      <c r="T415" s="70"/>
      <c r="U415" s="70"/>
      <c r="V415" s="23">
        <f>SUM(R415:U415)</f>
        <v>0</v>
      </c>
      <c r="W415" s="23">
        <f>SUM(V415+Q415)</f>
        <v>54697.4</v>
      </c>
      <c r="X415" s="70">
        <f>SUM(Q415/W415*100)</f>
        <v>100</v>
      </c>
      <c r="Y415" s="70">
        <f>SUM(V415/W415*100)</f>
        <v>0</v>
      </c>
      <c r="Z415" s="4"/>
    </row>
    <row r="416" spans="1:26" ht="23.25">
      <c r="A416" s="4"/>
      <c r="B416" s="56"/>
      <c r="C416" s="56"/>
      <c r="D416" s="56"/>
      <c r="E416" s="56"/>
      <c r="F416" s="56"/>
      <c r="G416" s="56"/>
      <c r="H416" s="56"/>
      <c r="I416" s="61"/>
      <c r="J416" s="52" t="s">
        <v>52</v>
      </c>
      <c r="K416" s="53"/>
      <c r="L416" s="70">
        <v>36322</v>
      </c>
      <c r="M416" s="23"/>
      <c r="N416" s="70"/>
      <c r="O416" s="70"/>
      <c r="P416" s="23"/>
      <c r="Q416" s="23">
        <f>SUM(L416:P416)</f>
        <v>36322</v>
      </c>
      <c r="R416" s="23"/>
      <c r="S416" s="70"/>
      <c r="T416" s="70"/>
      <c r="U416" s="70"/>
      <c r="V416" s="23">
        <f>SUM(R416:U416)</f>
        <v>0</v>
      </c>
      <c r="W416" s="23">
        <f>SUM(V416+Q416)</f>
        <v>36322</v>
      </c>
      <c r="X416" s="70">
        <f>SUM(Q416/W416*100)</f>
        <v>100</v>
      </c>
      <c r="Y416" s="70">
        <f>SUM(V416/W416*100)</f>
        <v>0</v>
      </c>
      <c r="Z416" s="4"/>
    </row>
    <row r="417" spans="1:26" ht="23.25">
      <c r="A417" s="4"/>
      <c r="B417" s="51"/>
      <c r="C417" s="51"/>
      <c r="D417" s="51"/>
      <c r="E417" s="51"/>
      <c r="F417" s="51"/>
      <c r="G417" s="51"/>
      <c r="H417" s="51"/>
      <c r="I417" s="61"/>
      <c r="J417" s="52" t="s">
        <v>53</v>
      </c>
      <c r="K417" s="53"/>
      <c r="L417" s="70">
        <f>SUM(L416/L414*100)</f>
        <v>83.28365327292238</v>
      </c>
      <c r="M417" s="23"/>
      <c r="N417" s="70"/>
      <c r="O417" s="70"/>
      <c r="P417" s="23"/>
      <c r="Q417" s="70">
        <f>SUM(Q416/Q414*100)</f>
        <v>83.28365327292238</v>
      </c>
      <c r="R417" s="23"/>
      <c r="S417" s="70"/>
      <c r="T417" s="70"/>
      <c r="U417" s="70"/>
      <c r="V417" s="23">
        <f>SUM(R417:U417)</f>
        <v>0</v>
      </c>
      <c r="W417" s="70">
        <f>SUM(W416/W414*100)</f>
        <v>83.28365327292238</v>
      </c>
      <c r="X417" s="23"/>
      <c r="Y417" s="23"/>
      <c r="Z417" s="4"/>
    </row>
    <row r="418" spans="1:26" ht="23.25">
      <c r="A418" s="4"/>
      <c r="B418" s="51"/>
      <c r="C418" s="51"/>
      <c r="D418" s="51"/>
      <c r="E418" s="51"/>
      <c r="F418" s="51"/>
      <c r="G418" s="51"/>
      <c r="H418" s="51"/>
      <c r="I418" s="61"/>
      <c r="J418" s="52" t="s">
        <v>93</v>
      </c>
      <c r="K418" s="53"/>
      <c r="L418" s="70">
        <f>SUM(L416/L415*100)</f>
        <v>66.40535016289623</v>
      </c>
      <c r="M418" s="23"/>
      <c r="N418" s="70"/>
      <c r="O418" s="70"/>
      <c r="P418" s="23"/>
      <c r="Q418" s="70">
        <f>SUM(Q416/Q415*100)</f>
        <v>66.40535016289623</v>
      </c>
      <c r="R418" s="23"/>
      <c r="S418" s="70"/>
      <c r="T418" s="70"/>
      <c r="U418" s="70"/>
      <c r="V418" s="23">
        <f>SUM(R418:U418)</f>
        <v>0</v>
      </c>
      <c r="W418" s="70">
        <f>SUM(W416/W415*100)</f>
        <v>66.40535016289623</v>
      </c>
      <c r="X418" s="23"/>
      <c r="Y418" s="23"/>
      <c r="Z418" s="4"/>
    </row>
    <row r="419" spans="1:26" ht="23.25">
      <c r="A419" s="4"/>
      <c r="B419" s="51"/>
      <c r="C419" s="51"/>
      <c r="D419" s="51"/>
      <c r="E419" s="51"/>
      <c r="F419" s="51"/>
      <c r="G419" s="51"/>
      <c r="H419" s="51"/>
      <c r="I419" s="61"/>
      <c r="J419" s="52"/>
      <c r="K419" s="53"/>
      <c r="L419" s="70"/>
      <c r="M419" s="23"/>
      <c r="N419" s="70"/>
      <c r="O419" s="70"/>
      <c r="P419" s="23"/>
      <c r="Q419" s="23"/>
      <c r="R419" s="23"/>
      <c r="S419" s="70"/>
      <c r="T419" s="70"/>
      <c r="U419" s="70"/>
      <c r="V419" s="23"/>
      <c r="W419" s="23"/>
      <c r="X419" s="23"/>
      <c r="Y419" s="23"/>
      <c r="Z419" s="4"/>
    </row>
    <row r="420" spans="1:26" ht="23.25">
      <c r="A420" s="4"/>
      <c r="B420" s="51"/>
      <c r="C420" s="51"/>
      <c r="D420" s="51"/>
      <c r="E420" s="51"/>
      <c r="F420" s="51"/>
      <c r="G420" s="51"/>
      <c r="H420" s="51"/>
      <c r="I420" s="61"/>
      <c r="J420" s="52"/>
      <c r="K420" s="53"/>
      <c r="L420" s="70"/>
      <c r="M420" s="23"/>
      <c r="N420" s="70"/>
      <c r="O420" s="70"/>
      <c r="P420" s="23"/>
      <c r="Q420" s="23"/>
      <c r="R420" s="23"/>
      <c r="S420" s="70"/>
      <c r="T420" s="70"/>
      <c r="U420" s="70"/>
      <c r="V420" s="23"/>
      <c r="W420" s="23"/>
      <c r="X420" s="23"/>
      <c r="Y420" s="23"/>
      <c r="Z420" s="4"/>
    </row>
    <row r="421" spans="1:26" ht="23.25">
      <c r="A421" s="4"/>
      <c r="B421" s="51"/>
      <c r="C421" s="51"/>
      <c r="D421" s="51"/>
      <c r="E421" s="51"/>
      <c r="F421" s="51"/>
      <c r="G421" s="51"/>
      <c r="H421" s="51"/>
      <c r="I421" s="61"/>
      <c r="J421" s="52"/>
      <c r="K421" s="53"/>
      <c r="L421" s="70"/>
      <c r="M421" s="23"/>
      <c r="N421" s="70"/>
      <c r="O421" s="70"/>
      <c r="P421" s="23"/>
      <c r="Q421" s="23"/>
      <c r="R421" s="23"/>
      <c r="S421" s="70"/>
      <c r="T421" s="70"/>
      <c r="U421" s="70"/>
      <c r="V421" s="23"/>
      <c r="W421" s="23"/>
      <c r="X421" s="23"/>
      <c r="Y421" s="23"/>
      <c r="Z421" s="4"/>
    </row>
    <row r="422" spans="1:26" ht="23.25">
      <c r="A422" s="4"/>
      <c r="B422" s="51"/>
      <c r="C422" s="51"/>
      <c r="D422" s="51"/>
      <c r="E422" s="51"/>
      <c r="F422" s="51"/>
      <c r="G422" s="51"/>
      <c r="H422" s="51"/>
      <c r="I422" s="61"/>
      <c r="J422" s="52"/>
      <c r="K422" s="53"/>
      <c r="L422" s="70"/>
      <c r="M422" s="23"/>
      <c r="N422" s="70"/>
      <c r="O422" s="70"/>
      <c r="P422" s="23"/>
      <c r="Q422" s="23"/>
      <c r="R422" s="23"/>
      <c r="S422" s="70"/>
      <c r="T422" s="70"/>
      <c r="U422" s="70"/>
      <c r="V422" s="23"/>
      <c r="W422" s="23"/>
      <c r="X422" s="23"/>
      <c r="Y422" s="23"/>
      <c r="Z422" s="4"/>
    </row>
    <row r="423" spans="1:26" ht="23.25">
      <c r="A423" s="4"/>
      <c r="B423" s="51"/>
      <c r="C423" s="51"/>
      <c r="D423" s="51"/>
      <c r="E423" s="51"/>
      <c r="F423" s="51"/>
      <c r="G423" s="51"/>
      <c r="H423" s="51"/>
      <c r="I423" s="61"/>
      <c r="J423" s="52"/>
      <c r="K423" s="53"/>
      <c r="L423" s="70"/>
      <c r="M423" s="23"/>
      <c r="N423" s="70"/>
      <c r="O423" s="70"/>
      <c r="P423" s="23"/>
      <c r="Q423" s="23"/>
      <c r="R423" s="23"/>
      <c r="S423" s="70"/>
      <c r="T423" s="70"/>
      <c r="U423" s="70"/>
      <c r="V423" s="23"/>
      <c r="W423" s="23"/>
      <c r="X423" s="23"/>
      <c r="Y423" s="23"/>
      <c r="Z423" s="4"/>
    </row>
    <row r="424" spans="1:26" ht="23.25">
      <c r="A424" s="4"/>
      <c r="B424" s="51"/>
      <c r="C424" s="51"/>
      <c r="D424" s="51"/>
      <c r="E424" s="51"/>
      <c r="F424" s="51"/>
      <c r="G424" s="51"/>
      <c r="H424" s="51"/>
      <c r="I424" s="61"/>
      <c r="J424" s="52"/>
      <c r="K424" s="53"/>
      <c r="L424" s="70"/>
      <c r="M424" s="23"/>
      <c r="N424" s="70"/>
      <c r="O424" s="70"/>
      <c r="P424" s="23"/>
      <c r="Q424" s="23"/>
      <c r="R424" s="23"/>
      <c r="S424" s="70"/>
      <c r="T424" s="70"/>
      <c r="U424" s="70"/>
      <c r="V424" s="23"/>
      <c r="W424" s="23"/>
      <c r="X424" s="23"/>
      <c r="Y424" s="23"/>
      <c r="Z424" s="4"/>
    </row>
    <row r="425" spans="1:26" ht="23.25">
      <c r="A425" s="4"/>
      <c r="B425" s="51"/>
      <c r="C425" s="51"/>
      <c r="D425" s="51"/>
      <c r="E425" s="51"/>
      <c r="F425" s="51"/>
      <c r="G425" s="51"/>
      <c r="H425" s="51"/>
      <c r="I425" s="61"/>
      <c r="J425" s="52"/>
      <c r="K425" s="53"/>
      <c r="L425" s="70"/>
      <c r="M425" s="23"/>
      <c r="N425" s="70"/>
      <c r="O425" s="70"/>
      <c r="P425" s="23"/>
      <c r="Q425" s="23"/>
      <c r="R425" s="23"/>
      <c r="S425" s="70"/>
      <c r="T425" s="70"/>
      <c r="U425" s="70"/>
      <c r="V425" s="23"/>
      <c r="W425" s="23"/>
      <c r="X425" s="23"/>
      <c r="Y425" s="23"/>
      <c r="Z425" s="4"/>
    </row>
    <row r="426" spans="1:26" ht="23.25">
      <c r="A426" s="4"/>
      <c r="B426" s="51"/>
      <c r="C426" s="51"/>
      <c r="D426" s="51"/>
      <c r="E426" s="51"/>
      <c r="F426" s="51"/>
      <c r="G426" s="51"/>
      <c r="H426" s="51"/>
      <c r="I426" s="61"/>
      <c r="J426" s="52"/>
      <c r="K426" s="53"/>
      <c r="L426" s="70"/>
      <c r="M426" s="23"/>
      <c r="N426" s="70"/>
      <c r="O426" s="70"/>
      <c r="P426" s="23"/>
      <c r="Q426" s="23"/>
      <c r="R426" s="23"/>
      <c r="S426" s="70"/>
      <c r="T426" s="70"/>
      <c r="U426" s="70"/>
      <c r="V426" s="23"/>
      <c r="W426" s="23"/>
      <c r="X426" s="23"/>
      <c r="Y426" s="23"/>
      <c r="Z426" s="4"/>
    </row>
    <row r="427" spans="1:26" ht="23.25">
      <c r="A427" s="4"/>
      <c r="B427" s="51"/>
      <c r="C427" s="51"/>
      <c r="D427" s="51"/>
      <c r="E427" s="51"/>
      <c r="F427" s="51"/>
      <c r="G427" s="51"/>
      <c r="H427" s="51"/>
      <c r="I427" s="61"/>
      <c r="J427" s="52"/>
      <c r="K427" s="53"/>
      <c r="L427" s="70"/>
      <c r="M427" s="23"/>
      <c r="N427" s="70"/>
      <c r="O427" s="70"/>
      <c r="P427" s="23"/>
      <c r="Q427" s="23"/>
      <c r="R427" s="23"/>
      <c r="S427" s="70"/>
      <c r="T427" s="70"/>
      <c r="U427" s="70"/>
      <c r="V427" s="23"/>
      <c r="W427" s="23"/>
      <c r="X427" s="23"/>
      <c r="Y427" s="23"/>
      <c r="Z427" s="4"/>
    </row>
    <row r="428" spans="1:26" ht="23.25">
      <c r="A428" s="4"/>
      <c r="B428" s="56"/>
      <c r="C428" s="57"/>
      <c r="D428" s="57"/>
      <c r="E428" s="57"/>
      <c r="F428" s="57"/>
      <c r="G428" s="57"/>
      <c r="H428" s="57"/>
      <c r="I428" s="52"/>
      <c r="J428" s="52"/>
      <c r="K428" s="53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4"/>
    </row>
    <row r="429" spans="1:26" ht="23.25">
      <c r="A429" s="4"/>
      <c r="B429" s="51"/>
      <c r="C429" s="51"/>
      <c r="D429" s="51"/>
      <c r="E429" s="51"/>
      <c r="F429" s="51"/>
      <c r="G429" s="51"/>
      <c r="H429" s="51"/>
      <c r="I429" s="61"/>
      <c r="J429" s="52"/>
      <c r="K429" s="53"/>
      <c r="L429" s="70"/>
      <c r="M429" s="23"/>
      <c r="N429" s="70"/>
      <c r="O429" s="70"/>
      <c r="P429" s="23"/>
      <c r="Q429" s="23"/>
      <c r="R429" s="23"/>
      <c r="S429" s="70"/>
      <c r="T429" s="70"/>
      <c r="U429" s="70"/>
      <c r="V429" s="23"/>
      <c r="W429" s="23"/>
      <c r="X429" s="23"/>
      <c r="Y429" s="23"/>
      <c r="Z429" s="4"/>
    </row>
    <row r="430" spans="1:26" ht="23.25">
      <c r="A430" s="4"/>
      <c r="B430" s="51"/>
      <c r="C430" s="51"/>
      <c r="D430" s="51"/>
      <c r="E430" s="51"/>
      <c r="F430" s="51"/>
      <c r="G430" s="51"/>
      <c r="H430" s="51"/>
      <c r="I430" s="61"/>
      <c r="J430" s="52"/>
      <c r="K430" s="53"/>
      <c r="L430" s="70"/>
      <c r="M430" s="23"/>
      <c r="N430" s="70"/>
      <c r="O430" s="70"/>
      <c r="P430" s="23"/>
      <c r="Q430" s="23"/>
      <c r="R430" s="23"/>
      <c r="S430" s="70"/>
      <c r="T430" s="70"/>
      <c r="U430" s="70"/>
      <c r="V430" s="23"/>
      <c r="W430" s="23"/>
      <c r="X430" s="23"/>
      <c r="Y430" s="23"/>
      <c r="Z430" s="4"/>
    </row>
    <row r="431" spans="1:26" ht="23.25">
      <c r="A431" s="4"/>
      <c r="B431" s="51"/>
      <c r="C431" s="51"/>
      <c r="D431" s="51"/>
      <c r="E431" s="51"/>
      <c r="F431" s="51"/>
      <c r="G431" s="51"/>
      <c r="H431" s="51"/>
      <c r="I431" s="61"/>
      <c r="J431" s="52"/>
      <c r="K431" s="53"/>
      <c r="L431" s="70"/>
      <c r="M431" s="23"/>
      <c r="N431" s="70"/>
      <c r="O431" s="70"/>
      <c r="P431" s="23"/>
      <c r="Q431" s="23"/>
      <c r="R431" s="23"/>
      <c r="S431" s="70"/>
      <c r="T431" s="70"/>
      <c r="U431" s="70"/>
      <c r="V431" s="23"/>
      <c r="W431" s="23"/>
      <c r="X431" s="23"/>
      <c r="Y431" s="23"/>
      <c r="Z431" s="4"/>
    </row>
    <row r="432" spans="1:26" ht="23.25">
      <c r="A432" s="4"/>
      <c r="B432" s="51"/>
      <c r="C432" s="51"/>
      <c r="D432" s="51"/>
      <c r="E432" s="51"/>
      <c r="F432" s="51"/>
      <c r="G432" s="51"/>
      <c r="H432" s="51"/>
      <c r="I432" s="61"/>
      <c r="J432" s="52"/>
      <c r="K432" s="53"/>
      <c r="L432" s="70"/>
      <c r="M432" s="23"/>
      <c r="N432" s="70"/>
      <c r="O432" s="70"/>
      <c r="P432" s="23"/>
      <c r="Q432" s="23"/>
      <c r="R432" s="23"/>
      <c r="S432" s="70"/>
      <c r="T432" s="70"/>
      <c r="U432" s="70"/>
      <c r="V432" s="23"/>
      <c r="W432" s="23"/>
      <c r="X432" s="23"/>
      <c r="Y432" s="23"/>
      <c r="Z432" s="4"/>
    </row>
    <row r="433" spans="1:26" ht="23.25">
      <c r="A433" s="4"/>
      <c r="B433" s="51"/>
      <c r="C433" s="51"/>
      <c r="D433" s="51"/>
      <c r="E433" s="51"/>
      <c r="F433" s="51"/>
      <c r="G433" s="51"/>
      <c r="H433" s="51"/>
      <c r="I433" s="61"/>
      <c r="J433" s="52"/>
      <c r="K433" s="53"/>
      <c r="L433" s="70"/>
      <c r="M433" s="23"/>
      <c r="N433" s="70"/>
      <c r="O433" s="70"/>
      <c r="P433" s="23"/>
      <c r="Q433" s="23"/>
      <c r="R433" s="23"/>
      <c r="S433" s="70"/>
      <c r="T433" s="70"/>
      <c r="U433" s="70"/>
      <c r="V433" s="23"/>
      <c r="W433" s="23"/>
      <c r="X433" s="23"/>
      <c r="Y433" s="23"/>
      <c r="Z433" s="4"/>
    </row>
    <row r="434" spans="1:26" ht="23.25">
      <c r="A434" s="4"/>
      <c r="B434" s="51"/>
      <c r="C434" s="51"/>
      <c r="D434" s="51"/>
      <c r="E434" s="51"/>
      <c r="F434" s="51"/>
      <c r="G434" s="51"/>
      <c r="H434" s="51"/>
      <c r="I434" s="61"/>
      <c r="J434" s="52"/>
      <c r="K434" s="53"/>
      <c r="L434" s="70"/>
      <c r="M434" s="23"/>
      <c r="N434" s="70"/>
      <c r="O434" s="70"/>
      <c r="P434" s="23"/>
      <c r="Q434" s="23"/>
      <c r="R434" s="23"/>
      <c r="S434" s="70"/>
      <c r="T434" s="70"/>
      <c r="U434" s="70"/>
      <c r="V434" s="23"/>
      <c r="W434" s="23"/>
      <c r="X434" s="23"/>
      <c r="Y434" s="23"/>
      <c r="Z434" s="4"/>
    </row>
    <row r="435" spans="1:26" ht="23.25">
      <c r="A435" s="4"/>
      <c r="B435" s="51"/>
      <c r="C435" s="51"/>
      <c r="D435" s="51"/>
      <c r="E435" s="51"/>
      <c r="F435" s="51"/>
      <c r="G435" s="51"/>
      <c r="H435" s="51"/>
      <c r="I435" s="61"/>
      <c r="J435" s="52"/>
      <c r="K435" s="53"/>
      <c r="L435" s="70"/>
      <c r="M435" s="23"/>
      <c r="N435" s="70"/>
      <c r="O435" s="70"/>
      <c r="P435" s="23"/>
      <c r="Q435" s="23"/>
      <c r="R435" s="23"/>
      <c r="S435" s="70"/>
      <c r="T435" s="70"/>
      <c r="U435" s="70"/>
      <c r="V435" s="23"/>
      <c r="W435" s="23"/>
      <c r="X435" s="23"/>
      <c r="Y435" s="23"/>
      <c r="Z435" s="4"/>
    </row>
    <row r="436" spans="1:26" ht="23.25">
      <c r="A436" s="4"/>
      <c r="B436" s="51"/>
      <c r="C436" s="51"/>
      <c r="D436" s="51"/>
      <c r="E436" s="51"/>
      <c r="F436" s="51"/>
      <c r="G436" s="51"/>
      <c r="H436" s="51"/>
      <c r="I436" s="61"/>
      <c r="J436" s="52"/>
      <c r="K436" s="53"/>
      <c r="L436" s="70"/>
      <c r="M436" s="23"/>
      <c r="N436" s="70"/>
      <c r="O436" s="70"/>
      <c r="P436" s="23"/>
      <c r="Q436" s="23"/>
      <c r="R436" s="23"/>
      <c r="S436" s="70"/>
      <c r="T436" s="70"/>
      <c r="U436" s="70"/>
      <c r="V436" s="23"/>
      <c r="W436" s="23"/>
      <c r="X436" s="23"/>
      <c r="Y436" s="23"/>
      <c r="Z436" s="4"/>
    </row>
    <row r="437" spans="1:26" ht="23.25">
      <c r="A437" s="4"/>
      <c r="B437" s="56"/>
      <c r="C437" s="57"/>
      <c r="D437" s="57"/>
      <c r="E437" s="57"/>
      <c r="F437" s="57"/>
      <c r="G437" s="57"/>
      <c r="H437" s="57"/>
      <c r="I437" s="52"/>
      <c r="J437" s="52"/>
      <c r="K437" s="53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4"/>
    </row>
    <row r="438" spans="1:26" ht="23.25">
      <c r="A438" s="4"/>
      <c r="B438" s="51"/>
      <c r="C438" s="51"/>
      <c r="D438" s="51"/>
      <c r="E438" s="51"/>
      <c r="F438" s="51"/>
      <c r="G438" s="51"/>
      <c r="H438" s="51"/>
      <c r="I438" s="61"/>
      <c r="J438" s="52"/>
      <c r="K438" s="53"/>
      <c r="L438" s="70"/>
      <c r="M438" s="23"/>
      <c r="N438" s="70"/>
      <c r="O438" s="70"/>
      <c r="P438" s="23"/>
      <c r="Q438" s="23"/>
      <c r="R438" s="23"/>
      <c r="S438" s="70"/>
      <c r="T438" s="70"/>
      <c r="U438" s="70"/>
      <c r="V438" s="23"/>
      <c r="W438" s="23"/>
      <c r="X438" s="23"/>
      <c r="Y438" s="23"/>
      <c r="Z438" s="4"/>
    </row>
    <row r="439" spans="1:26" ht="23.25">
      <c r="A439" s="4"/>
      <c r="B439" s="51"/>
      <c r="C439" s="51"/>
      <c r="D439" s="51"/>
      <c r="E439" s="51"/>
      <c r="F439" s="51"/>
      <c r="G439" s="51"/>
      <c r="H439" s="51"/>
      <c r="I439" s="61"/>
      <c r="J439" s="52"/>
      <c r="K439" s="53"/>
      <c r="L439" s="70"/>
      <c r="M439" s="23"/>
      <c r="N439" s="70"/>
      <c r="O439" s="70"/>
      <c r="P439" s="23"/>
      <c r="Q439" s="23"/>
      <c r="R439" s="23"/>
      <c r="S439" s="70"/>
      <c r="T439" s="70"/>
      <c r="U439" s="70"/>
      <c r="V439" s="23"/>
      <c r="W439" s="23"/>
      <c r="X439" s="23"/>
      <c r="Y439" s="23"/>
      <c r="Z439" s="4"/>
    </row>
    <row r="440" spans="1:26" ht="23.25">
      <c r="A440" s="4"/>
      <c r="B440" s="51"/>
      <c r="C440" s="51"/>
      <c r="D440" s="51"/>
      <c r="E440" s="51"/>
      <c r="F440" s="51"/>
      <c r="G440" s="51"/>
      <c r="H440" s="51"/>
      <c r="I440" s="61"/>
      <c r="J440" s="52"/>
      <c r="K440" s="53"/>
      <c r="L440" s="70"/>
      <c r="M440" s="23"/>
      <c r="N440" s="70"/>
      <c r="O440" s="70"/>
      <c r="P440" s="23"/>
      <c r="Q440" s="23"/>
      <c r="R440" s="23"/>
      <c r="S440" s="70"/>
      <c r="T440" s="70"/>
      <c r="U440" s="70"/>
      <c r="V440" s="23"/>
      <c r="W440" s="23"/>
      <c r="X440" s="23"/>
      <c r="Y440" s="23"/>
      <c r="Z440" s="4"/>
    </row>
    <row r="441" spans="1:26" ht="23.25">
      <c r="A441" s="4"/>
      <c r="B441" s="51"/>
      <c r="C441" s="51"/>
      <c r="D441" s="51"/>
      <c r="E441" s="51"/>
      <c r="F441" s="51"/>
      <c r="G441" s="51"/>
      <c r="H441" s="51"/>
      <c r="I441" s="61"/>
      <c r="J441" s="52"/>
      <c r="K441" s="53"/>
      <c r="L441" s="70"/>
      <c r="M441" s="23"/>
      <c r="N441" s="70"/>
      <c r="O441" s="70"/>
      <c r="P441" s="23"/>
      <c r="Q441" s="23"/>
      <c r="R441" s="23"/>
      <c r="S441" s="70"/>
      <c r="T441" s="70"/>
      <c r="U441" s="70"/>
      <c r="V441" s="23"/>
      <c r="W441" s="23"/>
      <c r="X441" s="23"/>
      <c r="Y441" s="23"/>
      <c r="Z441" s="4"/>
    </row>
    <row r="442" spans="1:26" ht="23.25">
      <c r="A442" s="4"/>
      <c r="B442" s="56"/>
      <c r="C442" s="56"/>
      <c r="D442" s="56"/>
      <c r="E442" s="56"/>
      <c r="F442" s="56"/>
      <c r="G442" s="56"/>
      <c r="H442" s="56"/>
      <c r="I442" s="61"/>
      <c r="J442" s="52"/>
      <c r="K442" s="53"/>
      <c r="L442" s="70"/>
      <c r="M442" s="23"/>
      <c r="N442" s="70"/>
      <c r="O442" s="70"/>
      <c r="P442" s="23"/>
      <c r="Q442" s="23"/>
      <c r="R442" s="23"/>
      <c r="S442" s="70"/>
      <c r="T442" s="70"/>
      <c r="U442" s="70"/>
      <c r="V442" s="23"/>
      <c r="W442" s="23"/>
      <c r="X442" s="23"/>
      <c r="Y442" s="23"/>
      <c r="Z442" s="4"/>
    </row>
    <row r="443" spans="1:26" ht="23.25">
      <c r="A443" s="4"/>
      <c r="B443" s="56"/>
      <c r="C443" s="57"/>
      <c r="D443" s="57"/>
      <c r="E443" s="57"/>
      <c r="F443" s="57"/>
      <c r="G443" s="57"/>
      <c r="H443" s="57"/>
      <c r="I443" s="52"/>
      <c r="J443" s="52"/>
      <c r="K443" s="53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4"/>
    </row>
    <row r="444" spans="1:26" ht="23.25">
      <c r="A444" s="4"/>
      <c r="B444" s="56"/>
      <c r="C444" s="56"/>
      <c r="D444" s="56"/>
      <c r="E444" s="56"/>
      <c r="F444" s="56"/>
      <c r="G444" s="56"/>
      <c r="H444" s="56"/>
      <c r="I444" s="61"/>
      <c r="J444" s="52"/>
      <c r="K444" s="53"/>
      <c r="L444" s="70"/>
      <c r="M444" s="23"/>
      <c r="N444" s="70"/>
      <c r="O444" s="70"/>
      <c r="P444" s="23"/>
      <c r="Q444" s="23"/>
      <c r="R444" s="23"/>
      <c r="S444" s="70"/>
      <c r="T444" s="70"/>
      <c r="U444" s="70"/>
      <c r="V444" s="23"/>
      <c r="W444" s="23"/>
      <c r="X444" s="23"/>
      <c r="Y444" s="23"/>
      <c r="Z444" s="4"/>
    </row>
    <row r="445" spans="1:26" ht="23.25">
      <c r="A445" s="4"/>
      <c r="B445" s="56"/>
      <c r="C445" s="56"/>
      <c r="D445" s="56"/>
      <c r="E445" s="56"/>
      <c r="F445" s="56"/>
      <c r="G445" s="56"/>
      <c r="H445" s="56"/>
      <c r="I445" s="61"/>
      <c r="J445" s="52"/>
      <c r="K445" s="53"/>
      <c r="L445" s="70"/>
      <c r="M445" s="23"/>
      <c r="N445" s="70"/>
      <c r="O445" s="70"/>
      <c r="P445" s="23"/>
      <c r="Q445" s="23"/>
      <c r="R445" s="23"/>
      <c r="S445" s="70"/>
      <c r="T445" s="70"/>
      <c r="U445" s="70"/>
      <c r="V445" s="23"/>
      <c r="W445" s="23"/>
      <c r="X445" s="23"/>
      <c r="Y445" s="23"/>
      <c r="Z445" s="4"/>
    </row>
    <row r="446" spans="1:26" ht="23.25">
      <c r="A446" s="4"/>
      <c r="B446" s="56"/>
      <c r="C446" s="56"/>
      <c r="D446" s="56"/>
      <c r="E446" s="56"/>
      <c r="F446" s="56"/>
      <c r="G446" s="56"/>
      <c r="H446" s="56"/>
      <c r="I446" s="61"/>
      <c r="J446" s="52"/>
      <c r="K446" s="53"/>
      <c r="L446" s="70"/>
      <c r="M446" s="23"/>
      <c r="N446" s="70"/>
      <c r="O446" s="70"/>
      <c r="P446" s="23"/>
      <c r="Q446" s="23"/>
      <c r="R446" s="23"/>
      <c r="S446" s="70"/>
      <c r="T446" s="70"/>
      <c r="U446" s="70"/>
      <c r="V446" s="23"/>
      <c r="W446" s="23"/>
      <c r="X446" s="23"/>
      <c r="Y446" s="23"/>
      <c r="Z446" s="4"/>
    </row>
    <row r="447" spans="1:26" ht="23.25">
      <c r="A447" s="4"/>
      <c r="B447" s="56"/>
      <c r="C447" s="56"/>
      <c r="D447" s="56"/>
      <c r="E447" s="56"/>
      <c r="F447" s="56"/>
      <c r="G447" s="56"/>
      <c r="H447" s="56"/>
      <c r="I447" s="61"/>
      <c r="J447" s="52"/>
      <c r="K447" s="53"/>
      <c r="L447" s="70"/>
      <c r="M447" s="23"/>
      <c r="N447" s="70"/>
      <c r="O447" s="70"/>
      <c r="P447" s="23"/>
      <c r="Q447" s="23"/>
      <c r="R447" s="23"/>
      <c r="S447" s="70"/>
      <c r="T447" s="70"/>
      <c r="U447" s="70"/>
      <c r="V447" s="23"/>
      <c r="W447" s="23"/>
      <c r="X447" s="23"/>
      <c r="Y447" s="23"/>
      <c r="Z447" s="4"/>
    </row>
    <row r="448" spans="1:26" ht="23.25">
      <c r="A448" s="4"/>
      <c r="B448" s="56"/>
      <c r="C448" s="56"/>
      <c r="D448" s="56"/>
      <c r="E448" s="56"/>
      <c r="F448" s="56"/>
      <c r="G448" s="56"/>
      <c r="H448" s="56"/>
      <c r="I448" s="61"/>
      <c r="J448" s="84"/>
      <c r="K448" s="53"/>
      <c r="L448" s="70"/>
      <c r="M448" s="23"/>
      <c r="N448" s="70"/>
      <c r="O448" s="70"/>
      <c r="P448" s="23"/>
      <c r="Q448" s="23"/>
      <c r="R448" s="23"/>
      <c r="S448" s="70"/>
      <c r="T448" s="70"/>
      <c r="U448" s="70"/>
      <c r="V448" s="23"/>
      <c r="W448" s="23"/>
      <c r="X448" s="23"/>
      <c r="Y448" s="23"/>
      <c r="Z448" s="4"/>
    </row>
    <row r="449" spans="1:26" ht="23.25">
      <c r="A449" s="4"/>
      <c r="B449" s="56"/>
      <c r="C449" s="56"/>
      <c r="D449" s="56"/>
      <c r="E449" s="56"/>
      <c r="F449" s="56"/>
      <c r="G449" s="56"/>
      <c r="H449" s="56"/>
      <c r="I449" s="61" t="s">
        <v>124</v>
      </c>
      <c r="J449" s="52" t="s">
        <v>138</v>
      </c>
      <c r="K449" s="85"/>
      <c r="L449" s="70"/>
      <c r="M449" s="23"/>
      <c r="N449" s="70"/>
      <c r="O449" s="70"/>
      <c r="P449" s="23"/>
      <c r="Q449" s="23"/>
      <c r="R449" s="23"/>
      <c r="S449" s="70"/>
      <c r="T449" s="70"/>
      <c r="U449" s="70"/>
      <c r="V449" s="23"/>
      <c r="W449" s="23"/>
      <c r="X449" s="23"/>
      <c r="Y449" s="23"/>
      <c r="Z449" s="4"/>
    </row>
    <row r="450" spans="1:26" ht="23.25">
      <c r="A450" s="4"/>
      <c r="B450" s="62"/>
      <c r="C450" s="62"/>
      <c r="D450" s="62"/>
      <c r="E450" s="62"/>
      <c r="F450" s="62"/>
      <c r="G450" s="62"/>
      <c r="H450" s="62"/>
      <c r="I450" s="63"/>
      <c r="J450" s="59"/>
      <c r="K450" s="60"/>
      <c r="L450" s="73"/>
      <c r="M450" s="71"/>
      <c r="N450" s="73"/>
      <c r="O450" s="73"/>
      <c r="P450" s="71"/>
      <c r="Q450" s="71"/>
      <c r="R450" s="71"/>
      <c r="S450" s="73"/>
      <c r="T450" s="73"/>
      <c r="U450" s="73"/>
      <c r="V450" s="71"/>
      <c r="W450" s="71"/>
      <c r="X450" s="71"/>
      <c r="Y450" s="71"/>
      <c r="Z450" s="4"/>
    </row>
    <row r="451" spans="1:26" ht="23.25">
      <c r="A451" s="1" t="s">
        <v>30</v>
      </c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1" t="s">
        <v>30</v>
      </c>
    </row>
    <row r="65446" spans="1:26" ht="23.25">
      <c r="A65446" s="4"/>
      <c r="B65446" s="4"/>
      <c r="C65446" s="4"/>
      <c r="D65446" s="4"/>
      <c r="E65446" s="4"/>
      <c r="F65446" s="4"/>
      <c r="G65446" s="4"/>
      <c r="H65446" s="4"/>
      <c r="I65446" s="4"/>
      <c r="J65446" s="4"/>
      <c r="K65446" s="4"/>
      <c r="L65446" s="4"/>
      <c r="M65446" s="4"/>
      <c r="N65446" s="4"/>
      <c r="O65446" s="4"/>
      <c r="P65446" s="4"/>
      <c r="Q65446" s="4"/>
      <c r="R65446" s="4"/>
      <c r="S65446" s="4"/>
      <c r="T65446" s="4"/>
      <c r="U65446" s="4"/>
      <c r="V65446" s="4"/>
      <c r="W65446" s="4"/>
      <c r="X65446" s="4"/>
      <c r="Y65446" s="4"/>
      <c r="Z65446" s="4"/>
    </row>
    <row r="65447" spans="1:26" ht="23.25">
      <c r="A65447" s="4"/>
      <c r="B65447" s="4" t="s">
        <v>28</v>
      </c>
      <c r="C65447" s="4"/>
      <c r="D65447" s="4"/>
      <c r="E65447" s="4"/>
      <c r="F65447" s="4"/>
      <c r="G65447" s="4"/>
      <c r="H65447" s="4"/>
      <c r="I65447" s="4"/>
      <c r="J65447" s="4"/>
      <c r="K65447" s="4"/>
      <c r="L65447" s="4"/>
      <c r="M65447" s="4"/>
      <c r="N65447" s="4"/>
      <c r="O65447" s="4"/>
      <c r="P65447" s="4"/>
      <c r="Q65447" s="4"/>
      <c r="R65447" s="4"/>
      <c r="S65447" s="4"/>
      <c r="T65447" s="4"/>
      <c r="U65447" s="4"/>
      <c r="V65447" s="6"/>
      <c r="W65447" s="6"/>
      <c r="X65447" s="6"/>
      <c r="Y65447" s="6" t="s">
        <v>29</v>
      </c>
      <c r="Z65447" s="4"/>
    </row>
    <row r="65448" spans="1:26" ht="23.25">
      <c r="A65448" s="4"/>
      <c r="B65448" s="64" t="s">
        <v>38</v>
      </c>
      <c r="C65448" s="65"/>
      <c r="D65448" s="65"/>
      <c r="E65448" s="65"/>
      <c r="F65448" s="65"/>
      <c r="G65448" s="65"/>
      <c r="H65448" s="66"/>
      <c r="I65448" s="10"/>
      <c r="J65448" s="11"/>
      <c r="K65448" s="12"/>
      <c r="L65448" s="13" t="s">
        <v>1</v>
      </c>
      <c r="M65448" s="13"/>
      <c r="N65448" s="13"/>
      <c r="O65448" s="13"/>
      <c r="P65448" s="13"/>
      <c r="Q65448" s="13"/>
      <c r="R65448" s="14" t="s">
        <v>2</v>
      </c>
      <c r="S65448" s="13"/>
      <c r="T65448" s="13"/>
      <c r="U65448" s="13"/>
      <c r="V65448" s="15"/>
      <c r="W65448" s="13" t="s">
        <v>40</v>
      </c>
      <c r="X65448" s="13"/>
      <c r="Y65448" s="16"/>
      <c r="Z65448" s="4"/>
    </row>
    <row r="65449" spans="1:26" ht="23.25">
      <c r="A65449" s="4"/>
      <c r="B65449" s="17" t="s">
        <v>39</v>
      </c>
      <c r="C65449" s="18"/>
      <c r="D65449" s="18"/>
      <c r="E65449" s="18"/>
      <c r="F65449" s="18"/>
      <c r="G65449" s="18"/>
      <c r="H65449" s="67"/>
      <c r="I65449" s="19"/>
      <c r="J65449" s="20"/>
      <c r="K65449" s="21"/>
      <c r="L65449" s="22"/>
      <c r="M65449" s="23"/>
      <c r="N65449" s="24"/>
      <c r="O65449" s="25" t="s">
        <v>3</v>
      </c>
      <c r="P65449" s="26"/>
      <c r="Q65449" s="27"/>
      <c r="R65449" s="28" t="s">
        <v>3</v>
      </c>
      <c r="S65449" s="24"/>
      <c r="T65449" s="22"/>
      <c r="U65449" s="29"/>
      <c r="V65449" s="27"/>
      <c r="W65449" s="27"/>
      <c r="X65449" s="30" t="s">
        <v>4</v>
      </c>
      <c r="Y65449" s="31"/>
      <c r="Z65449" s="4"/>
    </row>
    <row r="65450" spans="1:26" ht="23.25">
      <c r="A65450" s="4"/>
      <c r="B65450" s="19"/>
      <c r="C65450" s="32"/>
      <c r="D65450" s="32"/>
      <c r="E65450" s="32"/>
      <c r="F65450" s="33"/>
      <c r="G65450" s="32"/>
      <c r="H65450" s="19"/>
      <c r="I65450" s="19"/>
      <c r="J65450" s="5" t="s">
        <v>5</v>
      </c>
      <c r="K65450" s="21"/>
      <c r="L65450" s="34" t="s">
        <v>6</v>
      </c>
      <c r="M65450" s="35" t="s">
        <v>7</v>
      </c>
      <c r="N65450" s="36" t="s">
        <v>6</v>
      </c>
      <c r="O65450" s="34" t="s">
        <v>8</v>
      </c>
      <c r="P65450" s="26" t="s">
        <v>9</v>
      </c>
      <c r="Q65450" s="23"/>
      <c r="R65450" s="37" t="s">
        <v>8</v>
      </c>
      <c r="S65450" s="35" t="s">
        <v>10</v>
      </c>
      <c r="T65450" s="34" t="s">
        <v>11</v>
      </c>
      <c r="U65450" s="29" t="s">
        <v>12</v>
      </c>
      <c r="V65450" s="27"/>
      <c r="W65450" s="27"/>
      <c r="X65450" s="27"/>
      <c r="Y65450" s="35"/>
      <c r="Z65450" s="4"/>
    </row>
    <row r="65451" spans="1:26" ht="23.25">
      <c r="A65451" s="4"/>
      <c r="B65451" s="38" t="s">
        <v>31</v>
      </c>
      <c r="C65451" s="38" t="s">
        <v>32</v>
      </c>
      <c r="D65451" s="38" t="s">
        <v>33</v>
      </c>
      <c r="E65451" s="38" t="s">
        <v>34</v>
      </c>
      <c r="F65451" s="38" t="s">
        <v>35</v>
      </c>
      <c r="G65451" s="38" t="s">
        <v>36</v>
      </c>
      <c r="H65451" s="38" t="s">
        <v>37</v>
      </c>
      <c r="I65451" s="19"/>
      <c r="J65451" s="39"/>
      <c r="K65451" s="21"/>
      <c r="L65451" s="34" t="s">
        <v>13</v>
      </c>
      <c r="M65451" s="35" t="s">
        <v>14</v>
      </c>
      <c r="N65451" s="36" t="s">
        <v>15</v>
      </c>
      <c r="O65451" s="34" t="s">
        <v>16</v>
      </c>
      <c r="P65451" s="26" t="s">
        <v>17</v>
      </c>
      <c r="Q65451" s="35" t="s">
        <v>18</v>
      </c>
      <c r="R65451" s="37" t="s">
        <v>16</v>
      </c>
      <c r="S65451" s="35" t="s">
        <v>19</v>
      </c>
      <c r="T65451" s="34" t="s">
        <v>20</v>
      </c>
      <c r="U65451" s="29" t="s">
        <v>21</v>
      </c>
      <c r="V65451" s="26" t="s">
        <v>18</v>
      </c>
      <c r="W65451" s="26" t="s">
        <v>22</v>
      </c>
      <c r="X65451" s="26" t="s">
        <v>23</v>
      </c>
      <c r="Y65451" s="35" t="s">
        <v>24</v>
      </c>
      <c r="Z65451" s="4"/>
    </row>
    <row r="65452" spans="1:26" ht="23.25">
      <c r="A65452" s="4"/>
      <c r="B65452" s="40"/>
      <c r="C65452" s="40"/>
      <c r="D65452" s="40"/>
      <c r="E65452" s="40"/>
      <c r="F65452" s="40"/>
      <c r="G65452" s="40"/>
      <c r="H65452" s="40"/>
      <c r="I65452" s="40"/>
      <c r="J65452" s="41"/>
      <c r="K65452" s="42"/>
      <c r="L65452" s="43"/>
      <c r="M65452" s="44"/>
      <c r="N65452" s="45"/>
      <c r="O65452" s="46" t="s">
        <v>25</v>
      </c>
      <c r="P65452" s="47"/>
      <c r="Q65452" s="48"/>
      <c r="R65452" s="49" t="s">
        <v>25</v>
      </c>
      <c r="S65452" s="44" t="s">
        <v>26</v>
      </c>
      <c r="T65452" s="43"/>
      <c r="U65452" s="50" t="s">
        <v>27</v>
      </c>
      <c r="V65452" s="48"/>
      <c r="W65452" s="48"/>
      <c r="X65452" s="48"/>
      <c r="Y65452" s="49"/>
      <c r="Z65452" s="4"/>
    </row>
    <row r="65453" spans="1:26" ht="23.25">
      <c r="A65453" s="4"/>
      <c r="B65453" s="51"/>
      <c r="C65453" s="51"/>
      <c r="D65453" s="51"/>
      <c r="E65453" s="51"/>
      <c r="F65453" s="51"/>
      <c r="G65453" s="51"/>
      <c r="H65453" s="51"/>
      <c r="I65453" s="61"/>
      <c r="J65453" s="52"/>
      <c r="K65453" s="53"/>
      <c r="L65453" s="22"/>
      <c r="M65453" s="23"/>
      <c r="N65453" s="24"/>
      <c r="O65453" s="3"/>
      <c r="P65453" s="27"/>
      <c r="Q65453" s="27"/>
      <c r="R65453" s="23"/>
      <c r="S65453" s="24"/>
      <c r="T65453" s="22"/>
      <c r="U65453" s="72"/>
      <c r="V65453" s="27"/>
      <c r="W65453" s="27"/>
      <c r="X65453" s="27"/>
      <c r="Y65453" s="23"/>
      <c r="Z65453" s="4"/>
    </row>
    <row r="65454" spans="1:26" ht="23.25">
      <c r="A65454" s="4"/>
      <c r="B65454" s="51"/>
      <c r="C65454" s="51"/>
      <c r="D65454" s="51"/>
      <c r="E65454" s="51"/>
      <c r="F65454" s="51"/>
      <c r="G65454" s="51"/>
      <c r="H65454" s="51"/>
      <c r="I65454" s="61"/>
      <c r="J65454" s="54"/>
      <c r="K65454" s="55"/>
      <c r="L65454" s="70"/>
      <c r="M65454" s="70"/>
      <c r="N65454" s="70"/>
      <c r="O65454" s="70"/>
      <c r="P65454" s="70"/>
      <c r="Q65454" s="70"/>
      <c r="R65454" s="70"/>
      <c r="S65454" s="70"/>
      <c r="T65454" s="70"/>
      <c r="U65454" s="74"/>
      <c r="V65454" s="23"/>
      <c r="W65454" s="23"/>
      <c r="X65454" s="23"/>
      <c r="Y65454" s="23"/>
      <c r="Z65454" s="4"/>
    </row>
    <row r="65455" spans="1:26" ht="23.25">
      <c r="A65455" s="4"/>
      <c r="B65455" s="51"/>
      <c r="C65455" s="51"/>
      <c r="D65455" s="51"/>
      <c r="E65455" s="51"/>
      <c r="F65455" s="51"/>
      <c r="G65455" s="51"/>
      <c r="H65455" s="51"/>
      <c r="I65455" s="61"/>
      <c r="J65455" s="54"/>
      <c r="K65455" s="55"/>
      <c r="L65455" s="70"/>
      <c r="M65455" s="70"/>
      <c r="N65455" s="70"/>
      <c r="O65455" s="70"/>
      <c r="P65455" s="70"/>
      <c r="Q65455" s="70"/>
      <c r="R65455" s="70"/>
      <c r="S65455" s="70"/>
      <c r="T65455" s="70"/>
      <c r="U65455" s="70"/>
      <c r="V65455" s="23"/>
      <c r="W65455" s="23"/>
      <c r="X65455" s="23"/>
      <c r="Y65455" s="23"/>
      <c r="Z65455" s="4"/>
    </row>
    <row r="65456" spans="1:26" ht="23.25">
      <c r="A65456" s="4"/>
      <c r="B65456" s="51"/>
      <c r="C65456" s="51"/>
      <c r="D65456" s="51"/>
      <c r="E65456" s="51"/>
      <c r="F65456" s="51"/>
      <c r="G65456" s="51"/>
      <c r="H65456" s="51"/>
      <c r="I65456" s="61"/>
      <c r="J65456" s="52"/>
      <c r="K65456" s="53"/>
      <c r="L65456" s="70"/>
      <c r="M65456" s="70"/>
      <c r="N65456" s="70"/>
      <c r="O65456" s="70"/>
      <c r="P65456" s="70"/>
      <c r="Q65456" s="23"/>
      <c r="R65456" s="70"/>
      <c r="S65456" s="70"/>
      <c r="T65456" s="70"/>
      <c r="U65456" s="70"/>
      <c r="V65456" s="23"/>
      <c r="W65456" s="23"/>
      <c r="X65456" s="23"/>
      <c r="Y65456" s="23"/>
      <c r="Z65456" s="4"/>
    </row>
    <row r="65457" spans="1:26" ht="23.25">
      <c r="A65457" s="4"/>
      <c r="B65457" s="51"/>
      <c r="C65457" s="51"/>
      <c r="D65457" s="51"/>
      <c r="E65457" s="51"/>
      <c r="F65457" s="51"/>
      <c r="G65457" s="51"/>
      <c r="H65457" s="51"/>
      <c r="I65457" s="61"/>
      <c r="J65457" s="52"/>
      <c r="K65457" s="53"/>
      <c r="L65457" s="70"/>
      <c r="M65457" s="23"/>
      <c r="N65457" s="70"/>
      <c r="O65457" s="70"/>
      <c r="P65457" s="23"/>
      <c r="Q65457" s="23"/>
      <c r="R65457" s="23"/>
      <c r="S65457" s="70"/>
      <c r="T65457" s="70"/>
      <c r="U65457" s="70"/>
      <c r="V65457" s="23"/>
      <c r="W65457" s="23"/>
      <c r="X65457" s="23"/>
      <c r="Y65457" s="23"/>
      <c r="Z65457" s="4"/>
    </row>
    <row r="65458" spans="1:26" ht="23.25">
      <c r="A65458" s="4"/>
      <c r="B65458" s="51"/>
      <c r="C65458" s="51"/>
      <c r="D65458" s="51"/>
      <c r="E65458" s="51"/>
      <c r="F65458" s="51"/>
      <c r="G65458" s="51"/>
      <c r="H65458" s="51"/>
      <c r="I65458" s="61"/>
      <c r="J65458" s="52"/>
      <c r="K65458" s="53"/>
      <c r="L65458" s="70"/>
      <c r="M65458" s="23"/>
      <c r="N65458" s="70"/>
      <c r="O65458" s="70"/>
      <c r="P65458" s="23"/>
      <c r="Q65458" s="23"/>
      <c r="R65458" s="23"/>
      <c r="S65458" s="70"/>
      <c r="T65458" s="70"/>
      <c r="U65458" s="70"/>
      <c r="V65458" s="23"/>
      <c r="W65458" s="23"/>
      <c r="X65458" s="23"/>
      <c r="Y65458" s="23"/>
      <c r="Z65458" s="4"/>
    </row>
    <row r="65459" spans="1:26" ht="23.25">
      <c r="A65459" s="4"/>
      <c r="B65459" s="51"/>
      <c r="C65459" s="51"/>
      <c r="D65459" s="51"/>
      <c r="E65459" s="51"/>
      <c r="F65459" s="51"/>
      <c r="G65459" s="51"/>
      <c r="H65459" s="51"/>
      <c r="I65459" s="61"/>
      <c r="J65459" s="52"/>
      <c r="K65459" s="53"/>
      <c r="L65459" s="70"/>
      <c r="M65459" s="23"/>
      <c r="N65459" s="70"/>
      <c r="O65459" s="70"/>
      <c r="P65459" s="23"/>
      <c r="Q65459" s="23"/>
      <c r="R65459" s="23"/>
      <c r="S65459" s="70"/>
      <c r="T65459" s="70"/>
      <c r="U65459" s="70"/>
      <c r="V65459" s="23"/>
      <c r="W65459" s="23"/>
      <c r="X65459" s="23"/>
      <c r="Y65459" s="23"/>
      <c r="Z65459" s="4"/>
    </row>
    <row r="65460" spans="1:26" ht="23.25">
      <c r="A65460" s="4"/>
      <c r="B65460" s="51"/>
      <c r="C65460" s="51"/>
      <c r="D65460" s="51"/>
      <c r="E65460" s="51"/>
      <c r="F65460" s="51"/>
      <c r="G65460" s="51"/>
      <c r="H65460" s="51"/>
      <c r="I65460" s="61"/>
      <c r="J65460" s="52"/>
      <c r="K65460" s="53"/>
      <c r="L65460" s="70"/>
      <c r="M65460" s="23"/>
      <c r="N65460" s="70"/>
      <c r="O65460" s="70"/>
      <c r="P65460" s="23"/>
      <c r="Q65460" s="23"/>
      <c r="R65460" s="23"/>
      <c r="S65460" s="70"/>
      <c r="T65460" s="70"/>
      <c r="U65460" s="70"/>
      <c r="V65460" s="23"/>
      <c r="W65460" s="23"/>
      <c r="X65460" s="23"/>
      <c r="Y65460" s="23"/>
      <c r="Z65460" s="4"/>
    </row>
    <row r="65461" spans="1:26" ht="23.25">
      <c r="A65461" s="4"/>
      <c r="B65461" s="51"/>
      <c r="C65461" s="51"/>
      <c r="D65461" s="51"/>
      <c r="E65461" s="51"/>
      <c r="F65461" s="51"/>
      <c r="G65461" s="51"/>
      <c r="H65461" s="51"/>
      <c r="I65461" s="61"/>
      <c r="J65461" s="52"/>
      <c r="K65461" s="53"/>
      <c r="L65461" s="70"/>
      <c r="M65461" s="23"/>
      <c r="N65461" s="70"/>
      <c r="O65461" s="70"/>
      <c r="P65461" s="23"/>
      <c r="Q65461" s="23"/>
      <c r="R65461" s="23"/>
      <c r="S65461" s="70"/>
      <c r="T65461" s="70"/>
      <c r="U65461" s="70"/>
      <c r="V65461" s="23"/>
      <c r="W65461" s="23"/>
      <c r="X65461" s="23"/>
      <c r="Y65461" s="23"/>
      <c r="Z65461" s="4"/>
    </row>
    <row r="65462" spans="1:26" ht="23.25">
      <c r="A65462" s="4"/>
      <c r="B65462" s="51"/>
      <c r="C65462" s="51"/>
      <c r="D65462" s="51"/>
      <c r="E65462" s="51"/>
      <c r="F65462" s="51"/>
      <c r="G65462" s="51"/>
      <c r="H65462" s="51"/>
      <c r="I65462" s="61"/>
      <c r="J65462" s="52"/>
      <c r="K65462" s="53"/>
      <c r="L65462" s="70"/>
      <c r="M65462" s="23"/>
      <c r="N65462" s="70"/>
      <c r="O65462" s="70"/>
      <c r="P65462" s="23"/>
      <c r="Q65462" s="23"/>
      <c r="R65462" s="23"/>
      <c r="S65462" s="70"/>
      <c r="T65462" s="70"/>
      <c r="U65462" s="70"/>
      <c r="V65462" s="23"/>
      <c r="W65462" s="23"/>
      <c r="X65462" s="23"/>
      <c r="Y65462" s="23"/>
      <c r="Z65462" s="4"/>
    </row>
    <row r="65463" spans="1:26" ht="23.25">
      <c r="A65463" s="4"/>
      <c r="B65463" s="51"/>
      <c r="C65463" s="51"/>
      <c r="D65463" s="51"/>
      <c r="E65463" s="51"/>
      <c r="F65463" s="51"/>
      <c r="G65463" s="51"/>
      <c r="H65463" s="51"/>
      <c r="I65463" s="61"/>
      <c r="J65463" s="52"/>
      <c r="K65463" s="53"/>
      <c r="L65463" s="70"/>
      <c r="M65463" s="23"/>
      <c r="N65463" s="70"/>
      <c r="O65463" s="70"/>
      <c r="P65463" s="23"/>
      <c r="Q65463" s="23"/>
      <c r="R65463" s="23"/>
      <c r="S65463" s="70"/>
      <c r="T65463" s="70"/>
      <c r="U65463" s="70"/>
      <c r="V65463" s="23"/>
      <c r="W65463" s="23"/>
      <c r="X65463" s="23"/>
      <c r="Y65463" s="23"/>
      <c r="Z65463" s="4"/>
    </row>
    <row r="65464" spans="1:26" ht="23.25">
      <c r="A65464" s="4"/>
      <c r="B65464" s="51"/>
      <c r="C65464" s="51"/>
      <c r="D65464" s="51"/>
      <c r="E65464" s="51"/>
      <c r="F65464" s="51"/>
      <c r="G65464" s="51"/>
      <c r="H65464" s="51"/>
      <c r="I65464" s="61"/>
      <c r="J65464" s="52"/>
      <c r="K65464" s="53"/>
      <c r="L65464" s="70"/>
      <c r="M65464" s="23"/>
      <c r="N65464" s="70"/>
      <c r="O65464" s="70"/>
      <c r="P65464" s="23"/>
      <c r="Q65464" s="23"/>
      <c r="R65464" s="23"/>
      <c r="S65464" s="70"/>
      <c r="T65464" s="70"/>
      <c r="U65464" s="70"/>
      <c r="V65464" s="23"/>
      <c r="W65464" s="23"/>
      <c r="X65464" s="23"/>
      <c r="Y65464" s="23"/>
      <c r="Z65464" s="4"/>
    </row>
    <row r="65465" spans="1:26" ht="23.25">
      <c r="A65465" s="4"/>
      <c r="B65465" s="51"/>
      <c r="C65465" s="51"/>
      <c r="D65465" s="51"/>
      <c r="E65465" s="51"/>
      <c r="F65465" s="51"/>
      <c r="G65465" s="51"/>
      <c r="H65465" s="51"/>
      <c r="I65465" s="61"/>
      <c r="J65465" s="52"/>
      <c r="K65465" s="53"/>
      <c r="L65465" s="70"/>
      <c r="M65465" s="23"/>
      <c r="N65465" s="70"/>
      <c r="O65465" s="70"/>
      <c r="P65465" s="23"/>
      <c r="Q65465" s="23"/>
      <c r="R65465" s="23"/>
      <c r="S65465" s="70"/>
      <c r="T65465" s="70"/>
      <c r="U65465" s="70"/>
      <c r="V65465" s="23"/>
      <c r="W65465" s="23"/>
      <c r="X65465" s="23"/>
      <c r="Y65465" s="23"/>
      <c r="Z65465" s="4"/>
    </row>
    <row r="65466" spans="1:26" ht="23.25">
      <c r="A65466" s="4"/>
      <c r="B65466" s="51"/>
      <c r="C65466" s="51"/>
      <c r="D65466" s="51"/>
      <c r="E65466" s="51"/>
      <c r="F65466" s="51"/>
      <c r="G65466" s="51"/>
      <c r="H65466" s="51"/>
      <c r="I65466" s="61"/>
      <c r="J65466" s="52"/>
      <c r="K65466" s="53"/>
      <c r="L65466" s="70"/>
      <c r="M65466" s="23"/>
      <c r="N65466" s="70"/>
      <c r="O65466" s="70"/>
      <c r="P65466" s="23"/>
      <c r="Q65466" s="23"/>
      <c r="R65466" s="23"/>
      <c r="S65466" s="70"/>
      <c r="T65466" s="70"/>
      <c r="U65466" s="70"/>
      <c r="V65466" s="23"/>
      <c r="W65466" s="23"/>
      <c r="X65466" s="23"/>
      <c r="Y65466" s="23"/>
      <c r="Z65466" s="4"/>
    </row>
    <row r="65467" spans="1:26" ht="23.25">
      <c r="A65467" s="4"/>
      <c r="B65467" s="51"/>
      <c r="C65467" s="51"/>
      <c r="D65467" s="51"/>
      <c r="E65467" s="51"/>
      <c r="F65467" s="51"/>
      <c r="G65467" s="51"/>
      <c r="H65467" s="51"/>
      <c r="I65467" s="61"/>
      <c r="J65467" s="52"/>
      <c r="K65467" s="53"/>
      <c r="L65467" s="70"/>
      <c r="M65467" s="23"/>
      <c r="N65467" s="70"/>
      <c r="O65467" s="70"/>
      <c r="P65467" s="23"/>
      <c r="Q65467" s="23"/>
      <c r="R65467" s="23"/>
      <c r="S65467" s="70"/>
      <c r="T65467" s="70"/>
      <c r="U65467" s="70"/>
      <c r="V65467" s="23"/>
      <c r="W65467" s="23"/>
      <c r="X65467" s="23"/>
      <c r="Y65467" s="23"/>
      <c r="Z65467" s="4"/>
    </row>
    <row r="65468" spans="1:26" ht="23.25">
      <c r="A65468" s="4"/>
      <c r="B65468" s="56"/>
      <c r="C65468" s="57"/>
      <c r="D65468" s="57"/>
      <c r="E65468" s="57"/>
      <c r="F65468" s="57"/>
      <c r="G65468" s="57"/>
      <c r="H65468" s="57"/>
      <c r="I65468" s="52"/>
      <c r="J65468" s="52"/>
      <c r="K65468" s="53"/>
      <c r="L65468" s="21"/>
      <c r="M65468" s="21"/>
      <c r="N65468" s="21"/>
      <c r="O65468" s="21"/>
      <c r="P65468" s="21"/>
      <c r="Q65468" s="21"/>
      <c r="R65468" s="21"/>
      <c r="S65468" s="21"/>
      <c r="T65468" s="21"/>
      <c r="U65468" s="21"/>
      <c r="V65468" s="21"/>
      <c r="W65468" s="21"/>
      <c r="X65468" s="21"/>
      <c r="Y65468" s="21"/>
      <c r="Z65468" s="4"/>
    </row>
    <row r="65469" spans="1:26" ht="23.25">
      <c r="A65469" s="4"/>
      <c r="B65469" s="51"/>
      <c r="C65469" s="51"/>
      <c r="D65469" s="51"/>
      <c r="E65469" s="51"/>
      <c r="F65469" s="51"/>
      <c r="G65469" s="51"/>
      <c r="H65469" s="51"/>
      <c r="I65469" s="61"/>
      <c r="J65469" s="52"/>
      <c r="K65469" s="53"/>
      <c r="L65469" s="70"/>
      <c r="M65469" s="23"/>
      <c r="N65469" s="70"/>
      <c r="O65469" s="70"/>
      <c r="P65469" s="23"/>
      <c r="Q65469" s="23"/>
      <c r="R65469" s="23"/>
      <c r="S65469" s="70"/>
      <c r="T65469" s="70"/>
      <c r="U65469" s="70"/>
      <c r="V65469" s="23"/>
      <c r="W65469" s="23"/>
      <c r="X65469" s="23"/>
      <c r="Y65469" s="23"/>
      <c r="Z65469" s="4"/>
    </row>
    <row r="65470" spans="1:26" ht="23.25">
      <c r="A65470" s="4"/>
      <c r="B65470" s="51"/>
      <c r="C65470" s="51"/>
      <c r="D65470" s="51"/>
      <c r="E65470" s="51"/>
      <c r="F65470" s="51"/>
      <c r="G65470" s="51"/>
      <c r="H65470" s="51"/>
      <c r="I65470" s="61"/>
      <c r="J65470" s="52"/>
      <c r="K65470" s="53"/>
      <c r="L65470" s="70"/>
      <c r="M65470" s="23"/>
      <c r="N65470" s="70"/>
      <c r="O65470" s="70"/>
      <c r="P65470" s="23"/>
      <c r="Q65470" s="23"/>
      <c r="R65470" s="23"/>
      <c r="S65470" s="70"/>
      <c r="T65470" s="70"/>
      <c r="U65470" s="70"/>
      <c r="V65470" s="23"/>
      <c r="W65470" s="23"/>
      <c r="X65470" s="23"/>
      <c r="Y65470" s="23"/>
      <c r="Z65470" s="4"/>
    </row>
    <row r="65471" spans="1:26" ht="23.25">
      <c r="A65471" s="4"/>
      <c r="B65471" s="51"/>
      <c r="C65471" s="51"/>
      <c r="D65471" s="51"/>
      <c r="E65471" s="51"/>
      <c r="F65471" s="51"/>
      <c r="G65471" s="51"/>
      <c r="H65471" s="51"/>
      <c r="I65471" s="61"/>
      <c r="J65471" s="52"/>
      <c r="K65471" s="53"/>
      <c r="L65471" s="70"/>
      <c r="M65471" s="23"/>
      <c r="N65471" s="70"/>
      <c r="O65471" s="70"/>
      <c r="P65471" s="23"/>
      <c r="Q65471" s="23"/>
      <c r="R65471" s="23"/>
      <c r="S65471" s="70"/>
      <c r="T65471" s="70"/>
      <c r="U65471" s="70"/>
      <c r="V65471" s="23"/>
      <c r="W65471" s="23"/>
      <c r="X65471" s="23"/>
      <c r="Y65471" s="23"/>
      <c r="Z65471" s="4"/>
    </row>
    <row r="65472" spans="1:26" ht="23.25">
      <c r="A65472" s="4"/>
      <c r="B65472" s="51"/>
      <c r="C65472" s="51"/>
      <c r="D65472" s="51"/>
      <c r="E65472" s="51"/>
      <c r="F65472" s="51"/>
      <c r="G65472" s="51"/>
      <c r="H65472" s="51"/>
      <c r="I65472" s="61"/>
      <c r="J65472" s="52"/>
      <c r="K65472" s="53"/>
      <c r="L65472" s="70"/>
      <c r="M65472" s="23"/>
      <c r="N65472" s="70"/>
      <c r="O65472" s="70"/>
      <c r="P65472" s="23"/>
      <c r="Q65472" s="23"/>
      <c r="R65472" s="23"/>
      <c r="S65472" s="70"/>
      <c r="T65472" s="70"/>
      <c r="U65472" s="70"/>
      <c r="V65472" s="23"/>
      <c r="W65472" s="23"/>
      <c r="X65472" s="23"/>
      <c r="Y65472" s="23"/>
      <c r="Z65472" s="4"/>
    </row>
    <row r="65473" spans="1:26" ht="23.25">
      <c r="A65473" s="4"/>
      <c r="B65473" s="51"/>
      <c r="C65473" s="51"/>
      <c r="D65473" s="51"/>
      <c r="E65473" s="51"/>
      <c r="F65473" s="51"/>
      <c r="G65473" s="51"/>
      <c r="H65473" s="51"/>
      <c r="I65473" s="61"/>
      <c r="J65473" s="52"/>
      <c r="K65473" s="53"/>
      <c r="L65473" s="70"/>
      <c r="M65473" s="23"/>
      <c r="N65473" s="70"/>
      <c r="O65473" s="70"/>
      <c r="P65473" s="23"/>
      <c r="Q65473" s="23"/>
      <c r="R65473" s="23"/>
      <c r="S65473" s="70"/>
      <c r="T65473" s="70"/>
      <c r="U65473" s="70"/>
      <c r="V65473" s="23"/>
      <c r="W65473" s="23"/>
      <c r="X65473" s="23"/>
      <c r="Y65473" s="23"/>
      <c r="Z65473" s="4"/>
    </row>
    <row r="65474" spans="1:26" ht="23.25">
      <c r="A65474" s="4"/>
      <c r="B65474" s="51"/>
      <c r="C65474" s="51"/>
      <c r="D65474" s="51"/>
      <c r="E65474" s="51"/>
      <c r="F65474" s="51"/>
      <c r="G65474" s="51"/>
      <c r="H65474" s="51"/>
      <c r="I65474" s="61"/>
      <c r="J65474" s="52"/>
      <c r="K65474" s="53"/>
      <c r="L65474" s="70"/>
      <c r="M65474" s="23"/>
      <c r="N65474" s="70"/>
      <c r="O65474" s="70"/>
      <c r="P65474" s="23"/>
      <c r="Q65474" s="23"/>
      <c r="R65474" s="23"/>
      <c r="S65474" s="70"/>
      <c r="T65474" s="70"/>
      <c r="U65474" s="70"/>
      <c r="V65474" s="23"/>
      <c r="W65474" s="23"/>
      <c r="X65474" s="23"/>
      <c r="Y65474" s="23"/>
      <c r="Z65474" s="4"/>
    </row>
    <row r="65475" spans="1:26" ht="23.25">
      <c r="A65475" s="4"/>
      <c r="B65475" s="51"/>
      <c r="C65475" s="51"/>
      <c r="D65475" s="51"/>
      <c r="E65475" s="51"/>
      <c r="F65475" s="51"/>
      <c r="G65475" s="51"/>
      <c r="H65475" s="51"/>
      <c r="I65475" s="61"/>
      <c r="J65475" s="52"/>
      <c r="K65475" s="53"/>
      <c r="L65475" s="70"/>
      <c r="M65475" s="23"/>
      <c r="N65475" s="70"/>
      <c r="O65475" s="70"/>
      <c r="P65475" s="23"/>
      <c r="Q65475" s="23"/>
      <c r="R65475" s="23"/>
      <c r="S65475" s="70"/>
      <c r="T65475" s="70"/>
      <c r="U65475" s="70"/>
      <c r="V65475" s="23"/>
      <c r="W65475" s="23"/>
      <c r="X65475" s="23"/>
      <c r="Y65475" s="23"/>
      <c r="Z65475" s="4"/>
    </row>
    <row r="65476" spans="1:26" ht="23.25">
      <c r="A65476" s="4"/>
      <c r="B65476" s="51"/>
      <c r="C65476" s="51"/>
      <c r="D65476" s="51"/>
      <c r="E65476" s="51"/>
      <c r="F65476" s="51"/>
      <c r="G65476" s="51"/>
      <c r="H65476" s="51"/>
      <c r="I65476" s="61"/>
      <c r="J65476" s="52"/>
      <c r="K65476" s="53"/>
      <c r="L65476" s="70"/>
      <c r="M65476" s="23"/>
      <c r="N65476" s="70"/>
      <c r="O65476" s="70"/>
      <c r="P65476" s="23"/>
      <c r="Q65476" s="23"/>
      <c r="R65476" s="23"/>
      <c r="S65476" s="70"/>
      <c r="T65476" s="70"/>
      <c r="U65476" s="70"/>
      <c r="V65476" s="23"/>
      <c r="W65476" s="23"/>
      <c r="X65476" s="23"/>
      <c r="Y65476" s="23"/>
      <c r="Z65476" s="4"/>
    </row>
    <row r="65477" spans="1:26" ht="23.25">
      <c r="A65477" s="4"/>
      <c r="B65477" s="56"/>
      <c r="C65477" s="57"/>
      <c r="D65477" s="57"/>
      <c r="E65477" s="57"/>
      <c r="F65477" s="57"/>
      <c r="G65477" s="57"/>
      <c r="H65477" s="57"/>
      <c r="I65477" s="52"/>
      <c r="J65477" s="52"/>
      <c r="K65477" s="53"/>
      <c r="L65477" s="21"/>
      <c r="M65477" s="21"/>
      <c r="N65477" s="21"/>
      <c r="O65477" s="21"/>
      <c r="P65477" s="21"/>
      <c r="Q65477" s="21"/>
      <c r="R65477" s="21"/>
      <c r="S65477" s="21"/>
      <c r="T65477" s="21"/>
      <c r="U65477" s="21"/>
      <c r="V65477" s="21"/>
      <c r="W65477" s="21"/>
      <c r="X65477" s="21"/>
      <c r="Y65477" s="21"/>
      <c r="Z65477" s="4"/>
    </row>
    <row r="65478" spans="1:26" ht="23.25">
      <c r="A65478" s="4"/>
      <c r="B65478" s="51"/>
      <c r="C65478" s="51"/>
      <c r="D65478" s="51"/>
      <c r="E65478" s="51"/>
      <c r="F65478" s="51"/>
      <c r="G65478" s="51"/>
      <c r="H65478" s="51"/>
      <c r="I65478" s="61"/>
      <c r="J65478" s="52"/>
      <c r="K65478" s="53"/>
      <c r="L65478" s="70"/>
      <c r="M65478" s="23"/>
      <c r="N65478" s="70"/>
      <c r="O65478" s="70"/>
      <c r="P65478" s="23"/>
      <c r="Q65478" s="23"/>
      <c r="R65478" s="23"/>
      <c r="S65478" s="70"/>
      <c r="T65478" s="70"/>
      <c r="U65478" s="70"/>
      <c r="V65478" s="23"/>
      <c r="W65478" s="23"/>
      <c r="X65478" s="23"/>
      <c r="Y65478" s="23"/>
      <c r="Z65478" s="4"/>
    </row>
    <row r="65479" spans="1:26" ht="23.25">
      <c r="A65479" s="4"/>
      <c r="B65479" s="51"/>
      <c r="C65479" s="51"/>
      <c r="D65479" s="51"/>
      <c r="E65479" s="51"/>
      <c r="F65479" s="51"/>
      <c r="G65479" s="51"/>
      <c r="H65479" s="51"/>
      <c r="I65479" s="61"/>
      <c r="J65479" s="52"/>
      <c r="K65479" s="53"/>
      <c r="L65479" s="70"/>
      <c r="M65479" s="23"/>
      <c r="N65479" s="70"/>
      <c r="O65479" s="70"/>
      <c r="P65479" s="23"/>
      <c r="Q65479" s="23"/>
      <c r="R65479" s="23"/>
      <c r="S65479" s="70"/>
      <c r="T65479" s="70"/>
      <c r="U65479" s="70"/>
      <c r="V65479" s="23"/>
      <c r="W65479" s="23"/>
      <c r="X65479" s="23"/>
      <c r="Y65479" s="23"/>
      <c r="Z65479" s="4"/>
    </row>
    <row r="65480" spans="1:26" ht="23.25">
      <c r="A65480" s="4"/>
      <c r="B65480" s="51"/>
      <c r="C65480" s="51"/>
      <c r="D65480" s="51"/>
      <c r="E65480" s="51"/>
      <c r="F65480" s="51"/>
      <c r="G65480" s="51"/>
      <c r="H65480" s="51"/>
      <c r="I65480" s="61"/>
      <c r="J65480" s="52"/>
      <c r="K65480" s="53"/>
      <c r="L65480" s="70"/>
      <c r="M65480" s="23"/>
      <c r="N65480" s="70"/>
      <c r="O65480" s="70"/>
      <c r="P65480" s="23"/>
      <c r="Q65480" s="23"/>
      <c r="R65480" s="23"/>
      <c r="S65480" s="70"/>
      <c r="T65480" s="70"/>
      <c r="U65480" s="70"/>
      <c r="V65480" s="23"/>
      <c r="W65480" s="23"/>
      <c r="X65480" s="23"/>
      <c r="Y65480" s="23"/>
      <c r="Z65480" s="4"/>
    </row>
    <row r="65481" spans="1:26" ht="23.25">
      <c r="A65481" s="4"/>
      <c r="B65481" s="51"/>
      <c r="C65481" s="51"/>
      <c r="D65481" s="51"/>
      <c r="E65481" s="51"/>
      <c r="F65481" s="51"/>
      <c r="G65481" s="51"/>
      <c r="H65481" s="51"/>
      <c r="I65481" s="61"/>
      <c r="J65481" s="52"/>
      <c r="K65481" s="53"/>
      <c r="L65481" s="70"/>
      <c r="M65481" s="23"/>
      <c r="N65481" s="70"/>
      <c r="O65481" s="70"/>
      <c r="P65481" s="23"/>
      <c r="Q65481" s="23"/>
      <c r="R65481" s="23"/>
      <c r="S65481" s="70"/>
      <c r="T65481" s="70"/>
      <c r="U65481" s="70"/>
      <c r="V65481" s="23"/>
      <c r="W65481" s="23"/>
      <c r="X65481" s="23"/>
      <c r="Y65481" s="23"/>
      <c r="Z65481" s="4"/>
    </row>
    <row r="65482" spans="1:26" ht="23.25">
      <c r="A65482" s="4"/>
      <c r="B65482" s="56"/>
      <c r="C65482" s="56"/>
      <c r="D65482" s="56"/>
      <c r="E65482" s="56"/>
      <c r="F65482" s="56"/>
      <c r="G65482" s="56"/>
      <c r="H65482" s="56"/>
      <c r="I65482" s="61"/>
      <c r="J65482" s="52"/>
      <c r="K65482" s="53"/>
      <c r="L65482" s="70"/>
      <c r="M65482" s="23"/>
      <c r="N65482" s="70"/>
      <c r="O65482" s="70"/>
      <c r="P65482" s="23"/>
      <c r="Q65482" s="23"/>
      <c r="R65482" s="23"/>
      <c r="S65482" s="70"/>
      <c r="T65482" s="70"/>
      <c r="U65482" s="70"/>
      <c r="V65482" s="23"/>
      <c r="W65482" s="23"/>
      <c r="X65482" s="23"/>
      <c r="Y65482" s="23"/>
      <c r="Z65482" s="4"/>
    </row>
    <row r="65483" spans="1:26" ht="23.25">
      <c r="A65483" s="4"/>
      <c r="B65483" s="56"/>
      <c r="C65483" s="57"/>
      <c r="D65483" s="57"/>
      <c r="E65483" s="57"/>
      <c r="F65483" s="57"/>
      <c r="G65483" s="57"/>
      <c r="H65483" s="57"/>
      <c r="I65483" s="52"/>
      <c r="J65483" s="52"/>
      <c r="K65483" s="53"/>
      <c r="L65483" s="21"/>
      <c r="M65483" s="21"/>
      <c r="N65483" s="21"/>
      <c r="O65483" s="21"/>
      <c r="P65483" s="21"/>
      <c r="Q65483" s="21"/>
      <c r="R65483" s="21"/>
      <c r="S65483" s="21"/>
      <c r="T65483" s="21"/>
      <c r="U65483" s="21"/>
      <c r="V65483" s="21"/>
      <c r="W65483" s="21"/>
      <c r="X65483" s="21"/>
      <c r="Y65483" s="21"/>
      <c r="Z65483" s="4"/>
    </row>
    <row r="65484" spans="1:26" ht="23.25">
      <c r="A65484" s="4"/>
      <c r="B65484" s="56"/>
      <c r="C65484" s="56"/>
      <c r="D65484" s="56"/>
      <c r="E65484" s="56"/>
      <c r="F65484" s="56"/>
      <c r="G65484" s="56"/>
      <c r="H65484" s="56"/>
      <c r="I65484" s="61"/>
      <c r="J65484" s="52"/>
      <c r="K65484" s="53"/>
      <c r="L65484" s="70"/>
      <c r="M65484" s="23"/>
      <c r="N65484" s="70"/>
      <c r="O65484" s="70"/>
      <c r="P65484" s="23"/>
      <c r="Q65484" s="23"/>
      <c r="R65484" s="23"/>
      <c r="S65484" s="70"/>
      <c r="T65484" s="70"/>
      <c r="U65484" s="70"/>
      <c r="V65484" s="23"/>
      <c r="W65484" s="23"/>
      <c r="X65484" s="23"/>
      <c r="Y65484" s="23"/>
      <c r="Z65484" s="4"/>
    </row>
    <row r="65485" spans="1:26" ht="23.25">
      <c r="A65485" s="4"/>
      <c r="B65485" s="56"/>
      <c r="C65485" s="56"/>
      <c r="D65485" s="56"/>
      <c r="E65485" s="56"/>
      <c r="F65485" s="56"/>
      <c r="G65485" s="56"/>
      <c r="H65485" s="56"/>
      <c r="I65485" s="61"/>
      <c r="J65485" s="52"/>
      <c r="K65485" s="53"/>
      <c r="L65485" s="70"/>
      <c r="M65485" s="23"/>
      <c r="N65485" s="70"/>
      <c r="O65485" s="70"/>
      <c r="P65485" s="23"/>
      <c r="Q65485" s="23"/>
      <c r="R65485" s="23"/>
      <c r="S65485" s="70"/>
      <c r="T65485" s="70"/>
      <c r="U65485" s="70"/>
      <c r="V65485" s="23"/>
      <c r="W65485" s="23"/>
      <c r="X65485" s="23"/>
      <c r="Y65485" s="23"/>
      <c r="Z65485" s="4"/>
    </row>
    <row r="65486" spans="1:26" ht="23.25">
      <c r="A65486" s="4"/>
      <c r="B65486" s="56"/>
      <c r="C65486" s="56"/>
      <c r="D65486" s="56"/>
      <c r="E65486" s="56"/>
      <c r="F65486" s="56"/>
      <c r="G65486" s="56"/>
      <c r="H65486" s="56"/>
      <c r="I65486" s="61"/>
      <c r="J65486" s="52"/>
      <c r="K65486" s="53"/>
      <c r="L65486" s="70"/>
      <c r="M65486" s="23"/>
      <c r="N65486" s="70"/>
      <c r="O65486" s="70"/>
      <c r="P65486" s="23"/>
      <c r="Q65486" s="23"/>
      <c r="R65486" s="23"/>
      <c r="S65486" s="70"/>
      <c r="T65486" s="70"/>
      <c r="U65486" s="70"/>
      <c r="V65486" s="23"/>
      <c r="W65486" s="23"/>
      <c r="X65486" s="23"/>
      <c r="Y65486" s="23"/>
      <c r="Z65486" s="4"/>
    </row>
    <row r="65487" spans="1:26" ht="23.25">
      <c r="A65487" s="4"/>
      <c r="B65487" s="56"/>
      <c r="C65487" s="56"/>
      <c r="D65487" s="56"/>
      <c r="E65487" s="56"/>
      <c r="F65487" s="56"/>
      <c r="G65487" s="56"/>
      <c r="H65487" s="56"/>
      <c r="I65487" s="61"/>
      <c r="J65487" s="52"/>
      <c r="K65487" s="53"/>
      <c r="L65487" s="70"/>
      <c r="M65487" s="23"/>
      <c r="N65487" s="70"/>
      <c r="O65487" s="70"/>
      <c r="P65487" s="23"/>
      <c r="Q65487" s="23"/>
      <c r="R65487" s="23"/>
      <c r="S65487" s="70"/>
      <c r="T65487" s="70"/>
      <c r="U65487" s="70"/>
      <c r="V65487" s="23"/>
      <c r="W65487" s="23"/>
      <c r="X65487" s="23"/>
      <c r="Y65487" s="23"/>
      <c r="Z65487" s="4"/>
    </row>
    <row r="65488" spans="1:26" ht="23.25">
      <c r="A65488" s="4"/>
      <c r="B65488" s="56"/>
      <c r="C65488" s="56"/>
      <c r="D65488" s="56"/>
      <c r="E65488" s="56"/>
      <c r="F65488" s="56"/>
      <c r="G65488" s="56"/>
      <c r="H65488" s="56"/>
      <c r="I65488" s="61"/>
      <c r="J65488" s="52"/>
      <c r="K65488" s="53"/>
      <c r="L65488" s="70"/>
      <c r="M65488" s="23"/>
      <c r="N65488" s="70"/>
      <c r="O65488" s="70"/>
      <c r="P65488" s="23"/>
      <c r="Q65488" s="23"/>
      <c r="R65488" s="23"/>
      <c r="S65488" s="70"/>
      <c r="T65488" s="70"/>
      <c r="U65488" s="70"/>
      <c r="V65488" s="23"/>
      <c r="W65488" s="23"/>
      <c r="X65488" s="23"/>
      <c r="Y65488" s="23"/>
      <c r="Z65488" s="4"/>
    </row>
    <row r="65489" spans="1:26" ht="23.25">
      <c r="A65489" s="4"/>
      <c r="B65489" s="56"/>
      <c r="C65489" s="56"/>
      <c r="D65489" s="56"/>
      <c r="E65489" s="56"/>
      <c r="F65489" s="56"/>
      <c r="G65489" s="56"/>
      <c r="H65489" s="56"/>
      <c r="I65489" s="61"/>
      <c r="J65489" s="52"/>
      <c r="K65489" s="53"/>
      <c r="L65489" s="70"/>
      <c r="M65489" s="23"/>
      <c r="N65489" s="70"/>
      <c r="O65489" s="70"/>
      <c r="P65489" s="23"/>
      <c r="Q65489" s="23"/>
      <c r="R65489" s="23"/>
      <c r="S65489" s="70"/>
      <c r="T65489" s="70"/>
      <c r="U65489" s="70"/>
      <c r="V65489" s="23"/>
      <c r="W65489" s="23"/>
      <c r="X65489" s="23"/>
      <c r="Y65489" s="23"/>
      <c r="Z65489" s="4"/>
    </row>
    <row r="65490" spans="1:26" ht="23.25">
      <c r="A65490" s="4"/>
      <c r="B65490" s="62"/>
      <c r="C65490" s="62"/>
      <c r="D65490" s="62"/>
      <c r="E65490" s="62"/>
      <c r="F65490" s="62"/>
      <c r="G65490" s="62"/>
      <c r="H65490" s="62"/>
      <c r="I65490" s="63"/>
      <c r="J65490" s="59"/>
      <c r="K65490" s="60"/>
      <c r="L65490" s="73"/>
      <c r="M65490" s="71"/>
      <c r="N65490" s="73"/>
      <c r="O65490" s="73"/>
      <c r="P65490" s="71"/>
      <c r="Q65490" s="71"/>
      <c r="R65490" s="71"/>
      <c r="S65490" s="73"/>
      <c r="T65490" s="73"/>
      <c r="U65490" s="73"/>
      <c r="V65490" s="71"/>
      <c r="W65490" s="71"/>
      <c r="X65490" s="71"/>
      <c r="Y65490" s="71"/>
      <c r="Z65490" s="4"/>
    </row>
    <row r="65491" spans="1:26" ht="23.25">
      <c r="A65491" s="1" t="s">
        <v>30</v>
      </c>
      <c r="B65491" s="1"/>
      <c r="C65491" s="1"/>
      <c r="D65491" s="1"/>
      <c r="E65491" s="1"/>
      <c r="F65491" s="1"/>
      <c r="G65491" s="1"/>
      <c r="H65491" s="2"/>
      <c r="I65491" s="1"/>
      <c r="J65491" s="1"/>
      <c r="K65491" s="1"/>
      <c r="L65491" s="3"/>
      <c r="M65491" s="3"/>
      <c r="N65491" s="3"/>
      <c r="O65491" s="3"/>
      <c r="P65491" s="3"/>
      <c r="Q65491" s="3"/>
      <c r="R65491" s="3"/>
      <c r="S65491" s="3"/>
      <c r="T65491" s="3"/>
      <c r="U65491" s="3"/>
      <c r="V65491" s="3"/>
      <c r="W65491" s="3"/>
      <c r="X65491" s="3"/>
      <c r="Y65491" s="3"/>
      <c r="Z65491" s="1" t="s">
        <v>30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4" manualBreakCount="4">
    <brk id="90" max="255" man="1"/>
    <brk id="180" max="255" man="1"/>
    <brk id="270" max="255" man="1"/>
    <brk id="3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2001-05-25T14:43:25Z</cp:lastPrinted>
  <dcterms:created xsi:type="dcterms:W3CDTF">1998-09-03T23:22:53Z</dcterms:created>
  <dcterms:modified xsi:type="dcterms:W3CDTF">2001-06-07T00:39:29Z</dcterms:modified>
  <cp:category/>
  <cp:version/>
  <cp:contentType/>
  <cp:contentStatus/>
</cp:coreProperties>
</file>