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11970" windowHeight="4080" activeTab="0"/>
  </bookViews>
  <sheets>
    <sheet name="Hoja1" sheetId="1" r:id="rId1"/>
  </sheets>
  <definedNames>
    <definedName name="_xlnm.Print_Area" localSheetId="0">'Hoja1'!$A$1:$W$315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<sst xmlns="http://schemas.openxmlformats.org/spreadsheetml/2006/main" count="548" uniqueCount="106">
  <si>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</si>
  <si>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</si>
  <si>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</si>
  <si>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</si>
  <si>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</si>
  <si>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</si>
  <si>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</si>
  <si>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</si>
  <si>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</si>
  <si>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</si>
  <si>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</si>
  <si>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</si>
  <si>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</si>
  <si>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</si>
  <si>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</si>
  <si>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</si>
  <si>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</si>
  <si>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</si>
  <si>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</si>
  <si>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</si>
  <si>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</si>
  <si>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</si>
  <si>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</si>
  <si>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</si>
  <si>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</si>
  <si>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</si>
  <si>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</si>
  <si>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</si>
  <si>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</si>
  <si>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</si>
  <si>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</si>
  <si>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</si>
  <si>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</si>
  <si>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</si>
  <si>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</si>
  <si>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</si>
  <si>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</si>
  <si>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 xml:space="preserve"> E N T I D A D: PEMEX GAS Y PETROQUIMICA BASICA</t>
  </si>
  <si>
    <t xml:space="preserve">S E C T O R : ENERGIA </t>
  </si>
  <si>
    <t>TOTAL EJERCIDO</t>
  </si>
  <si>
    <t>PORCENTAJE DE EJERCIDO EJER/ORIG</t>
  </si>
  <si>
    <t>09</t>
  </si>
  <si>
    <t>SEGURIDAD SOCIAL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</si>
  <si>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</si>
  <si>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</si>
  <si>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</si>
  <si>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</si>
  <si>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</si>
  <si>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17</t>
  </si>
  <si>
    <t>Programa  de  Desarrollo y  Reestructuración</t>
  </si>
  <si>
    <t>del Sector de la Energía</t>
  </si>
  <si>
    <t>000</t>
  </si>
  <si>
    <t>Programa Normal de Operación</t>
  </si>
  <si>
    <t>423</t>
  </si>
  <si>
    <t>Proporcionar prestaciones económicas</t>
  </si>
  <si>
    <t>N000</t>
  </si>
  <si>
    <t>Actividad  institucional no  asociada a proyectos</t>
  </si>
  <si>
    <t>14</t>
  </si>
  <si>
    <t>MEDIO AMBIENTE Y RECURSOS NATURA-</t>
  </si>
  <si>
    <t>LES</t>
  </si>
  <si>
    <t>01</t>
  </si>
  <si>
    <t>Medio Ambiente</t>
  </si>
  <si>
    <t>437</t>
  </si>
  <si>
    <t>Desarrollar y construir infraestructura básica</t>
  </si>
  <si>
    <t>I002</t>
  </si>
  <si>
    <t>Programas operacionales de obras</t>
  </si>
  <si>
    <t>I003</t>
  </si>
  <si>
    <t>Otros programas operacionales de inversión</t>
  </si>
  <si>
    <t>15</t>
  </si>
  <si>
    <t>ENERGIA</t>
  </si>
  <si>
    <t>00</t>
  </si>
  <si>
    <t>Subfunción de Servicios Compartidos</t>
  </si>
  <si>
    <t xml:space="preserve">Programa  de  Desarrollo y  Reestructuración </t>
  </si>
  <si>
    <t>602</t>
  </si>
  <si>
    <t>Auditar a la gestión pública</t>
  </si>
  <si>
    <t>Hidrocarburos</t>
  </si>
  <si>
    <t>443</t>
  </si>
  <si>
    <t xml:space="preserve">, </t>
  </si>
  <si>
    <t>Distribuir petróleo, gas, petroliferos y petroquími-</t>
  </si>
  <si>
    <t>cos.</t>
  </si>
  <si>
    <t>K018</t>
  </si>
  <si>
    <t>Ductos</t>
  </si>
  <si>
    <t>444</t>
  </si>
  <si>
    <t>K022</t>
  </si>
  <si>
    <t>Comercialización  de gas LP y  petroquímicos</t>
  </si>
  <si>
    <t>básicos</t>
  </si>
  <si>
    <t>506</t>
  </si>
  <si>
    <t>K011</t>
  </si>
  <si>
    <t>K050</t>
  </si>
  <si>
    <t>Registro Pidiregas Planta Criogénica</t>
  </si>
  <si>
    <t>701</t>
  </si>
  <si>
    <t>Administrar  recursos  humanos,  materiales y</t>
  </si>
  <si>
    <t>financieros</t>
  </si>
  <si>
    <t>HOJA     2     DE     7     .</t>
  </si>
  <si>
    <t>HOJA     7     DE     7     .</t>
  </si>
  <si>
    <t>HOJA     3     DE     7     .</t>
  </si>
  <si>
    <t>HOJA     4     DE     7     .</t>
  </si>
  <si>
    <t>HOJA     5     DE     7     .</t>
  </si>
  <si>
    <t>HOJA     6     DE     7     .</t>
  </si>
  <si>
    <t xml:space="preserve">TOTAL ORIGINAL </t>
  </si>
  <si>
    <t xml:space="preserve">Plantas industriales de gas </t>
  </si>
  <si>
    <t>Comercializar petróleo, gas, petrolíferos y petro-</t>
  </si>
  <si>
    <t>químicos</t>
  </si>
  <si>
    <t>Producir petróleo, gas, petrolíferos y petroquími-</t>
  </si>
  <si>
    <t>cos</t>
  </si>
  <si>
    <t>NOTA: Puede haber diferencias en los montos presupuestarios, debido al redondeo de cifras.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</si>
</sst>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#,###_);\(#,###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37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38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34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2"/>
      <c r="B13" s="35"/>
      <c r="C13" s="35"/>
      <c r="D13" s="35"/>
      <c r="E13" s="35"/>
      <c r="F13" s="35"/>
      <c r="G13" s="35"/>
      <c r="H13" s="60"/>
      <c r="I13" s="63" t="s">
        <v>99</v>
      </c>
      <c r="J13" s="64"/>
      <c r="K13" s="81">
        <v>2787033</v>
      </c>
      <c r="L13" s="81">
        <f aca="true" t="shared" si="0" ref="L13:N14">L18+L59+L109</f>
        <v>432519.8</v>
      </c>
      <c r="M13" s="81">
        <f t="shared" si="0"/>
        <v>1261447.3</v>
      </c>
      <c r="N13" s="82">
        <f t="shared" si="0"/>
        <v>0</v>
      </c>
      <c r="O13" s="81">
        <v>4481000</v>
      </c>
      <c r="P13" s="83">
        <f aca="true" t="shared" si="1" ref="P13:R14">P18+P59+P109</f>
        <v>238470.00000000003</v>
      </c>
      <c r="Q13" s="83">
        <f t="shared" si="1"/>
        <v>3857875</v>
      </c>
      <c r="R13" s="82">
        <f t="shared" si="1"/>
        <v>550</v>
      </c>
      <c r="S13" s="58">
        <f>P13+Q13+R13</f>
        <v>4096895</v>
      </c>
      <c r="T13" s="58">
        <f>O13+S13</f>
        <v>8577895</v>
      </c>
      <c r="U13" s="58">
        <f>O13/T13*100</f>
        <v>52.23892341885742</v>
      </c>
      <c r="V13" s="58">
        <f>S13/T13*100</f>
        <v>47.761076581142575</v>
      </c>
      <c r="W13" s="19"/>
    </row>
    <row r="14" spans="1:23" ht="23.25">
      <c r="A14" s="2"/>
      <c r="B14" s="35"/>
      <c r="C14" s="35"/>
      <c r="D14" s="35"/>
      <c r="E14" s="35"/>
      <c r="F14" s="35"/>
      <c r="G14" s="35"/>
      <c r="H14" s="60"/>
      <c r="I14" s="63" t="s">
        <v>39</v>
      </c>
      <c r="J14" s="64"/>
      <c r="K14" s="81">
        <f>K19+K60+K110</f>
        <v>3060645.6</v>
      </c>
      <c r="L14" s="81">
        <f t="shared" si="0"/>
        <v>294655.8</v>
      </c>
      <c r="M14" s="81">
        <f t="shared" si="0"/>
        <v>1293001.2000000002</v>
      </c>
      <c r="N14" s="82">
        <f t="shared" si="0"/>
        <v>0</v>
      </c>
      <c r="O14" s="81">
        <f>K14+L14+M14+N14</f>
        <v>4648302.6</v>
      </c>
      <c r="P14" s="83">
        <f t="shared" si="1"/>
        <v>370162.3</v>
      </c>
      <c r="Q14" s="83">
        <f t="shared" si="1"/>
        <v>3310466</v>
      </c>
      <c r="R14" s="82">
        <f t="shared" si="1"/>
        <v>2398.4</v>
      </c>
      <c r="S14" s="58">
        <f>P14+Q14+R14</f>
        <v>3683026.6999999997</v>
      </c>
      <c r="T14" s="58">
        <f>O14+S14</f>
        <v>8331329.299999999</v>
      </c>
      <c r="U14" s="58">
        <f>O14/T14*100</f>
        <v>55.79304853548401</v>
      </c>
      <c r="V14" s="58">
        <f>S14/T14*100</f>
        <v>44.206951464515996</v>
      </c>
      <c r="W14" s="19"/>
    </row>
    <row r="15" spans="1:23" ht="23.25">
      <c r="A15" s="2"/>
      <c r="B15" s="35"/>
      <c r="C15" s="35"/>
      <c r="D15" s="35"/>
      <c r="E15" s="35"/>
      <c r="F15" s="35"/>
      <c r="G15" s="35"/>
      <c r="H15" s="60"/>
      <c r="I15" s="65" t="s">
        <v>40</v>
      </c>
      <c r="J15" s="62"/>
      <c r="K15" s="81">
        <f>K14/K13*100</f>
        <v>109.81734338990606</v>
      </c>
      <c r="L15" s="81">
        <f aca="true" t="shared" si="2" ref="L15:T15">L14/L13*100</f>
        <v>68.12538986654484</v>
      </c>
      <c r="M15" s="81">
        <f t="shared" si="2"/>
        <v>102.50140453747059</v>
      </c>
      <c r="N15" s="82"/>
      <c r="O15" s="58">
        <f t="shared" si="2"/>
        <v>103.73359964293685</v>
      </c>
      <c r="P15" s="81">
        <f t="shared" si="2"/>
        <v>155.2238436700633</v>
      </c>
      <c r="Q15" s="81">
        <f t="shared" si="2"/>
        <v>85.81060817159705</v>
      </c>
      <c r="R15" s="82">
        <f t="shared" si="2"/>
        <v>436.07272727272726</v>
      </c>
      <c r="S15" s="58">
        <f t="shared" si="2"/>
        <v>89.89800080304718</v>
      </c>
      <c r="T15" s="58">
        <f t="shared" si="2"/>
        <v>97.12556868555747</v>
      </c>
      <c r="U15" s="58"/>
      <c r="V15" s="58"/>
      <c r="W15" s="1"/>
    </row>
    <row r="16" spans="1:23" ht="23.25">
      <c r="A16" s="2"/>
      <c r="B16" s="35"/>
      <c r="C16" s="35"/>
      <c r="D16" s="35"/>
      <c r="E16" s="35"/>
      <c r="F16" s="35"/>
      <c r="G16" s="35"/>
      <c r="H16" s="60"/>
      <c r="I16" s="61"/>
      <c r="J16" s="62"/>
      <c r="K16" s="82"/>
      <c r="L16" s="20"/>
      <c r="M16" s="82"/>
      <c r="N16" s="20"/>
      <c r="O16" s="20"/>
      <c r="P16" s="82"/>
      <c r="Q16" s="82"/>
      <c r="R16" s="82"/>
      <c r="S16" s="20"/>
      <c r="T16" s="20"/>
      <c r="U16" s="20"/>
      <c r="V16" s="20"/>
      <c r="W16" s="1"/>
    </row>
    <row r="17" spans="1:23" ht="23.25">
      <c r="A17" s="2"/>
      <c r="B17" s="87" t="s">
        <v>41</v>
      </c>
      <c r="C17" s="35"/>
      <c r="D17" s="35"/>
      <c r="E17" s="35"/>
      <c r="F17" s="35"/>
      <c r="G17" s="35"/>
      <c r="H17" s="60"/>
      <c r="I17" s="61" t="s">
        <v>42</v>
      </c>
      <c r="J17" s="62"/>
      <c r="K17" s="82"/>
      <c r="L17" s="20"/>
      <c r="M17" s="82"/>
      <c r="N17" s="20"/>
      <c r="O17" s="20"/>
      <c r="P17" s="82"/>
      <c r="Q17" s="82"/>
      <c r="R17" s="82"/>
      <c r="S17" s="20"/>
      <c r="T17" s="20"/>
      <c r="U17" s="20"/>
      <c r="V17" s="20"/>
      <c r="W17" s="1"/>
    </row>
    <row r="18" spans="1:23" ht="23.25">
      <c r="A18" s="2"/>
      <c r="B18" s="35"/>
      <c r="C18" s="35"/>
      <c r="D18" s="35"/>
      <c r="E18" s="35"/>
      <c r="F18" s="35"/>
      <c r="G18" s="35"/>
      <c r="H18" s="60"/>
      <c r="I18" s="61" t="s">
        <v>43</v>
      </c>
      <c r="J18" s="62"/>
      <c r="K18" s="82">
        <f>K23</f>
        <v>347770</v>
      </c>
      <c r="L18" s="20">
        <f>L23</f>
        <v>0</v>
      </c>
      <c r="M18" s="82">
        <f aca="true" t="shared" si="3" ref="M18:R18">M23</f>
        <v>0</v>
      </c>
      <c r="N18" s="20">
        <f t="shared" si="3"/>
        <v>0</v>
      </c>
      <c r="O18" s="20">
        <f>K18+L18+M18+N18</f>
        <v>347770</v>
      </c>
      <c r="P18" s="82">
        <f t="shared" si="3"/>
        <v>0</v>
      </c>
      <c r="Q18" s="82">
        <f t="shared" si="3"/>
        <v>0</v>
      </c>
      <c r="R18" s="82">
        <f t="shared" si="3"/>
        <v>0</v>
      </c>
      <c r="S18" s="20">
        <f>P18+Q18+R18</f>
        <v>0</v>
      </c>
      <c r="T18" s="20">
        <f>O18+S18</f>
        <v>347770</v>
      </c>
      <c r="U18" s="20">
        <f>O18/T18*100</f>
        <v>100</v>
      </c>
      <c r="V18" s="20">
        <f>S18/T18*100</f>
        <v>0</v>
      </c>
      <c r="W18" s="1"/>
    </row>
    <row r="19" spans="1:23" ht="23.25">
      <c r="A19" s="2"/>
      <c r="B19" s="35"/>
      <c r="C19" s="35"/>
      <c r="D19" s="35"/>
      <c r="E19" s="35"/>
      <c r="F19" s="35"/>
      <c r="G19" s="35"/>
      <c r="H19" s="60"/>
      <c r="I19" s="61" t="s">
        <v>44</v>
      </c>
      <c r="J19" s="62"/>
      <c r="K19" s="82">
        <f>K24</f>
        <v>284600</v>
      </c>
      <c r="L19" s="20">
        <f>L24</f>
        <v>0</v>
      </c>
      <c r="M19" s="82"/>
      <c r="N19" s="20"/>
      <c r="O19" s="20">
        <f>K19+L19+M19+N19</f>
        <v>284600</v>
      </c>
      <c r="P19" s="82"/>
      <c r="Q19" s="82"/>
      <c r="R19" s="82"/>
      <c r="S19" s="20">
        <f>P19+Q19+R19</f>
        <v>0</v>
      </c>
      <c r="T19" s="20">
        <f>O19+S19</f>
        <v>284600</v>
      </c>
      <c r="U19" s="20">
        <f>O19/T19*100</f>
        <v>100</v>
      </c>
      <c r="V19" s="20"/>
      <c r="W19" s="1"/>
    </row>
    <row r="20" spans="1:23" ht="23.25">
      <c r="A20" s="2"/>
      <c r="B20" s="35"/>
      <c r="C20" s="35"/>
      <c r="D20" s="35"/>
      <c r="E20" s="35"/>
      <c r="F20" s="35"/>
      <c r="G20" s="35"/>
      <c r="H20" s="60"/>
      <c r="I20" s="61" t="s">
        <v>45</v>
      </c>
      <c r="J20" s="62"/>
      <c r="K20" s="82">
        <f>K19/K18*100</f>
        <v>81.83569600598096</v>
      </c>
      <c r="L20" s="20"/>
      <c r="M20" s="82"/>
      <c r="N20" s="20"/>
      <c r="O20" s="20">
        <f>O19/O18*100</f>
        <v>81.83569600598096</v>
      </c>
      <c r="P20" s="82"/>
      <c r="Q20" s="82"/>
      <c r="R20" s="82"/>
      <c r="S20" s="20"/>
      <c r="T20" s="20">
        <f>T19/T18*100</f>
        <v>81.83569600598096</v>
      </c>
      <c r="U20" s="20"/>
      <c r="V20" s="20"/>
      <c r="W20" s="1"/>
    </row>
    <row r="21" spans="1:23" ht="23.25">
      <c r="A21" s="2"/>
      <c r="B21" s="35"/>
      <c r="C21" s="35"/>
      <c r="D21" s="35"/>
      <c r="E21" s="35"/>
      <c r="F21" s="35"/>
      <c r="G21" s="35"/>
      <c r="H21" s="60"/>
      <c r="I21" s="61"/>
      <c r="J21" s="62"/>
      <c r="K21" s="82"/>
      <c r="L21" s="20"/>
      <c r="M21" s="82"/>
      <c r="N21" s="20"/>
      <c r="O21" s="20"/>
      <c r="P21" s="82"/>
      <c r="Q21" s="82"/>
      <c r="R21" s="82"/>
      <c r="S21" s="20"/>
      <c r="T21" s="20"/>
      <c r="U21" s="20"/>
      <c r="V21" s="20"/>
      <c r="W21" s="1"/>
    </row>
    <row r="22" spans="1:23" ht="23.25">
      <c r="A22" s="2"/>
      <c r="B22" s="35"/>
      <c r="C22" s="87" t="s">
        <v>46</v>
      </c>
      <c r="D22" s="35"/>
      <c r="E22" s="35"/>
      <c r="F22" s="35"/>
      <c r="G22" s="35"/>
      <c r="H22" s="60"/>
      <c r="I22" s="61" t="s">
        <v>47</v>
      </c>
      <c r="J22" s="62"/>
      <c r="K22" s="82"/>
      <c r="L22" s="20"/>
      <c r="M22" s="82"/>
      <c r="N22" s="20"/>
      <c r="O22" s="20"/>
      <c r="P22" s="82"/>
      <c r="Q22" s="82"/>
      <c r="R22" s="82"/>
      <c r="S22" s="20"/>
      <c r="T22" s="20"/>
      <c r="U22" s="20"/>
      <c r="V22" s="20"/>
      <c r="W22" s="1"/>
    </row>
    <row r="23" spans="1:23" ht="23.25">
      <c r="A23" s="2"/>
      <c r="B23" s="35"/>
      <c r="C23" s="35"/>
      <c r="D23" s="35"/>
      <c r="E23" s="35"/>
      <c r="F23" s="35"/>
      <c r="G23" s="35"/>
      <c r="H23" s="60"/>
      <c r="I23" s="61" t="s">
        <v>43</v>
      </c>
      <c r="J23" s="62"/>
      <c r="K23" s="82">
        <f>K29</f>
        <v>347770</v>
      </c>
      <c r="L23" s="20"/>
      <c r="M23" s="82"/>
      <c r="N23" s="20"/>
      <c r="O23" s="20">
        <f>K23+L23+M23+N23</f>
        <v>347770</v>
      </c>
      <c r="P23" s="82"/>
      <c r="Q23" s="82"/>
      <c r="R23" s="82"/>
      <c r="S23" s="20">
        <f>P23+Q23+R23</f>
        <v>0</v>
      </c>
      <c r="T23" s="20">
        <f>O23+S23</f>
        <v>347770</v>
      </c>
      <c r="U23" s="20">
        <f>O23/T23*100</f>
        <v>100</v>
      </c>
      <c r="V23" s="20">
        <f>S23/T23*100</f>
        <v>0</v>
      </c>
      <c r="W23" s="1"/>
    </row>
    <row r="24" spans="1:23" ht="23.25">
      <c r="A24" s="2"/>
      <c r="B24" s="35"/>
      <c r="C24" s="35"/>
      <c r="D24" s="35"/>
      <c r="E24" s="35"/>
      <c r="F24" s="35"/>
      <c r="G24" s="35"/>
      <c r="H24" s="60"/>
      <c r="I24" s="61" t="s">
        <v>44</v>
      </c>
      <c r="J24" s="62"/>
      <c r="K24" s="82">
        <f>K30</f>
        <v>284600</v>
      </c>
      <c r="L24" s="20"/>
      <c r="M24" s="82"/>
      <c r="N24" s="20"/>
      <c r="O24" s="20">
        <f>K24+L24+M24+N24</f>
        <v>284600</v>
      </c>
      <c r="P24" s="82"/>
      <c r="Q24" s="82"/>
      <c r="R24" s="82"/>
      <c r="S24" s="20">
        <f>P24+Q24+R24</f>
        <v>0</v>
      </c>
      <c r="T24" s="20">
        <f>O24+S24</f>
        <v>284600</v>
      </c>
      <c r="U24" s="20">
        <f>O24/T24*100</f>
        <v>100</v>
      </c>
      <c r="V24" s="20"/>
      <c r="W24" s="1"/>
    </row>
    <row r="25" spans="1:23" ht="23.25">
      <c r="A25" s="2"/>
      <c r="B25" s="35"/>
      <c r="C25" s="35"/>
      <c r="D25" s="35"/>
      <c r="E25" s="35"/>
      <c r="F25" s="35"/>
      <c r="G25" s="35"/>
      <c r="H25" s="60"/>
      <c r="I25" s="61" t="s">
        <v>45</v>
      </c>
      <c r="J25" s="62"/>
      <c r="K25" s="82">
        <f>K24/K23*100</f>
        <v>81.83569600598096</v>
      </c>
      <c r="L25" s="20"/>
      <c r="M25" s="82"/>
      <c r="N25" s="20"/>
      <c r="O25" s="20">
        <f>K25+L25+M25+N25</f>
        <v>81.83569600598096</v>
      </c>
      <c r="P25" s="82"/>
      <c r="Q25" s="82"/>
      <c r="R25" s="82"/>
      <c r="S25" s="20"/>
      <c r="T25" s="20">
        <f>T24/T23*100</f>
        <v>81.83569600598096</v>
      </c>
      <c r="U25" s="20"/>
      <c r="V25" s="20"/>
      <c r="W25" s="1"/>
    </row>
    <row r="26" spans="1:23" ht="23.25">
      <c r="A26" s="2"/>
      <c r="B26" s="35"/>
      <c r="C26" s="35"/>
      <c r="D26" s="35"/>
      <c r="E26" s="35"/>
      <c r="F26" s="35"/>
      <c r="G26" s="35"/>
      <c r="H26" s="60"/>
      <c r="I26" s="61"/>
      <c r="J26" s="62"/>
      <c r="K26" s="82"/>
      <c r="L26" s="20"/>
      <c r="M26" s="82"/>
      <c r="N26" s="20"/>
      <c r="O26" s="20"/>
      <c r="P26" s="82"/>
      <c r="Q26" s="82"/>
      <c r="R26" s="82"/>
      <c r="S26" s="20"/>
      <c r="T26" s="20"/>
      <c r="U26" s="20"/>
      <c r="V26" s="20"/>
      <c r="W26" s="1"/>
    </row>
    <row r="27" spans="1:23" ht="23.25">
      <c r="A27" s="2"/>
      <c r="B27" s="35"/>
      <c r="C27" s="35"/>
      <c r="D27" s="87" t="s">
        <v>48</v>
      </c>
      <c r="E27" s="35"/>
      <c r="F27" s="35"/>
      <c r="G27" s="35"/>
      <c r="H27" s="60"/>
      <c r="I27" s="61" t="s">
        <v>49</v>
      </c>
      <c r="J27" s="62"/>
      <c r="K27" s="82"/>
      <c r="L27" s="20"/>
      <c r="M27" s="82"/>
      <c r="N27" s="20"/>
      <c r="O27" s="20"/>
      <c r="P27" s="82"/>
      <c r="Q27" s="82"/>
      <c r="R27" s="82"/>
      <c r="S27" s="20"/>
      <c r="T27" s="20"/>
      <c r="U27" s="20"/>
      <c r="V27" s="20"/>
      <c r="W27" s="1"/>
    </row>
    <row r="28" spans="1:23" ht="23.25">
      <c r="A28" s="2"/>
      <c r="B28" s="35"/>
      <c r="C28" s="35"/>
      <c r="D28" s="35"/>
      <c r="E28" s="35"/>
      <c r="F28" s="35"/>
      <c r="G28" s="35"/>
      <c r="H28" s="60"/>
      <c r="I28" s="61" t="s">
        <v>50</v>
      </c>
      <c r="J28" s="62"/>
      <c r="K28" s="82"/>
      <c r="L28" s="20"/>
      <c r="M28" s="82"/>
      <c r="N28" s="20"/>
      <c r="O28" s="20"/>
      <c r="P28" s="82"/>
      <c r="Q28" s="82"/>
      <c r="R28" s="82"/>
      <c r="S28" s="20"/>
      <c r="T28" s="20"/>
      <c r="U28" s="20"/>
      <c r="V28" s="20"/>
      <c r="W28" s="1"/>
    </row>
    <row r="29" spans="1:23" ht="23.25">
      <c r="A29" s="2"/>
      <c r="B29" s="35"/>
      <c r="C29" s="35"/>
      <c r="D29" s="35"/>
      <c r="E29" s="35"/>
      <c r="F29" s="35"/>
      <c r="G29" s="35"/>
      <c r="H29" s="60"/>
      <c r="I29" s="61" t="s">
        <v>43</v>
      </c>
      <c r="J29" s="62"/>
      <c r="K29" s="82">
        <f>K34</f>
        <v>347770</v>
      </c>
      <c r="L29" s="20"/>
      <c r="M29" s="82"/>
      <c r="N29" s="20"/>
      <c r="O29" s="20">
        <f>K29+L29+M29+N29</f>
        <v>347770</v>
      </c>
      <c r="P29" s="82"/>
      <c r="Q29" s="82"/>
      <c r="R29" s="82"/>
      <c r="S29" s="20">
        <f>P29+Q29+R29</f>
        <v>0</v>
      </c>
      <c r="T29" s="20">
        <f>O29+S29</f>
        <v>347770</v>
      </c>
      <c r="U29" s="20">
        <f>O29/T29*100</f>
        <v>100</v>
      </c>
      <c r="V29" s="20">
        <f>S29/T29*100</f>
        <v>0</v>
      </c>
      <c r="W29" s="1"/>
    </row>
    <row r="30" spans="1:23" ht="23.25">
      <c r="A30" s="2"/>
      <c r="B30" s="35"/>
      <c r="C30" s="35"/>
      <c r="D30" s="35"/>
      <c r="E30" s="35"/>
      <c r="F30" s="35"/>
      <c r="G30" s="35"/>
      <c r="H30" s="60"/>
      <c r="I30" s="61" t="s">
        <v>44</v>
      </c>
      <c r="J30" s="62"/>
      <c r="K30" s="82">
        <f>K35</f>
        <v>284600</v>
      </c>
      <c r="L30" s="20"/>
      <c r="M30" s="82"/>
      <c r="N30" s="20"/>
      <c r="O30" s="20">
        <f>K30+L30+M30+N30</f>
        <v>284600</v>
      </c>
      <c r="P30" s="82"/>
      <c r="Q30" s="82"/>
      <c r="R30" s="82"/>
      <c r="S30" s="20">
        <f>P30+Q30+R30</f>
        <v>0</v>
      </c>
      <c r="T30" s="20">
        <f>O30+S30</f>
        <v>284600</v>
      </c>
      <c r="U30" s="20">
        <f>O30/T30*100</f>
        <v>100</v>
      </c>
      <c r="V30" s="20"/>
      <c r="W30" s="1"/>
    </row>
    <row r="31" spans="1:23" ht="23.25">
      <c r="A31" s="2"/>
      <c r="B31" s="35"/>
      <c r="C31" s="35"/>
      <c r="D31" s="35"/>
      <c r="E31" s="35"/>
      <c r="F31" s="35"/>
      <c r="G31" s="35"/>
      <c r="H31" s="60"/>
      <c r="I31" s="61" t="s">
        <v>45</v>
      </c>
      <c r="J31" s="62"/>
      <c r="K31" s="82">
        <f>K30/K29*100</f>
        <v>81.83569600598096</v>
      </c>
      <c r="L31" s="20"/>
      <c r="M31" s="82"/>
      <c r="N31" s="20"/>
      <c r="O31" s="20">
        <f>O30/O29*100</f>
        <v>81.83569600598096</v>
      </c>
      <c r="P31" s="82"/>
      <c r="Q31" s="82"/>
      <c r="R31" s="82"/>
      <c r="S31" s="20"/>
      <c r="T31" s="20">
        <f>T30/T29*100</f>
        <v>81.83569600598096</v>
      </c>
      <c r="U31" s="20"/>
      <c r="V31" s="20"/>
      <c r="W31" s="1"/>
    </row>
    <row r="32" spans="1:23" ht="23.25">
      <c r="A32" s="2"/>
      <c r="B32" s="35"/>
      <c r="C32" s="35"/>
      <c r="D32" s="35"/>
      <c r="E32" s="35"/>
      <c r="F32" s="35"/>
      <c r="G32" s="35"/>
      <c r="H32" s="60"/>
      <c r="I32" s="61"/>
      <c r="J32" s="62"/>
      <c r="K32" s="82"/>
      <c r="L32" s="20"/>
      <c r="M32" s="82"/>
      <c r="N32" s="20"/>
      <c r="O32" s="20"/>
      <c r="P32" s="82"/>
      <c r="Q32" s="82"/>
      <c r="R32" s="82"/>
      <c r="S32" s="20"/>
      <c r="T32" s="20"/>
      <c r="U32" s="20"/>
      <c r="V32" s="20"/>
      <c r="W32" s="1"/>
    </row>
    <row r="33" spans="1:23" ht="23.25">
      <c r="A33" s="2"/>
      <c r="B33" s="35"/>
      <c r="C33" s="35"/>
      <c r="D33" s="35"/>
      <c r="E33" s="87" t="s">
        <v>51</v>
      </c>
      <c r="F33" s="35"/>
      <c r="G33" s="35"/>
      <c r="H33" s="60"/>
      <c r="I33" s="61" t="s">
        <v>52</v>
      </c>
      <c r="J33" s="62"/>
      <c r="K33" s="82"/>
      <c r="L33" s="20"/>
      <c r="M33" s="82"/>
      <c r="N33" s="20"/>
      <c r="O33" s="20"/>
      <c r="P33" s="82"/>
      <c r="Q33" s="82"/>
      <c r="R33" s="82"/>
      <c r="S33" s="20"/>
      <c r="T33" s="20"/>
      <c r="U33" s="20"/>
      <c r="V33" s="20"/>
      <c r="W33" s="1"/>
    </row>
    <row r="34" spans="1:23" ht="23.25">
      <c r="A34" s="2"/>
      <c r="B34" s="35"/>
      <c r="C34" s="35"/>
      <c r="D34" s="35"/>
      <c r="E34" s="35"/>
      <c r="F34" s="35"/>
      <c r="G34" s="35"/>
      <c r="H34" s="60"/>
      <c r="I34" s="61" t="s">
        <v>43</v>
      </c>
      <c r="J34" s="62"/>
      <c r="K34" s="82">
        <f>K39</f>
        <v>347770</v>
      </c>
      <c r="L34" s="20"/>
      <c r="M34" s="82"/>
      <c r="N34" s="20"/>
      <c r="O34" s="20">
        <f>K34+L34+M34+N34</f>
        <v>347770</v>
      </c>
      <c r="P34" s="82"/>
      <c r="Q34" s="82"/>
      <c r="R34" s="82"/>
      <c r="S34" s="20">
        <f>P34+Q34+R34</f>
        <v>0</v>
      </c>
      <c r="T34" s="20">
        <f>O34+S34</f>
        <v>347770</v>
      </c>
      <c r="U34" s="20">
        <f>O34/T34*100</f>
        <v>100</v>
      </c>
      <c r="V34" s="20">
        <f>S34/T34*100</f>
        <v>0</v>
      </c>
      <c r="W34" s="1"/>
    </row>
    <row r="35" spans="1:23" ht="23.25">
      <c r="A35" s="2"/>
      <c r="B35" s="35"/>
      <c r="C35" s="35"/>
      <c r="D35" s="35"/>
      <c r="E35" s="35"/>
      <c r="F35" s="35"/>
      <c r="G35" s="35"/>
      <c r="H35" s="60"/>
      <c r="I35" s="61" t="s">
        <v>44</v>
      </c>
      <c r="J35" s="62"/>
      <c r="K35" s="82">
        <f>K40</f>
        <v>284600</v>
      </c>
      <c r="L35" s="20"/>
      <c r="M35" s="82"/>
      <c r="N35" s="20"/>
      <c r="O35" s="20">
        <f>K35+L35+M35+N35</f>
        <v>284600</v>
      </c>
      <c r="P35" s="82"/>
      <c r="Q35" s="82"/>
      <c r="R35" s="82"/>
      <c r="S35" s="20">
        <f>P35+Q35+R35</f>
        <v>0</v>
      </c>
      <c r="T35" s="20">
        <f>O35+S35</f>
        <v>284600</v>
      </c>
      <c r="U35" s="20">
        <f>O35/T35*100</f>
        <v>100</v>
      </c>
      <c r="V35" s="20"/>
      <c r="W35" s="1"/>
    </row>
    <row r="36" spans="1:23" ht="23.25">
      <c r="A36" s="2"/>
      <c r="B36" s="35"/>
      <c r="C36" s="35"/>
      <c r="D36" s="35"/>
      <c r="E36" s="35"/>
      <c r="F36" s="35"/>
      <c r="G36" s="35"/>
      <c r="H36" s="60"/>
      <c r="I36" s="61" t="s">
        <v>45</v>
      </c>
      <c r="J36" s="62"/>
      <c r="K36" s="82">
        <f>K35/K34*100</f>
        <v>81.83569600598096</v>
      </c>
      <c r="L36" s="82"/>
      <c r="M36" s="82"/>
      <c r="N36" s="20"/>
      <c r="O36" s="20">
        <f>O35/O34*100</f>
        <v>81.83569600598096</v>
      </c>
      <c r="P36" s="82"/>
      <c r="Q36" s="82"/>
      <c r="R36" s="82"/>
      <c r="S36" s="20"/>
      <c r="T36" s="20">
        <f>T35/T34*100</f>
        <v>81.83569600598096</v>
      </c>
      <c r="U36" s="20"/>
      <c r="V36" s="20"/>
      <c r="W36" s="1"/>
    </row>
    <row r="37" spans="1:23" ht="23.25">
      <c r="A37" s="2"/>
      <c r="B37" s="52"/>
      <c r="C37" s="86"/>
      <c r="D37" s="86"/>
      <c r="E37" s="86"/>
      <c r="F37" s="86"/>
      <c r="G37" s="86"/>
      <c r="H37" s="61"/>
      <c r="I37" s="61"/>
      <c r="J37" s="6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>
      <c r="A38" s="2"/>
      <c r="B38" s="35"/>
      <c r="C38" s="35"/>
      <c r="D38" s="35"/>
      <c r="E38" s="35"/>
      <c r="F38" s="87" t="s">
        <v>53</v>
      </c>
      <c r="G38" s="35"/>
      <c r="H38" s="60"/>
      <c r="I38" s="61" t="s">
        <v>54</v>
      </c>
      <c r="J38" s="62"/>
      <c r="K38" s="82"/>
      <c r="L38" s="20"/>
      <c r="M38" s="82"/>
      <c r="N38" s="20"/>
      <c r="O38" s="20"/>
      <c r="P38" s="82"/>
      <c r="Q38" s="82"/>
      <c r="R38" s="82"/>
      <c r="S38" s="20"/>
      <c r="T38" s="20"/>
      <c r="U38" s="20"/>
      <c r="V38" s="20"/>
      <c r="W38" s="1"/>
    </row>
    <row r="39" spans="1:23" ht="23.25">
      <c r="A39" s="2"/>
      <c r="B39" s="35"/>
      <c r="C39" s="35"/>
      <c r="D39" s="35"/>
      <c r="E39" s="35"/>
      <c r="F39" s="35"/>
      <c r="G39" s="35"/>
      <c r="H39" s="60"/>
      <c r="I39" s="61" t="s">
        <v>43</v>
      </c>
      <c r="J39" s="62"/>
      <c r="K39" s="82">
        <f>K44</f>
        <v>347770</v>
      </c>
      <c r="L39" s="20"/>
      <c r="M39" s="82"/>
      <c r="N39" s="20"/>
      <c r="O39" s="20">
        <f>K39+L39+M39+N39</f>
        <v>347770</v>
      </c>
      <c r="P39" s="82"/>
      <c r="Q39" s="82"/>
      <c r="R39" s="82"/>
      <c r="S39" s="20">
        <f>P39+Q39+R39</f>
        <v>0</v>
      </c>
      <c r="T39" s="20">
        <f>O39+S39</f>
        <v>347770</v>
      </c>
      <c r="U39" s="20">
        <f>O39/T39*100</f>
        <v>100</v>
      </c>
      <c r="V39" s="20">
        <f>S39/T39*100</f>
        <v>0</v>
      </c>
      <c r="W39" s="1"/>
    </row>
    <row r="40" spans="1:23" ht="23.25">
      <c r="A40" s="2"/>
      <c r="B40" s="35"/>
      <c r="C40" s="35"/>
      <c r="D40" s="35"/>
      <c r="E40" s="35"/>
      <c r="F40" s="35"/>
      <c r="G40" s="35"/>
      <c r="H40" s="60"/>
      <c r="I40" s="61" t="s">
        <v>44</v>
      </c>
      <c r="J40" s="62"/>
      <c r="K40" s="82">
        <f>K54</f>
        <v>284600</v>
      </c>
      <c r="L40" s="20"/>
      <c r="M40" s="82"/>
      <c r="N40" s="20"/>
      <c r="O40" s="20">
        <f>K40+L40+M40+N40</f>
        <v>284600</v>
      </c>
      <c r="P40" s="82"/>
      <c r="Q40" s="82"/>
      <c r="R40" s="82"/>
      <c r="S40" s="20">
        <f>P40+Q40+R40</f>
        <v>0</v>
      </c>
      <c r="T40" s="20">
        <f>O40+S40</f>
        <v>284600</v>
      </c>
      <c r="U40" s="20">
        <f>O40/T40*100</f>
        <v>100</v>
      </c>
      <c r="V40" s="20"/>
      <c r="W40" s="1"/>
    </row>
    <row r="41" spans="1:23" ht="23.25">
      <c r="A41" s="2"/>
      <c r="B41" s="35"/>
      <c r="C41" s="35"/>
      <c r="D41" s="35"/>
      <c r="E41" s="35"/>
      <c r="F41" s="35"/>
      <c r="G41" s="35"/>
      <c r="H41" s="60"/>
      <c r="I41" s="61" t="s">
        <v>45</v>
      </c>
      <c r="J41" s="62"/>
      <c r="K41" s="82">
        <f>K40/K39*100</f>
        <v>81.83569600598096</v>
      </c>
      <c r="L41" s="20"/>
      <c r="M41" s="82"/>
      <c r="N41" s="20"/>
      <c r="O41" s="20">
        <f>O40/O39*100</f>
        <v>81.83569600598096</v>
      </c>
      <c r="P41" s="82"/>
      <c r="Q41" s="82"/>
      <c r="R41" s="82"/>
      <c r="S41" s="20"/>
      <c r="T41" s="20">
        <f>T40/T39*100</f>
        <v>81.83569600598096</v>
      </c>
      <c r="U41" s="20"/>
      <c r="V41" s="20"/>
      <c r="W41" s="1"/>
    </row>
    <row r="42" spans="1:23" ht="23.25">
      <c r="A42" s="2"/>
      <c r="B42" s="35"/>
      <c r="C42" s="35"/>
      <c r="D42" s="35"/>
      <c r="E42" s="35"/>
      <c r="F42" s="35"/>
      <c r="G42" s="35"/>
      <c r="H42" s="60"/>
      <c r="I42" s="61"/>
      <c r="J42" s="62"/>
      <c r="K42" s="82"/>
      <c r="L42" s="20"/>
      <c r="M42" s="82"/>
      <c r="N42" s="20"/>
      <c r="O42" s="20"/>
      <c r="P42" s="82"/>
      <c r="Q42" s="82"/>
      <c r="R42" s="82"/>
      <c r="S42" s="20"/>
      <c r="T42" s="20"/>
      <c r="U42" s="20"/>
      <c r="V42" s="20"/>
      <c r="W42" s="1"/>
    </row>
    <row r="43" spans="1:23" ht="23.25">
      <c r="A43" s="2"/>
      <c r="B43" s="35"/>
      <c r="C43" s="35"/>
      <c r="D43" s="35"/>
      <c r="E43" s="35"/>
      <c r="F43" s="35"/>
      <c r="G43" s="87" t="s">
        <v>55</v>
      </c>
      <c r="H43" s="60"/>
      <c r="I43" s="61" t="s">
        <v>56</v>
      </c>
      <c r="J43" s="62"/>
      <c r="K43" s="82"/>
      <c r="L43" s="20"/>
      <c r="M43" s="82"/>
      <c r="N43" s="20"/>
      <c r="O43" s="20"/>
      <c r="P43" s="82"/>
      <c r="Q43" s="82"/>
      <c r="R43" s="82"/>
      <c r="S43" s="20"/>
      <c r="T43" s="20"/>
      <c r="U43" s="20"/>
      <c r="V43" s="20"/>
      <c r="W43" s="1"/>
    </row>
    <row r="44" spans="1:23" ht="23.25">
      <c r="A44" s="2"/>
      <c r="B44" s="35"/>
      <c r="C44" s="35"/>
      <c r="D44" s="35"/>
      <c r="E44" s="35"/>
      <c r="F44" s="35"/>
      <c r="G44" s="35"/>
      <c r="H44" s="60"/>
      <c r="I44" s="61" t="s">
        <v>43</v>
      </c>
      <c r="J44" s="62"/>
      <c r="K44" s="82">
        <v>347770</v>
      </c>
      <c r="L44" s="20"/>
      <c r="M44" s="82"/>
      <c r="N44" s="20"/>
      <c r="O44" s="20">
        <f>K44+L44+M44+N44</f>
        <v>347770</v>
      </c>
      <c r="P44" s="82"/>
      <c r="Q44" s="82"/>
      <c r="R44" s="82"/>
      <c r="S44" s="20">
        <f>P44+Q44+R44</f>
        <v>0</v>
      </c>
      <c r="T44" s="20">
        <f>O44+S44</f>
        <v>347770</v>
      </c>
      <c r="U44" s="20">
        <f>O44/T44*100</f>
        <v>100</v>
      </c>
      <c r="V44" s="20">
        <f>S44/T44*100</f>
        <v>0</v>
      </c>
      <c r="W44" s="1"/>
    </row>
    <row r="45" spans="1:23" ht="23.25">
      <c r="A45" s="2"/>
      <c r="B45" s="90"/>
      <c r="C45" s="90"/>
      <c r="D45" s="90"/>
      <c r="E45" s="90"/>
      <c r="F45" s="90"/>
      <c r="G45" s="90"/>
      <c r="H45" s="66"/>
      <c r="I45" s="67"/>
      <c r="J45" s="68"/>
      <c r="K45" s="84"/>
      <c r="L45" s="59"/>
      <c r="M45" s="84"/>
      <c r="N45" s="59"/>
      <c r="O45" s="85"/>
      <c r="P45" s="84"/>
      <c r="Q45" s="84"/>
      <c r="R45" s="84"/>
      <c r="S45" s="59"/>
      <c r="T45" s="59"/>
      <c r="U45" s="59"/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93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34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47"/>
      <c r="C53" s="47"/>
      <c r="D53" s="47"/>
      <c r="E53" s="47"/>
      <c r="F53" s="47"/>
      <c r="G53" s="47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87" t="s">
        <v>41</v>
      </c>
      <c r="C54" s="87" t="s">
        <v>46</v>
      </c>
      <c r="D54" s="87" t="s">
        <v>48</v>
      </c>
      <c r="E54" s="87" t="s">
        <v>51</v>
      </c>
      <c r="F54" s="87" t="s">
        <v>53</v>
      </c>
      <c r="G54" s="87" t="s">
        <v>55</v>
      </c>
      <c r="H54" s="60"/>
      <c r="I54" s="61" t="s">
        <v>44</v>
      </c>
      <c r="J54" s="62"/>
      <c r="K54" s="82">
        <v>284600</v>
      </c>
      <c r="L54" s="20"/>
      <c r="M54" s="82"/>
      <c r="N54" s="20"/>
      <c r="O54" s="20">
        <f>K54+L54+M54+N54</f>
        <v>284600</v>
      </c>
      <c r="P54" s="82"/>
      <c r="Q54" s="82"/>
      <c r="R54" s="82"/>
      <c r="S54" s="20">
        <f>P54+Q54+R54</f>
        <v>0</v>
      </c>
      <c r="T54" s="20">
        <f>O54+S54</f>
        <v>284600</v>
      </c>
      <c r="U54" s="20">
        <f>O54/T54*100</f>
        <v>100</v>
      </c>
      <c r="V54" s="20">
        <f>S54/T54*100</f>
        <v>0</v>
      </c>
      <c r="W54" s="1"/>
    </row>
    <row r="55" spans="1:23" ht="23.25">
      <c r="A55" s="2"/>
      <c r="B55" s="35"/>
      <c r="C55" s="35"/>
      <c r="D55" s="35"/>
      <c r="E55" s="35"/>
      <c r="F55" s="35"/>
      <c r="G55" s="35"/>
      <c r="H55" s="60"/>
      <c r="I55" s="61" t="s">
        <v>45</v>
      </c>
      <c r="J55" s="62"/>
      <c r="K55" s="82">
        <f>K54/K44*100</f>
        <v>81.83569600598096</v>
      </c>
      <c r="L55" s="20"/>
      <c r="M55" s="82"/>
      <c r="N55" s="20"/>
      <c r="O55" s="20">
        <f>O54/O44*100</f>
        <v>81.83569600598096</v>
      </c>
      <c r="P55" s="82"/>
      <c r="Q55" s="82"/>
      <c r="R55" s="82"/>
      <c r="S55" s="20"/>
      <c r="T55" s="20">
        <f>T54/T44*100</f>
        <v>81.83569600598096</v>
      </c>
      <c r="U55" s="20">
        <f>O55/T55*100</f>
        <v>100</v>
      </c>
      <c r="V55" s="20">
        <f>S55/T55*100</f>
        <v>0</v>
      </c>
      <c r="W55" s="1"/>
    </row>
    <row r="56" spans="1:23" ht="23.25">
      <c r="A56" s="2"/>
      <c r="B56" s="35"/>
      <c r="C56" s="35"/>
      <c r="D56" s="35"/>
      <c r="E56" s="35"/>
      <c r="F56" s="35"/>
      <c r="G56" s="35"/>
      <c r="H56" s="60"/>
      <c r="I56" s="61"/>
      <c r="J56" s="62"/>
      <c r="K56" s="82"/>
      <c r="L56" s="20"/>
      <c r="M56" s="82"/>
      <c r="N56" s="20"/>
      <c r="O56" s="20"/>
      <c r="P56" s="82"/>
      <c r="Q56" s="82"/>
      <c r="R56" s="82"/>
      <c r="S56" s="20"/>
      <c r="T56" s="20"/>
      <c r="U56" s="20"/>
      <c r="V56" s="20"/>
      <c r="W56" s="1"/>
    </row>
    <row r="57" spans="1:23" ht="23.25">
      <c r="A57" s="2"/>
      <c r="B57" s="87" t="s">
        <v>57</v>
      </c>
      <c r="C57" s="35"/>
      <c r="D57" s="35"/>
      <c r="E57" s="35"/>
      <c r="F57" s="35"/>
      <c r="G57" s="35"/>
      <c r="H57" s="60"/>
      <c r="I57" s="61" t="s">
        <v>58</v>
      </c>
      <c r="J57" s="62"/>
      <c r="K57" s="82"/>
      <c r="L57" s="20"/>
      <c r="M57" s="82"/>
      <c r="N57" s="20"/>
      <c r="O57" s="20"/>
      <c r="P57" s="82"/>
      <c r="Q57" s="82"/>
      <c r="R57" s="82"/>
      <c r="S57" s="20"/>
      <c r="T57" s="20"/>
      <c r="U57" s="20"/>
      <c r="V57" s="20"/>
      <c r="W57" s="1"/>
    </row>
    <row r="58" spans="1:23" ht="23.25">
      <c r="A58" s="2"/>
      <c r="B58" s="35"/>
      <c r="C58" s="35"/>
      <c r="D58" s="35"/>
      <c r="E58" s="35"/>
      <c r="F58" s="35"/>
      <c r="G58" s="35"/>
      <c r="H58" s="60"/>
      <c r="I58" s="61" t="s">
        <v>59</v>
      </c>
      <c r="J58" s="62"/>
      <c r="K58" s="82"/>
      <c r="L58" s="20"/>
      <c r="M58" s="82"/>
      <c r="N58" s="20"/>
      <c r="O58" s="20"/>
      <c r="P58" s="82"/>
      <c r="Q58" s="82"/>
      <c r="R58" s="82"/>
      <c r="S58" s="20"/>
      <c r="T58" s="20"/>
      <c r="U58" s="20"/>
      <c r="V58" s="20"/>
      <c r="W58" s="1"/>
    </row>
    <row r="59" spans="1:23" ht="23.25">
      <c r="A59" s="2"/>
      <c r="B59" s="35"/>
      <c r="C59" s="35"/>
      <c r="D59" s="35"/>
      <c r="E59" s="35"/>
      <c r="F59" s="35"/>
      <c r="G59" s="35"/>
      <c r="H59" s="60"/>
      <c r="I59" s="61" t="s">
        <v>43</v>
      </c>
      <c r="J59" s="62"/>
      <c r="K59" s="82">
        <f>K64</f>
        <v>36842.5</v>
      </c>
      <c r="L59" s="20">
        <f aca="true" t="shared" si="4" ref="L59:R60">L64</f>
        <v>236.5</v>
      </c>
      <c r="M59" s="82">
        <f t="shared" si="4"/>
        <v>13964.7</v>
      </c>
      <c r="N59" s="20">
        <f t="shared" si="4"/>
        <v>0</v>
      </c>
      <c r="O59" s="20">
        <f>K59+L59+M59+N59</f>
        <v>51043.7</v>
      </c>
      <c r="P59" s="82">
        <f t="shared" si="4"/>
        <v>66</v>
      </c>
      <c r="Q59" s="82">
        <f t="shared" si="4"/>
        <v>50202.9</v>
      </c>
      <c r="R59" s="82">
        <f t="shared" si="4"/>
        <v>0</v>
      </c>
      <c r="S59" s="20">
        <f>P59+Q59+R59</f>
        <v>50268.9</v>
      </c>
      <c r="T59" s="20">
        <f>O59+S59</f>
        <v>101312.6</v>
      </c>
      <c r="U59" s="20">
        <f>O59/T59*100</f>
        <v>50.38238086871721</v>
      </c>
      <c r="V59" s="20">
        <f>S59/T59*100</f>
        <v>49.61761913128278</v>
      </c>
      <c r="W59" s="1"/>
    </row>
    <row r="60" spans="1:23" ht="23.25">
      <c r="A60" s="2"/>
      <c r="B60" s="35"/>
      <c r="C60" s="35"/>
      <c r="D60" s="35"/>
      <c r="E60" s="35"/>
      <c r="F60" s="35"/>
      <c r="G60" s="35"/>
      <c r="H60" s="60"/>
      <c r="I60" s="61" t="s">
        <v>44</v>
      </c>
      <c r="J60" s="62"/>
      <c r="K60" s="82">
        <f>K65</f>
        <v>33164.9</v>
      </c>
      <c r="L60" s="20">
        <f>L65</f>
        <v>188.4</v>
      </c>
      <c r="M60" s="82">
        <f>M65</f>
        <v>9399.6</v>
      </c>
      <c r="N60" s="20">
        <f>N65</f>
        <v>0</v>
      </c>
      <c r="O60" s="20">
        <f>K60+L60+M60+N60</f>
        <v>42752.9</v>
      </c>
      <c r="P60" s="82">
        <f>P65</f>
        <v>622.6</v>
      </c>
      <c r="Q60" s="82">
        <f t="shared" si="4"/>
        <v>40306.4</v>
      </c>
      <c r="R60" s="82">
        <f>R65</f>
        <v>0</v>
      </c>
      <c r="S60" s="20">
        <f>P60+Q60+R60</f>
        <v>40929</v>
      </c>
      <c r="T60" s="20">
        <f>O60+S60</f>
        <v>83681.9</v>
      </c>
      <c r="U60" s="20">
        <f>O60/T60*100</f>
        <v>51.08978166126725</v>
      </c>
      <c r="V60" s="20">
        <f>S60/T60*100</f>
        <v>48.910218338732754</v>
      </c>
      <c r="W60" s="1"/>
    </row>
    <row r="61" spans="1:23" ht="23.25">
      <c r="A61" s="2"/>
      <c r="B61" s="35"/>
      <c r="C61" s="35"/>
      <c r="D61" s="35"/>
      <c r="E61" s="35"/>
      <c r="F61" s="35"/>
      <c r="G61" s="35"/>
      <c r="H61" s="60"/>
      <c r="I61" s="61" t="s">
        <v>45</v>
      </c>
      <c r="J61" s="62"/>
      <c r="K61" s="82">
        <f>K60/K59*100</f>
        <v>90.01804980660923</v>
      </c>
      <c r="L61" s="20">
        <f>L60/L59*100</f>
        <v>79.66173361522199</v>
      </c>
      <c r="M61" s="82">
        <f>M60/M59*100</f>
        <v>67.30971664267761</v>
      </c>
      <c r="N61" s="20"/>
      <c r="O61" s="20">
        <f>O60/O59*100</f>
        <v>83.75744705027262</v>
      </c>
      <c r="P61" s="82">
        <f>P60/P59*100</f>
        <v>943.3333333333334</v>
      </c>
      <c r="Q61" s="82">
        <f>Q60/Q59*100</f>
        <v>80.28699537277727</v>
      </c>
      <c r="R61" s="82"/>
      <c r="S61" s="20">
        <f>S60/S59*100</f>
        <v>81.42012258076066</v>
      </c>
      <c r="T61" s="20">
        <f>T60/T59*100</f>
        <v>82.59772229712789</v>
      </c>
      <c r="U61" s="20"/>
      <c r="V61" s="20"/>
      <c r="W61" s="1"/>
    </row>
    <row r="62" spans="1:23" ht="23.25">
      <c r="A62" s="2"/>
      <c r="B62" s="35"/>
      <c r="C62" s="35"/>
      <c r="D62" s="35"/>
      <c r="E62" s="35"/>
      <c r="F62" s="35"/>
      <c r="G62" s="35"/>
      <c r="H62" s="60"/>
      <c r="I62" s="61"/>
      <c r="J62" s="62"/>
      <c r="K62" s="82"/>
      <c r="L62" s="20"/>
      <c r="M62" s="82"/>
      <c r="N62" s="20"/>
      <c r="O62" s="20"/>
      <c r="P62" s="82"/>
      <c r="Q62" s="82"/>
      <c r="R62" s="82"/>
      <c r="S62" s="20"/>
      <c r="T62" s="20"/>
      <c r="U62" s="20"/>
      <c r="V62" s="20"/>
      <c r="W62" s="1"/>
    </row>
    <row r="63" spans="1:23" ht="23.25">
      <c r="A63" s="2"/>
      <c r="B63" s="35"/>
      <c r="C63" s="87" t="s">
        <v>60</v>
      </c>
      <c r="D63" s="35"/>
      <c r="E63" s="35"/>
      <c r="F63" s="35"/>
      <c r="G63" s="35"/>
      <c r="H63" s="60"/>
      <c r="I63" s="61" t="s">
        <v>61</v>
      </c>
      <c r="J63" s="62"/>
      <c r="K63" s="82"/>
      <c r="L63" s="20"/>
      <c r="M63" s="82"/>
      <c r="N63" s="20"/>
      <c r="O63" s="20"/>
      <c r="P63" s="82"/>
      <c r="Q63" s="82"/>
      <c r="R63" s="82"/>
      <c r="S63" s="20"/>
      <c r="T63" s="20"/>
      <c r="U63" s="20"/>
      <c r="V63" s="20"/>
      <c r="W63" s="1"/>
    </row>
    <row r="64" spans="1:23" ht="23.25">
      <c r="A64" s="2"/>
      <c r="B64" s="35"/>
      <c r="C64" s="35"/>
      <c r="D64" s="35"/>
      <c r="E64" s="35"/>
      <c r="F64" s="35"/>
      <c r="G64" s="35"/>
      <c r="H64" s="60"/>
      <c r="I64" s="61" t="s">
        <v>43</v>
      </c>
      <c r="J64" s="62"/>
      <c r="K64" s="82">
        <f aca="true" t="shared" si="5" ref="K64:N65">K70</f>
        <v>36842.5</v>
      </c>
      <c r="L64" s="20">
        <f t="shared" si="5"/>
        <v>236.5</v>
      </c>
      <c r="M64" s="82">
        <f t="shared" si="5"/>
        <v>13964.7</v>
      </c>
      <c r="N64" s="20">
        <f t="shared" si="5"/>
        <v>0</v>
      </c>
      <c r="O64" s="20">
        <f>K64+L64+M64+N64</f>
        <v>51043.7</v>
      </c>
      <c r="P64" s="82">
        <f aca="true" t="shared" si="6" ref="P64:R65">P70</f>
        <v>66</v>
      </c>
      <c r="Q64" s="82">
        <f t="shared" si="6"/>
        <v>50202.9</v>
      </c>
      <c r="R64" s="82">
        <f t="shared" si="6"/>
        <v>0</v>
      </c>
      <c r="S64" s="20">
        <f>P64+Q64+R64</f>
        <v>50268.9</v>
      </c>
      <c r="T64" s="20">
        <f>O64+S64</f>
        <v>101312.6</v>
      </c>
      <c r="U64" s="20">
        <f>O64/T64*100</f>
        <v>50.38238086871721</v>
      </c>
      <c r="V64" s="20">
        <f>S64/T64*100</f>
        <v>49.61761913128278</v>
      </c>
      <c r="W64" s="1"/>
    </row>
    <row r="65" spans="1:23" ht="23.25">
      <c r="A65" s="2"/>
      <c r="B65" s="35"/>
      <c r="C65" s="35"/>
      <c r="D65" s="35"/>
      <c r="E65" s="35"/>
      <c r="F65" s="35"/>
      <c r="G65" s="35"/>
      <c r="H65" s="60"/>
      <c r="I65" s="61" t="s">
        <v>44</v>
      </c>
      <c r="J65" s="62"/>
      <c r="K65" s="82">
        <f t="shared" si="5"/>
        <v>33164.9</v>
      </c>
      <c r="L65" s="20">
        <f t="shared" si="5"/>
        <v>188.4</v>
      </c>
      <c r="M65" s="82">
        <f t="shared" si="5"/>
        <v>9399.6</v>
      </c>
      <c r="N65" s="20">
        <f t="shared" si="5"/>
        <v>0</v>
      </c>
      <c r="O65" s="20">
        <f>K65+L65+M65+N65</f>
        <v>42752.9</v>
      </c>
      <c r="P65" s="82">
        <f t="shared" si="6"/>
        <v>622.6</v>
      </c>
      <c r="Q65" s="82">
        <f t="shared" si="6"/>
        <v>40306.4</v>
      </c>
      <c r="R65" s="82">
        <f t="shared" si="6"/>
        <v>0</v>
      </c>
      <c r="S65" s="20">
        <f>P65+Q65+R65</f>
        <v>40929</v>
      </c>
      <c r="T65" s="20">
        <f>O65+S65</f>
        <v>83681.9</v>
      </c>
      <c r="U65" s="20">
        <f>O65/T65*100</f>
        <v>51.08978166126725</v>
      </c>
      <c r="V65" s="20">
        <f>S65/T65*100</f>
        <v>48.910218338732754</v>
      </c>
      <c r="W65" s="1"/>
    </row>
    <row r="66" spans="1:23" ht="23.25">
      <c r="A66" s="2"/>
      <c r="B66" s="35"/>
      <c r="C66" s="35"/>
      <c r="D66" s="35"/>
      <c r="E66" s="35"/>
      <c r="F66" s="35"/>
      <c r="G66" s="35"/>
      <c r="H66" s="60"/>
      <c r="I66" s="61" t="s">
        <v>45</v>
      </c>
      <c r="J66" s="62"/>
      <c r="K66" s="82">
        <f>K65/K64*100</f>
        <v>90.01804980660923</v>
      </c>
      <c r="L66" s="20">
        <f>L65/L64*100</f>
        <v>79.66173361522199</v>
      </c>
      <c r="M66" s="82">
        <f>M65/M64*100</f>
        <v>67.30971664267761</v>
      </c>
      <c r="N66" s="20"/>
      <c r="O66" s="20">
        <f>O65/O64*100</f>
        <v>83.75744705027262</v>
      </c>
      <c r="P66" s="82">
        <f>P65/P64*100</f>
        <v>943.3333333333334</v>
      </c>
      <c r="Q66" s="82">
        <f>Q65/Q64*100</f>
        <v>80.28699537277727</v>
      </c>
      <c r="R66" s="82"/>
      <c r="S66" s="20">
        <f>S65/S64*100</f>
        <v>81.42012258076066</v>
      </c>
      <c r="T66" s="20">
        <f>T65/T64*100</f>
        <v>82.59772229712789</v>
      </c>
      <c r="U66" s="20"/>
      <c r="V66" s="20"/>
      <c r="W66" s="1"/>
    </row>
    <row r="67" spans="1:23" ht="23.25">
      <c r="A67" s="2"/>
      <c r="B67" s="52"/>
      <c r="C67" s="86"/>
      <c r="D67" s="86"/>
      <c r="E67" s="86"/>
      <c r="F67" s="86"/>
      <c r="G67" s="86"/>
      <c r="H67" s="61"/>
      <c r="I67" s="61"/>
      <c r="J67" s="62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"/>
    </row>
    <row r="68" spans="1:23" ht="23.25">
      <c r="A68" s="2"/>
      <c r="B68" s="35"/>
      <c r="C68" s="35"/>
      <c r="D68" s="87" t="s">
        <v>48</v>
      </c>
      <c r="E68" s="35"/>
      <c r="F68" s="35"/>
      <c r="G68" s="35"/>
      <c r="H68" s="60"/>
      <c r="I68" s="61" t="s">
        <v>49</v>
      </c>
      <c r="J68" s="62"/>
      <c r="K68" s="82"/>
      <c r="L68" s="20"/>
      <c r="M68" s="82"/>
      <c r="N68" s="20"/>
      <c r="O68" s="20"/>
      <c r="P68" s="82"/>
      <c r="Q68" s="82"/>
      <c r="R68" s="82"/>
      <c r="S68" s="20"/>
      <c r="T68" s="20"/>
      <c r="U68" s="20"/>
      <c r="V68" s="20"/>
      <c r="W68" s="1"/>
    </row>
    <row r="69" spans="1:23" ht="23.25">
      <c r="A69" s="2"/>
      <c r="B69" s="35"/>
      <c r="C69" s="35"/>
      <c r="D69" s="35"/>
      <c r="E69" s="35"/>
      <c r="F69" s="35"/>
      <c r="G69" s="35"/>
      <c r="H69" s="60"/>
      <c r="I69" s="61" t="s">
        <v>50</v>
      </c>
      <c r="J69" s="62"/>
      <c r="K69" s="82"/>
      <c r="L69" s="20"/>
      <c r="M69" s="82"/>
      <c r="N69" s="20"/>
      <c r="O69" s="20"/>
      <c r="P69" s="82"/>
      <c r="Q69" s="82"/>
      <c r="R69" s="82"/>
      <c r="S69" s="20"/>
      <c r="T69" s="20"/>
      <c r="U69" s="20"/>
      <c r="V69" s="20"/>
      <c r="W69" s="1"/>
    </row>
    <row r="70" spans="1:23" ht="23.25">
      <c r="A70" s="2"/>
      <c r="B70" s="35"/>
      <c r="C70" s="35"/>
      <c r="D70" s="35"/>
      <c r="E70" s="35"/>
      <c r="F70" s="35"/>
      <c r="G70" s="35"/>
      <c r="H70" s="60"/>
      <c r="I70" s="61" t="s">
        <v>43</v>
      </c>
      <c r="J70" s="62"/>
      <c r="K70" s="82">
        <f>K75</f>
        <v>36842.5</v>
      </c>
      <c r="L70" s="20">
        <f aca="true" t="shared" si="7" ref="L70:R71">L75</f>
        <v>236.5</v>
      </c>
      <c r="M70" s="82">
        <f t="shared" si="7"/>
        <v>13964.7</v>
      </c>
      <c r="N70" s="20">
        <f t="shared" si="7"/>
        <v>0</v>
      </c>
      <c r="O70" s="20">
        <f>K70+L70+M70+N70</f>
        <v>51043.7</v>
      </c>
      <c r="P70" s="82">
        <f t="shared" si="7"/>
        <v>66</v>
      </c>
      <c r="Q70" s="82">
        <f t="shared" si="7"/>
        <v>50202.9</v>
      </c>
      <c r="R70" s="82">
        <f t="shared" si="7"/>
        <v>0</v>
      </c>
      <c r="S70" s="20">
        <f>P70+Q70+R70</f>
        <v>50268.9</v>
      </c>
      <c r="T70" s="20">
        <f>O70+S70</f>
        <v>101312.6</v>
      </c>
      <c r="U70" s="20">
        <f>O70/T70*100</f>
        <v>50.38238086871721</v>
      </c>
      <c r="V70" s="20">
        <f>S70/T70*100</f>
        <v>49.61761913128278</v>
      </c>
      <c r="W70" s="1"/>
    </row>
    <row r="71" spans="1:23" ht="23.25">
      <c r="A71" s="2"/>
      <c r="B71" s="35"/>
      <c r="C71" s="35"/>
      <c r="D71" s="35"/>
      <c r="E71" s="35"/>
      <c r="F71" s="35"/>
      <c r="G71" s="35"/>
      <c r="H71" s="60"/>
      <c r="I71" s="61" t="s">
        <v>44</v>
      </c>
      <c r="J71" s="62"/>
      <c r="K71" s="18">
        <f>K76</f>
        <v>33164.9</v>
      </c>
      <c r="L71" s="18">
        <f t="shared" si="7"/>
        <v>188.4</v>
      </c>
      <c r="M71" s="18">
        <f t="shared" si="7"/>
        <v>9399.6</v>
      </c>
      <c r="N71" s="18"/>
      <c r="O71" s="18">
        <f>K71+L71+M71+N71</f>
        <v>42752.9</v>
      </c>
      <c r="P71" s="18">
        <f t="shared" si="7"/>
        <v>622.6</v>
      </c>
      <c r="Q71" s="18">
        <f t="shared" si="7"/>
        <v>40306.4</v>
      </c>
      <c r="R71" s="18"/>
      <c r="S71" s="18">
        <f>P71+Q71+R71</f>
        <v>40929</v>
      </c>
      <c r="T71" s="18">
        <f>O71+S71</f>
        <v>83681.9</v>
      </c>
      <c r="U71" s="18">
        <f>O71/T71*100</f>
        <v>51.08978166126725</v>
      </c>
      <c r="V71" s="18">
        <f>S71/T71*100</f>
        <v>48.910218338732754</v>
      </c>
      <c r="W71" s="1"/>
    </row>
    <row r="72" spans="1:23" ht="23.25">
      <c r="A72" s="2"/>
      <c r="B72" s="35"/>
      <c r="C72" s="35"/>
      <c r="D72" s="35"/>
      <c r="E72" s="35"/>
      <c r="F72" s="35"/>
      <c r="G72" s="35"/>
      <c r="H72" s="60"/>
      <c r="I72" s="61" t="s">
        <v>45</v>
      </c>
      <c r="J72" s="62"/>
      <c r="K72" s="82">
        <f>K71/K70*100</f>
        <v>90.01804980660923</v>
      </c>
      <c r="L72" s="20">
        <f>L71/L70*100</f>
        <v>79.66173361522199</v>
      </c>
      <c r="M72" s="82">
        <f>M71/M70*100</f>
        <v>67.30971664267761</v>
      </c>
      <c r="N72" s="20"/>
      <c r="O72" s="20">
        <f>O71/O70*100</f>
        <v>83.75744705027262</v>
      </c>
      <c r="P72" s="82">
        <f>P71/P70*100</f>
        <v>943.3333333333334</v>
      </c>
      <c r="Q72" s="82">
        <f>Q71/Q70*100</f>
        <v>80.28699537277727</v>
      </c>
      <c r="R72" s="82"/>
      <c r="S72" s="20">
        <f>S71/S70*100</f>
        <v>81.42012258076066</v>
      </c>
      <c r="T72" s="20">
        <f>T71/T70*100</f>
        <v>82.59772229712789</v>
      </c>
      <c r="U72" s="20"/>
      <c r="V72" s="20"/>
      <c r="W72" s="1"/>
    </row>
    <row r="73" spans="1:23" ht="23.25">
      <c r="A73" s="2"/>
      <c r="B73" s="35"/>
      <c r="C73" s="35"/>
      <c r="D73" s="35"/>
      <c r="E73" s="35"/>
      <c r="F73" s="35"/>
      <c r="G73" s="35"/>
      <c r="H73" s="60"/>
      <c r="I73" s="61"/>
      <c r="J73" s="62"/>
      <c r="K73" s="82"/>
      <c r="L73" s="20"/>
      <c r="M73" s="82"/>
      <c r="N73" s="20"/>
      <c r="O73" s="20"/>
      <c r="P73" s="82"/>
      <c r="Q73" s="82"/>
      <c r="R73" s="82"/>
      <c r="S73" s="20"/>
      <c r="T73" s="20"/>
      <c r="U73" s="20"/>
      <c r="V73" s="20"/>
      <c r="W73" s="1"/>
    </row>
    <row r="74" spans="1:23" ht="23.25">
      <c r="A74" s="2"/>
      <c r="B74" s="35"/>
      <c r="C74" s="35"/>
      <c r="D74" s="35"/>
      <c r="E74" s="87" t="s">
        <v>51</v>
      </c>
      <c r="F74" s="35"/>
      <c r="G74" s="35"/>
      <c r="H74" s="60"/>
      <c r="I74" s="61" t="s">
        <v>52</v>
      </c>
      <c r="J74" s="62"/>
      <c r="K74" s="82"/>
      <c r="L74" s="20"/>
      <c r="M74" s="82"/>
      <c r="N74" s="20"/>
      <c r="O74" s="20"/>
      <c r="P74" s="82"/>
      <c r="Q74" s="82"/>
      <c r="R74" s="82"/>
      <c r="S74" s="20"/>
      <c r="T74" s="20"/>
      <c r="U74" s="20"/>
      <c r="V74" s="20"/>
      <c r="W74" s="1"/>
    </row>
    <row r="75" spans="1:23" ht="23.25">
      <c r="A75" s="2"/>
      <c r="B75" s="35"/>
      <c r="C75" s="35"/>
      <c r="D75" s="35"/>
      <c r="E75" s="35"/>
      <c r="F75" s="35"/>
      <c r="G75" s="35"/>
      <c r="H75" s="60"/>
      <c r="I75" s="69" t="s">
        <v>43</v>
      </c>
      <c r="J75" s="62"/>
      <c r="K75" s="82">
        <f>K80</f>
        <v>36842.5</v>
      </c>
      <c r="L75" s="20">
        <f aca="true" t="shared" si="8" ref="L75:R76">L80</f>
        <v>236.5</v>
      </c>
      <c r="M75" s="82">
        <f t="shared" si="8"/>
        <v>13964.7</v>
      </c>
      <c r="N75" s="20">
        <f t="shared" si="8"/>
        <v>0</v>
      </c>
      <c r="O75" s="20">
        <f>K75+L75+M75+N75</f>
        <v>51043.7</v>
      </c>
      <c r="P75" s="82">
        <f t="shared" si="8"/>
        <v>66</v>
      </c>
      <c r="Q75" s="82">
        <f t="shared" si="8"/>
        <v>50202.9</v>
      </c>
      <c r="R75" s="82">
        <f t="shared" si="8"/>
        <v>0</v>
      </c>
      <c r="S75" s="20">
        <f>P75+Q75+R75</f>
        <v>50268.9</v>
      </c>
      <c r="T75" s="20">
        <f>O75+S75</f>
        <v>101312.6</v>
      </c>
      <c r="U75" s="20">
        <f>O75/T75*100</f>
        <v>50.38238086871721</v>
      </c>
      <c r="V75" s="20">
        <f>S75/T75*100</f>
        <v>49.61761913128278</v>
      </c>
      <c r="W75" s="1"/>
    </row>
    <row r="76" spans="1:23" ht="23.25">
      <c r="A76" s="2"/>
      <c r="B76" s="52"/>
      <c r="C76" s="35"/>
      <c r="D76" s="35"/>
      <c r="E76" s="35"/>
      <c r="F76" s="35"/>
      <c r="G76" s="35"/>
      <c r="H76" s="60"/>
      <c r="I76" s="61" t="s">
        <v>44</v>
      </c>
      <c r="J76" s="62"/>
      <c r="K76" s="19">
        <f>K81</f>
        <v>33164.9</v>
      </c>
      <c r="L76" s="20">
        <f>L81</f>
        <v>188.4</v>
      </c>
      <c r="M76" s="21">
        <f>M81</f>
        <v>9399.6</v>
      </c>
      <c r="N76" s="23">
        <f>N81</f>
        <v>0</v>
      </c>
      <c r="O76" s="23">
        <f>K76+L76+M76+N76</f>
        <v>42752.9</v>
      </c>
      <c r="P76" s="24">
        <f>P81</f>
        <v>622.6</v>
      </c>
      <c r="Q76" s="19">
        <f t="shared" si="8"/>
        <v>40306.4</v>
      </c>
      <c r="R76" s="80">
        <f>R81</f>
        <v>0</v>
      </c>
      <c r="S76" s="23">
        <f>P76+Q76+R76</f>
        <v>40929</v>
      </c>
      <c r="T76" s="23">
        <f>O76+S76</f>
        <v>83681.9</v>
      </c>
      <c r="U76" s="23">
        <f>O76/T76*100</f>
        <v>51.08978166126725</v>
      </c>
      <c r="V76" s="20">
        <f>S76/T76*100</f>
        <v>48.910218338732754</v>
      </c>
      <c r="W76" s="1"/>
    </row>
    <row r="77" spans="1:23" ht="23.25">
      <c r="A77" s="2"/>
      <c r="B77" s="52"/>
      <c r="C77" s="35"/>
      <c r="D77" s="35"/>
      <c r="E77" s="35"/>
      <c r="F77" s="35"/>
      <c r="G77" s="35"/>
      <c r="H77" s="60"/>
      <c r="I77" s="61" t="s">
        <v>45</v>
      </c>
      <c r="J77" s="62"/>
      <c r="K77" s="19">
        <f>K76/K75*100</f>
        <v>90.01804980660923</v>
      </c>
      <c r="L77" s="20">
        <f>L76/L75*100</f>
        <v>79.66173361522199</v>
      </c>
      <c r="M77" s="21">
        <f>M76/M75*100</f>
        <v>67.30971664267761</v>
      </c>
      <c r="N77" s="23"/>
      <c r="O77" s="23">
        <f>O76/O75*100</f>
        <v>83.75744705027262</v>
      </c>
      <c r="P77" s="24">
        <f>P76/P75*100</f>
        <v>943.3333333333334</v>
      </c>
      <c r="Q77" s="19">
        <f>Q76/Q75*100</f>
        <v>80.28699537277727</v>
      </c>
      <c r="R77" s="80"/>
      <c r="S77" s="23">
        <f>S76/S75*100</f>
        <v>81.42012258076066</v>
      </c>
      <c r="T77" s="23">
        <f>T76/T75*100</f>
        <v>82.59772229712789</v>
      </c>
      <c r="U77" s="23"/>
      <c r="V77" s="20"/>
      <c r="W77" s="1"/>
    </row>
    <row r="78" spans="1:23" ht="23.25">
      <c r="A78" s="2"/>
      <c r="B78" s="52"/>
      <c r="C78" s="35"/>
      <c r="D78" s="35"/>
      <c r="E78" s="35"/>
      <c r="F78" s="35"/>
      <c r="G78" s="35"/>
      <c r="H78" s="60"/>
      <c r="I78" s="61"/>
      <c r="J78" s="62"/>
      <c r="K78" s="19"/>
      <c r="L78" s="20"/>
      <c r="M78" s="21"/>
      <c r="N78" s="23"/>
      <c r="O78" s="23"/>
      <c r="P78" s="24"/>
      <c r="Q78" s="19"/>
      <c r="R78" s="80"/>
      <c r="S78" s="23"/>
      <c r="T78" s="23"/>
      <c r="U78" s="23"/>
      <c r="V78" s="20"/>
      <c r="W78" s="1"/>
    </row>
    <row r="79" spans="1:23" ht="23.25">
      <c r="A79" s="2"/>
      <c r="B79" s="52"/>
      <c r="C79" s="86"/>
      <c r="D79" s="86"/>
      <c r="E79" s="86"/>
      <c r="F79" s="88" t="s">
        <v>62</v>
      </c>
      <c r="G79" s="86"/>
      <c r="H79" s="61"/>
      <c r="I79" s="61" t="s">
        <v>63</v>
      </c>
      <c r="J79" s="6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"/>
    </row>
    <row r="80" spans="1:23" ht="23.25">
      <c r="A80" s="2"/>
      <c r="B80" s="52"/>
      <c r="C80" s="86"/>
      <c r="D80" s="86"/>
      <c r="E80" s="86"/>
      <c r="F80" s="86"/>
      <c r="G80" s="86"/>
      <c r="H80" s="61"/>
      <c r="I80" s="61" t="s">
        <v>43</v>
      </c>
      <c r="J80" s="62"/>
      <c r="K80" s="18">
        <f aca="true" t="shared" si="9" ref="K80:N81">K85+K99+K104</f>
        <v>36842.5</v>
      </c>
      <c r="L80" s="18">
        <f t="shared" si="9"/>
        <v>236.5</v>
      </c>
      <c r="M80" s="18">
        <f t="shared" si="9"/>
        <v>13964.7</v>
      </c>
      <c r="N80" s="18">
        <f t="shared" si="9"/>
        <v>0</v>
      </c>
      <c r="O80" s="18">
        <f>K80+L80+M80+N80</f>
        <v>51043.7</v>
      </c>
      <c r="P80" s="18">
        <f aca="true" t="shared" si="10" ref="P80:R81">P85+P99+P104</f>
        <v>66</v>
      </c>
      <c r="Q80" s="18">
        <f t="shared" si="10"/>
        <v>50202.9</v>
      </c>
      <c r="R80" s="18">
        <f t="shared" si="10"/>
        <v>0</v>
      </c>
      <c r="S80" s="18">
        <f>P80+Q80+R80</f>
        <v>50268.9</v>
      </c>
      <c r="T80" s="18">
        <f>O80+S80</f>
        <v>101312.6</v>
      </c>
      <c r="U80" s="18">
        <f>O80/T80*100</f>
        <v>50.38238086871721</v>
      </c>
      <c r="V80" s="18">
        <f>S80/T80*100</f>
        <v>49.61761913128278</v>
      </c>
      <c r="W80" s="1"/>
    </row>
    <row r="81" spans="1:23" ht="23.25">
      <c r="A81" s="2"/>
      <c r="B81" s="52"/>
      <c r="C81" s="52"/>
      <c r="D81" s="52"/>
      <c r="E81" s="52"/>
      <c r="F81" s="52"/>
      <c r="G81" s="52"/>
      <c r="H81" s="60"/>
      <c r="I81" s="61" t="s">
        <v>44</v>
      </c>
      <c r="J81" s="62"/>
      <c r="K81" s="82">
        <f t="shared" si="9"/>
        <v>33164.9</v>
      </c>
      <c r="L81" s="20">
        <f t="shared" si="9"/>
        <v>188.4</v>
      </c>
      <c r="M81" s="82">
        <f t="shared" si="9"/>
        <v>9399.6</v>
      </c>
      <c r="N81" s="20">
        <f t="shared" si="9"/>
        <v>0</v>
      </c>
      <c r="O81" s="20">
        <f>K81+L81+M81+N81</f>
        <v>42752.9</v>
      </c>
      <c r="P81" s="82">
        <f t="shared" si="10"/>
        <v>622.6</v>
      </c>
      <c r="Q81" s="82">
        <f t="shared" si="10"/>
        <v>40306.4</v>
      </c>
      <c r="R81" s="82">
        <f t="shared" si="10"/>
        <v>0</v>
      </c>
      <c r="S81" s="20">
        <f>P81+Q81+R81</f>
        <v>40929</v>
      </c>
      <c r="T81" s="20">
        <f>O81+S81</f>
        <v>83681.9</v>
      </c>
      <c r="U81" s="20">
        <f>O81/T81*100</f>
        <v>51.08978166126725</v>
      </c>
      <c r="V81" s="20">
        <f>S81/T81*100</f>
        <v>48.910218338732754</v>
      </c>
      <c r="W81" s="1"/>
    </row>
    <row r="82" spans="1:23" ht="23.25">
      <c r="A82" s="2"/>
      <c r="B82" s="52"/>
      <c r="C82" s="52"/>
      <c r="D82" s="52"/>
      <c r="E82" s="52"/>
      <c r="F82" s="52"/>
      <c r="G82" s="52"/>
      <c r="H82" s="60"/>
      <c r="I82" s="61" t="s">
        <v>45</v>
      </c>
      <c r="J82" s="62"/>
      <c r="K82" s="82">
        <f>K81/K80*100</f>
        <v>90.01804980660923</v>
      </c>
      <c r="L82" s="20">
        <f>L81/L80*100</f>
        <v>79.66173361522199</v>
      </c>
      <c r="M82" s="82">
        <f>M81/M80*100</f>
        <v>67.30971664267761</v>
      </c>
      <c r="N82" s="20"/>
      <c r="O82" s="20">
        <f>O81/O80*100</f>
        <v>83.75744705027262</v>
      </c>
      <c r="P82" s="82">
        <f>P81/P80*100</f>
        <v>943.3333333333334</v>
      </c>
      <c r="Q82" s="82">
        <f>Q81/Q80*100</f>
        <v>80.28699537277727</v>
      </c>
      <c r="R82" s="82"/>
      <c r="S82" s="20">
        <f>S81/S80*100</f>
        <v>81.42012258076066</v>
      </c>
      <c r="T82" s="20">
        <f>T81/T80*100</f>
        <v>82.59772229712789</v>
      </c>
      <c r="U82" s="20"/>
      <c r="V82" s="20"/>
      <c r="W82" s="1"/>
    </row>
    <row r="83" spans="1:23" ht="23.25">
      <c r="A83" s="2"/>
      <c r="B83" s="52"/>
      <c r="C83" s="86"/>
      <c r="D83" s="86"/>
      <c r="E83" s="86"/>
      <c r="F83" s="86"/>
      <c r="G83" s="86"/>
      <c r="H83" s="61"/>
      <c r="I83" s="61"/>
      <c r="J83" s="62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"/>
    </row>
    <row r="84" spans="1:23" ht="23.25">
      <c r="A84" s="2"/>
      <c r="B84" s="52"/>
      <c r="C84" s="52"/>
      <c r="D84" s="52"/>
      <c r="E84" s="52"/>
      <c r="F84" s="52"/>
      <c r="G84" s="89" t="s">
        <v>64</v>
      </c>
      <c r="H84" s="60"/>
      <c r="I84" s="61" t="s">
        <v>65</v>
      </c>
      <c r="J84" s="62"/>
      <c r="K84" s="82"/>
      <c r="L84" s="20"/>
      <c r="M84" s="82"/>
      <c r="N84" s="20"/>
      <c r="O84" s="20"/>
      <c r="P84" s="82"/>
      <c r="Q84" s="82"/>
      <c r="R84" s="82"/>
      <c r="S84" s="20"/>
      <c r="T84" s="20"/>
      <c r="U84" s="20"/>
      <c r="V84" s="20"/>
      <c r="W84" s="1"/>
    </row>
    <row r="85" spans="1:23" ht="23.25">
      <c r="A85" s="2"/>
      <c r="B85" s="52"/>
      <c r="C85" s="52"/>
      <c r="D85" s="52"/>
      <c r="E85" s="52"/>
      <c r="F85" s="52"/>
      <c r="G85" s="52"/>
      <c r="H85" s="60"/>
      <c r="I85" s="61" t="s">
        <v>43</v>
      </c>
      <c r="J85" s="62"/>
      <c r="K85" s="82"/>
      <c r="L85" s="20"/>
      <c r="M85" s="82"/>
      <c r="N85" s="20"/>
      <c r="O85" s="20">
        <f>K85+L85+M85+N85</f>
        <v>0</v>
      </c>
      <c r="P85" s="82"/>
      <c r="Q85" s="82">
        <v>47249.4</v>
      </c>
      <c r="R85" s="82"/>
      <c r="S85" s="20">
        <f>P85+Q85+R85</f>
        <v>47249.4</v>
      </c>
      <c r="T85" s="20">
        <f>O85+S85</f>
        <v>47249.4</v>
      </c>
      <c r="U85" s="20">
        <f>O85/T85*100</f>
        <v>0</v>
      </c>
      <c r="V85" s="20">
        <f>S85/T85*100</f>
        <v>100</v>
      </c>
      <c r="W85" s="1"/>
    </row>
    <row r="86" spans="1:23" ht="23.25">
      <c r="A86" s="2"/>
      <c r="B86" s="52"/>
      <c r="C86" s="52"/>
      <c r="D86" s="52"/>
      <c r="E86" s="52"/>
      <c r="F86" s="52"/>
      <c r="G86" s="52"/>
      <c r="H86" s="60"/>
      <c r="I86" s="61" t="s">
        <v>44</v>
      </c>
      <c r="J86" s="62"/>
      <c r="K86" s="82"/>
      <c r="L86" s="20"/>
      <c r="M86" s="82"/>
      <c r="N86" s="20"/>
      <c r="O86" s="20">
        <f>K86+L86+M86+N86</f>
        <v>0</v>
      </c>
      <c r="P86" s="82"/>
      <c r="Q86" s="82">
        <v>38038.4</v>
      </c>
      <c r="R86" s="82"/>
      <c r="S86" s="20">
        <f>P86+Q86+R86</f>
        <v>38038.4</v>
      </c>
      <c r="T86" s="20">
        <f>O86+S86</f>
        <v>38038.4</v>
      </c>
      <c r="U86" s="20"/>
      <c r="V86" s="20">
        <f>S86/T86*100</f>
        <v>100</v>
      </c>
      <c r="W86" s="1"/>
    </row>
    <row r="87" spans="1:23" ht="23.25">
      <c r="A87" s="2"/>
      <c r="B87" s="52"/>
      <c r="C87" s="52"/>
      <c r="D87" s="52"/>
      <c r="E87" s="52"/>
      <c r="F87" s="52"/>
      <c r="G87" s="52"/>
      <c r="H87" s="60"/>
      <c r="I87" s="61" t="s">
        <v>45</v>
      </c>
      <c r="J87" s="62"/>
      <c r="K87" s="82"/>
      <c r="L87" s="20"/>
      <c r="M87" s="82"/>
      <c r="N87" s="20"/>
      <c r="O87" s="20"/>
      <c r="P87" s="82"/>
      <c r="Q87" s="82">
        <f>Q86/Q85*100</f>
        <v>80.50557255753512</v>
      </c>
      <c r="R87" s="82"/>
      <c r="S87" s="20">
        <f>S86/S85*100</f>
        <v>80.50557255753512</v>
      </c>
      <c r="T87" s="20">
        <f>T86/T85*100</f>
        <v>80.50557255753512</v>
      </c>
      <c r="U87" s="20"/>
      <c r="V87" s="20"/>
      <c r="W87" s="1"/>
    </row>
    <row r="88" spans="1:23" ht="23.25">
      <c r="A88" s="2"/>
      <c r="B88" s="52"/>
      <c r="C88" s="52"/>
      <c r="D88" s="52"/>
      <c r="E88" s="52"/>
      <c r="F88" s="52"/>
      <c r="G88" s="52"/>
      <c r="H88" s="60"/>
      <c r="I88" s="61"/>
      <c r="J88" s="62"/>
      <c r="K88" s="82"/>
      <c r="L88" s="20"/>
      <c r="M88" s="82"/>
      <c r="N88" s="20"/>
      <c r="O88" s="20"/>
      <c r="P88" s="82"/>
      <c r="Q88" s="82"/>
      <c r="R88" s="82"/>
      <c r="S88" s="20"/>
      <c r="T88" s="20"/>
      <c r="U88" s="20"/>
      <c r="V88" s="20"/>
      <c r="W88" s="1"/>
    </row>
    <row r="89" spans="1:23" ht="23.25">
      <c r="A89" s="2"/>
      <c r="B89" s="52"/>
      <c r="C89" s="52"/>
      <c r="D89" s="52"/>
      <c r="E89" s="52"/>
      <c r="F89" s="52"/>
      <c r="G89" s="89" t="s">
        <v>66</v>
      </c>
      <c r="H89" s="60"/>
      <c r="I89" s="61" t="s">
        <v>67</v>
      </c>
      <c r="J89" s="62"/>
      <c r="K89" s="82"/>
      <c r="L89" s="20"/>
      <c r="M89" s="82"/>
      <c r="N89" s="20"/>
      <c r="O89" s="20"/>
      <c r="P89" s="82"/>
      <c r="Q89" s="82"/>
      <c r="R89" s="82"/>
      <c r="S89" s="20"/>
      <c r="T89" s="20"/>
      <c r="U89" s="20"/>
      <c r="V89" s="20"/>
      <c r="W89" s="1"/>
    </row>
    <row r="90" spans="1:23" ht="23.25">
      <c r="A90" s="2"/>
      <c r="B90" s="91"/>
      <c r="C90" s="91"/>
      <c r="D90" s="91"/>
      <c r="E90" s="91"/>
      <c r="F90" s="91"/>
      <c r="G90" s="91"/>
      <c r="H90" s="66"/>
      <c r="I90" s="67"/>
      <c r="J90" s="68"/>
      <c r="K90" s="84"/>
      <c r="L90" s="59"/>
      <c r="M90" s="84"/>
      <c r="N90" s="59"/>
      <c r="O90" s="59"/>
      <c r="P90" s="84"/>
      <c r="Q90" s="84"/>
      <c r="R90" s="84"/>
      <c r="S90" s="59"/>
      <c r="T90" s="59"/>
      <c r="U90" s="59"/>
      <c r="V90" s="59"/>
      <c r="W90" s="1"/>
    </row>
    <row r="91" spans="1:23" ht="23.25">
      <c r="A91" s="71"/>
      <c r="B91" s="71"/>
      <c r="C91" s="71"/>
      <c r="D91" s="71"/>
      <c r="E91" s="71"/>
      <c r="F91" s="71"/>
      <c r="G91" s="78"/>
      <c r="H91" s="69"/>
      <c r="I91" s="69"/>
      <c r="J91" s="6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5"/>
      <c r="V91" s="75"/>
      <c r="W91" s="70"/>
    </row>
    <row r="92" spans="1:23" ht="23.25">
      <c r="A92" s="1"/>
      <c r="B92" s="49"/>
      <c r="C92" s="49"/>
      <c r="D92" s="49"/>
      <c r="E92" s="49"/>
      <c r="F92" s="49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95</v>
      </c>
      <c r="W92" s="1"/>
    </row>
    <row r="93" spans="1:23" ht="23.25">
      <c r="A93" s="1"/>
      <c r="B93" s="54" t="s">
        <v>32</v>
      </c>
      <c r="C93" s="55"/>
      <c r="D93" s="55"/>
      <c r="E93" s="55"/>
      <c r="F93" s="55"/>
      <c r="G93" s="55"/>
      <c r="H93" s="8"/>
      <c r="I93" s="9"/>
      <c r="J93" s="50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34</v>
      </c>
      <c r="U93" s="11"/>
      <c r="V93" s="13"/>
      <c r="W93" s="1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17"/>
      <c r="I94" s="2"/>
      <c r="J94" s="48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48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29</v>
      </c>
      <c r="S95" s="23"/>
      <c r="T95" s="23"/>
      <c r="U95" s="23"/>
      <c r="V95" s="32"/>
      <c r="W95" s="1"/>
    </row>
    <row r="96" spans="1:23" ht="23.25">
      <c r="A96" s="1"/>
      <c r="B96" s="35" t="s">
        <v>23</v>
      </c>
      <c r="C96" s="35" t="s">
        <v>24</v>
      </c>
      <c r="D96" s="35" t="s">
        <v>25</v>
      </c>
      <c r="E96" s="35" t="s">
        <v>26</v>
      </c>
      <c r="F96" s="35" t="s">
        <v>27</v>
      </c>
      <c r="G96" s="35" t="s">
        <v>28</v>
      </c>
      <c r="H96" s="17"/>
      <c r="I96" s="30"/>
      <c r="J96" s="48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30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1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47"/>
      <c r="C98" s="47"/>
      <c r="D98" s="47"/>
      <c r="E98" s="47"/>
      <c r="F98" s="47"/>
      <c r="G98" s="47"/>
      <c r="H98" s="60"/>
      <c r="I98" s="61"/>
      <c r="J98" s="62"/>
      <c r="K98" s="82"/>
      <c r="L98" s="20"/>
      <c r="M98" s="82"/>
      <c r="N98" s="20"/>
      <c r="O98" s="20"/>
      <c r="P98" s="82"/>
      <c r="Q98" s="82"/>
      <c r="R98" s="82"/>
      <c r="S98" s="20"/>
      <c r="T98" s="20"/>
      <c r="U98" s="20"/>
      <c r="V98" s="20"/>
      <c r="W98" s="1"/>
    </row>
    <row r="99" spans="1:23" ht="23.25">
      <c r="A99" s="2"/>
      <c r="B99" s="87" t="s">
        <v>57</v>
      </c>
      <c r="C99" s="87" t="s">
        <v>60</v>
      </c>
      <c r="D99" s="87" t="s">
        <v>48</v>
      </c>
      <c r="E99" s="87" t="s">
        <v>51</v>
      </c>
      <c r="F99" s="87" t="s">
        <v>62</v>
      </c>
      <c r="G99" s="87" t="s">
        <v>66</v>
      </c>
      <c r="H99" s="60"/>
      <c r="I99" s="61" t="s">
        <v>43</v>
      </c>
      <c r="J99" s="62"/>
      <c r="K99" s="82"/>
      <c r="L99" s="20"/>
      <c r="M99" s="82"/>
      <c r="N99" s="20"/>
      <c r="O99" s="20">
        <f>K99+L99+M99+N99</f>
        <v>0</v>
      </c>
      <c r="P99" s="82">
        <v>66</v>
      </c>
      <c r="Q99" s="82">
        <v>2953.5</v>
      </c>
      <c r="R99" s="82"/>
      <c r="S99" s="20">
        <f>P99+Q99+R99</f>
        <v>3019.5</v>
      </c>
      <c r="T99" s="20">
        <f>O99+S99</f>
        <v>3019.5</v>
      </c>
      <c r="U99" s="20">
        <f>O99/T99*100</f>
        <v>0</v>
      </c>
      <c r="V99" s="20">
        <f>S99/T99*100</f>
        <v>100</v>
      </c>
      <c r="W99" s="1"/>
    </row>
    <row r="100" spans="1:23" ht="23.25">
      <c r="A100" s="2"/>
      <c r="B100" s="35"/>
      <c r="C100" s="35"/>
      <c r="D100" s="35"/>
      <c r="E100" s="35"/>
      <c r="F100" s="35"/>
      <c r="G100" s="35"/>
      <c r="H100" s="60"/>
      <c r="I100" s="61" t="s">
        <v>44</v>
      </c>
      <c r="J100" s="62"/>
      <c r="K100" s="82"/>
      <c r="L100" s="20"/>
      <c r="M100" s="82"/>
      <c r="N100" s="20"/>
      <c r="O100" s="20"/>
      <c r="P100" s="82">
        <v>622.6</v>
      </c>
      <c r="Q100" s="82">
        <v>2268</v>
      </c>
      <c r="R100" s="82"/>
      <c r="S100" s="20">
        <f>P100+Q100+R100</f>
        <v>2890.6</v>
      </c>
      <c r="T100" s="20">
        <f>O100+S100</f>
        <v>2890.6</v>
      </c>
      <c r="U100" s="20">
        <f>O100/T100*100</f>
        <v>0</v>
      </c>
      <c r="V100" s="20">
        <f>S100/T100*100</f>
        <v>100</v>
      </c>
      <c r="W100" s="1"/>
    </row>
    <row r="101" spans="1:23" ht="23.25">
      <c r="A101" s="2"/>
      <c r="B101" s="35"/>
      <c r="C101" s="35"/>
      <c r="D101" s="35"/>
      <c r="E101" s="35"/>
      <c r="F101" s="35"/>
      <c r="G101" s="35"/>
      <c r="H101" s="60"/>
      <c r="I101" s="61" t="s">
        <v>45</v>
      </c>
      <c r="J101" s="62"/>
      <c r="K101" s="82"/>
      <c r="L101" s="20"/>
      <c r="M101" s="82"/>
      <c r="N101" s="20"/>
      <c r="O101" s="20"/>
      <c r="P101" s="82">
        <f>P100/P99*100</f>
        <v>943.3333333333334</v>
      </c>
      <c r="Q101" s="82">
        <f>Q100/Q99*100</f>
        <v>76.79024885728796</v>
      </c>
      <c r="R101" s="82"/>
      <c r="S101" s="20">
        <f>S100/S99*100</f>
        <v>95.7310813048518</v>
      </c>
      <c r="T101" s="20">
        <f>T100/T99*100</f>
        <v>95.7310813048518</v>
      </c>
      <c r="U101" s="20"/>
      <c r="V101" s="20"/>
      <c r="W101" s="1"/>
    </row>
    <row r="102" spans="1:23" ht="23.25">
      <c r="A102" s="2"/>
      <c r="B102" s="35"/>
      <c r="C102" s="35"/>
      <c r="D102" s="35"/>
      <c r="E102" s="35"/>
      <c r="F102" s="35"/>
      <c r="G102" s="35"/>
      <c r="H102" s="60"/>
      <c r="I102" s="61"/>
      <c r="J102" s="62"/>
      <c r="K102" s="82"/>
      <c r="L102" s="20"/>
      <c r="M102" s="82"/>
      <c r="N102" s="20"/>
      <c r="O102" s="20"/>
      <c r="P102" s="82"/>
      <c r="Q102" s="82"/>
      <c r="R102" s="82"/>
      <c r="S102" s="20"/>
      <c r="T102" s="20"/>
      <c r="U102" s="20"/>
      <c r="V102" s="20"/>
      <c r="W102" s="1"/>
    </row>
    <row r="103" spans="1:23" ht="23.25">
      <c r="A103" s="2"/>
      <c r="B103" s="35"/>
      <c r="C103" s="35"/>
      <c r="D103" s="35"/>
      <c r="E103" s="35"/>
      <c r="F103" s="35"/>
      <c r="G103" s="87" t="s">
        <v>55</v>
      </c>
      <c r="H103" s="60"/>
      <c r="I103" s="61" t="s">
        <v>56</v>
      </c>
      <c r="J103" s="62"/>
      <c r="K103" s="82"/>
      <c r="L103" s="20"/>
      <c r="M103" s="82"/>
      <c r="N103" s="20"/>
      <c r="O103" s="20"/>
      <c r="P103" s="82"/>
      <c r="Q103" s="82"/>
      <c r="R103" s="82"/>
      <c r="S103" s="20"/>
      <c r="T103" s="20"/>
      <c r="U103" s="20"/>
      <c r="V103" s="20"/>
      <c r="W103" s="1"/>
    </row>
    <row r="104" spans="1:23" ht="23.25">
      <c r="A104" s="2"/>
      <c r="B104" s="35"/>
      <c r="C104" s="35"/>
      <c r="D104" s="35"/>
      <c r="E104" s="35"/>
      <c r="F104" s="35"/>
      <c r="G104" s="35"/>
      <c r="H104" s="60"/>
      <c r="I104" s="61" t="s">
        <v>43</v>
      </c>
      <c r="J104" s="62"/>
      <c r="K104" s="82">
        <v>36842.5</v>
      </c>
      <c r="L104" s="20">
        <v>236.5</v>
      </c>
      <c r="M104" s="82">
        <v>13964.7</v>
      </c>
      <c r="N104" s="20"/>
      <c r="O104" s="20">
        <f>K104+L104+M104+N104</f>
        <v>51043.7</v>
      </c>
      <c r="P104" s="82"/>
      <c r="Q104" s="82"/>
      <c r="R104" s="82"/>
      <c r="S104" s="20">
        <f>P104+Q104+R104</f>
        <v>0</v>
      </c>
      <c r="T104" s="20">
        <f>O104+S104</f>
        <v>51043.7</v>
      </c>
      <c r="U104" s="20">
        <f>O104/T104*100</f>
        <v>100</v>
      </c>
      <c r="V104" s="20">
        <f>S104/T104*100</f>
        <v>0</v>
      </c>
      <c r="W104" s="1"/>
    </row>
    <row r="105" spans="1:23" ht="23.25">
      <c r="A105" s="2"/>
      <c r="B105" s="35"/>
      <c r="C105" s="35"/>
      <c r="D105" s="35"/>
      <c r="E105" s="35"/>
      <c r="F105" s="35"/>
      <c r="G105" s="35"/>
      <c r="H105" s="60"/>
      <c r="I105" s="61" t="s">
        <v>44</v>
      </c>
      <c r="J105" s="62"/>
      <c r="K105" s="82">
        <v>33164.9</v>
      </c>
      <c r="L105" s="20">
        <v>188.4</v>
      </c>
      <c r="M105" s="82">
        <v>9399.6</v>
      </c>
      <c r="N105" s="20"/>
      <c r="O105" s="20">
        <f>K105+L105+M105+N105</f>
        <v>42752.9</v>
      </c>
      <c r="P105" s="82"/>
      <c r="Q105" s="82"/>
      <c r="R105" s="82"/>
      <c r="S105" s="20"/>
      <c r="T105" s="20">
        <f>O105+S105</f>
        <v>42752.9</v>
      </c>
      <c r="U105" s="20">
        <f>O105/T105*100</f>
        <v>100</v>
      </c>
      <c r="V105" s="20">
        <f>S105/T105*100</f>
        <v>0</v>
      </c>
      <c r="W105" s="1"/>
    </row>
    <row r="106" spans="1:23" ht="23.25">
      <c r="A106" s="2"/>
      <c r="B106" s="35"/>
      <c r="C106" s="35"/>
      <c r="D106" s="35"/>
      <c r="E106" s="35"/>
      <c r="F106" s="35"/>
      <c r="G106" s="35"/>
      <c r="H106" s="60"/>
      <c r="I106" s="61" t="s">
        <v>45</v>
      </c>
      <c r="J106" s="62"/>
      <c r="K106" s="82">
        <f>K105/K104*100</f>
        <v>90.01804980660923</v>
      </c>
      <c r="L106" s="20">
        <f>L105/L104*100</f>
        <v>79.66173361522199</v>
      </c>
      <c r="M106" s="82">
        <f>M105/M104*100</f>
        <v>67.30971664267761</v>
      </c>
      <c r="N106" s="20"/>
      <c r="O106" s="20">
        <f>O105/O104*100</f>
        <v>83.75744705027262</v>
      </c>
      <c r="P106" s="82"/>
      <c r="Q106" s="82"/>
      <c r="R106" s="82"/>
      <c r="S106" s="20"/>
      <c r="T106" s="20">
        <f>T105/T104*100</f>
        <v>83.75744705027262</v>
      </c>
      <c r="U106" s="20"/>
      <c r="V106" s="20"/>
      <c r="W106" s="1"/>
    </row>
    <row r="107" spans="1:23" ht="23.25">
      <c r="A107" s="2"/>
      <c r="B107" s="35"/>
      <c r="C107" s="35"/>
      <c r="D107" s="35"/>
      <c r="E107" s="35"/>
      <c r="F107" s="35"/>
      <c r="G107" s="35"/>
      <c r="H107" s="60"/>
      <c r="I107" s="61"/>
      <c r="J107" s="62"/>
      <c r="K107" s="82"/>
      <c r="L107" s="20"/>
      <c r="M107" s="82"/>
      <c r="N107" s="20"/>
      <c r="O107" s="20"/>
      <c r="P107" s="82"/>
      <c r="Q107" s="82"/>
      <c r="R107" s="82"/>
      <c r="S107" s="20"/>
      <c r="T107" s="20"/>
      <c r="U107" s="20"/>
      <c r="V107" s="20"/>
      <c r="W107" s="1"/>
    </row>
    <row r="108" spans="1:23" ht="23.25">
      <c r="A108" s="2"/>
      <c r="B108" s="87" t="s">
        <v>68</v>
      </c>
      <c r="C108" s="35"/>
      <c r="D108" s="35"/>
      <c r="E108" s="35"/>
      <c r="F108" s="35"/>
      <c r="G108" s="35"/>
      <c r="H108" s="60"/>
      <c r="I108" s="61" t="s">
        <v>69</v>
      </c>
      <c r="J108" s="62"/>
      <c r="K108" s="82"/>
      <c r="L108" s="20"/>
      <c r="M108" s="82"/>
      <c r="N108" s="20"/>
      <c r="O108" s="20"/>
      <c r="P108" s="82"/>
      <c r="Q108" s="82"/>
      <c r="R108" s="82"/>
      <c r="S108" s="20"/>
      <c r="T108" s="20"/>
      <c r="U108" s="20"/>
      <c r="V108" s="20"/>
      <c r="W108" s="1"/>
    </row>
    <row r="109" spans="1:23" ht="23.25">
      <c r="A109" s="2"/>
      <c r="B109" s="35"/>
      <c r="C109" s="35"/>
      <c r="D109" s="35"/>
      <c r="E109" s="35"/>
      <c r="F109" s="35"/>
      <c r="G109" s="35"/>
      <c r="H109" s="60"/>
      <c r="I109" s="61" t="s">
        <v>43</v>
      </c>
      <c r="J109" s="62"/>
      <c r="K109" s="82">
        <f>K114+K154</f>
        <v>2402420.4000000004</v>
      </c>
      <c r="L109" s="20">
        <f>L114+L154</f>
        <v>432283.3</v>
      </c>
      <c r="M109" s="82">
        <v>1247482.6</v>
      </c>
      <c r="N109" s="20">
        <f>N114+N154</f>
        <v>0</v>
      </c>
      <c r="O109" s="20">
        <v>4082186.3</v>
      </c>
      <c r="P109" s="82">
        <f aca="true" t="shared" si="11" ref="P109:R110">P114+P154</f>
        <v>238404.00000000003</v>
      </c>
      <c r="Q109" s="82">
        <f t="shared" si="11"/>
        <v>3807672.1</v>
      </c>
      <c r="R109" s="82">
        <f t="shared" si="11"/>
        <v>550</v>
      </c>
      <c r="S109" s="20">
        <f>P109+Q109+R109</f>
        <v>4046626.1</v>
      </c>
      <c r="T109" s="20">
        <f>O109+S109</f>
        <v>8128812.4</v>
      </c>
      <c r="U109" s="20">
        <f>O109/T109*100</f>
        <v>50.21872936814238</v>
      </c>
      <c r="V109" s="20">
        <f>S109/T109*100</f>
        <v>49.78127063185761</v>
      </c>
      <c r="W109" s="1"/>
    </row>
    <row r="110" spans="1:23" ht="23.25">
      <c r="A110" s="2"/>
      <c r="B110" s="35"/>
      <c r="C110" s="35"/>
      <c r="D110" s="35"/>
      <c r="E110" s="35"/>
      <c r="F110" s="35"/>
      <c r="G110" s="35"/>
      <c r="H110" s="60"/>
      <c r="I110" s="61" t="s">
        <v>44</v>
      </c>
      <c r="J110" s="62"/>
      <c r="K110" s="82">
        <f>K115+K155</f>
        <v>2742880.7</v>
      </c>
      <c r="L110" s="20">
        <f>L115+L155</f>
        <v>294467.39999999997</v>
      </c>
      <c r="M110" s="82">
        <f>M115+M155</f>
        <v>1283601.6</v>
      </c>
      <c r="N110" s="20"/>
      <c r="O110" s="20">
        <f>K110+L110+M110+N110</f>
        <v>4320949.7</v>
      </c>
      <c r="P110" s="82">
        <f t="shared" si="11"/>
        <v>369539.7</v>
      </c>
      <c r="Q110" s="82">
        <f t="shared" si="11"/>
        <v>3270159.6</v>
      </c>
      <c r="R110" s="82">
        <f t="shared" si="11"/>
        <v>2398.4</v>
      </c>
      <c r="S110" s="20">
        <f>P110+Q110+R110</f>
        <v>3642097.7</v>
      </c>
      <c r="T110" s="20">
        <f>O110+S110</f>
        <v>7963047.4</v>
      </c>
      <c r="U110" s="20">
        <f>O110/T110*100</f>
        <v>54.262513871259884</v>
      </c>
      <c r="V110" s="20"/>
      <c r="W110" s="1"/>
    </row>
    <row r="111" spans="1:23" ht="23.25">
      <c r="A111" s="2"/>
      <c r="B111" s="35"/>
      <c r="C111" s="35"/>
      <c r="D111" s="35"/>
      <c r="E111" s="35"/>
      <c r="F111" s="35"/>
      <c r="G111" s="35"/>
      <c r="H111" s="60"/>
      <c r="I111" s="61" t="s">
        <v>45</v>
      </c>
      <c r="J111" s="62"/>
      <c r="K111" s="82">
        <f>K110/K109*100</f>
        <v>114.17155382130453</v>
      </c>
      <c r="L111" s="20">
        <f>L110/L109*100</f>
        <v>68.11907839141598</v>
      </c>
      <c r="M111" s="82">
        <f>M110/M109*100</f>
        <v>102.89535100529659</v>
      </c>
      <c r="N111" s="20"/>
      <c r="O111" s="20">
        <f aca="true" t="shared" si="12" ref="O111:T111">O110/O109*100</f>
        <v>105.84890993338547</v>
      </c>
      <c r="P111" s="82">
        <f t="shared" si="12"/>
        <v>155.00566265666683</v>
      </c>
      <c r="Q111" s="82">
        <f t="shared" si="12"/>
        <v>85.88343518340248</v>
      </c>
      <c r="R111" s="82">
        <f t="shared" si="12"/>
        <v>436.07272727272726</v>
      </c>
      <c r="S111" s="20">
        <f t="shared" si="12"/>
        <v>90.00331659008476</v>
      </c>
      <c r="T111" s="20">
        <f t="shared" si="12"/>
        <v>97.96077222793332</v>
      </c>
      <c r="U111" s="20"/>
      <c r="V111" s="20"/>
      <c r="W111" s="1"/>
    </row>
    <row r="112" spans="1:23" ht="23.25">
      <c r="A112" s="2"/>
      <c r="B112" s="52"/>
      <c r="C112" s="86"/>
      <c r="D112" s="86"/>
      <c r="E112" s="86"/>
      <c r="F112" s="86"/>
      <c r="G112" s="86"/>
      <c r="H112" s="61"/>
      <c r="I112" s="61"/>
      <c r="J112" s="62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"/>
    </row>
    <row r="113" spans="1:23" ht="23.25">
      <c r="A113" s="2"/>
      <c r="B113" s="35"/>
      <c r="C113" s="87" t="s">
        <v>70</v>
      </c>
      <c r="D113" s="35"/>
      <c r="E113" s="35"/>
      <c r="F113" s="35"/>
      <c r="G113" s="35"/>
      <c r="H113" s="60"/>
      <c r="I113" s="61" t="s">
        <v>71</v>
      </c>
      <c r="J113" s="62"/>
      <c r="K113" s="82"/>
      <c r="L113" s="20"/>
      <c r="M113" s="82"/>
      <c r="N113" s="20"/>
      <c r="O113" s="20"/>
      <c r="P113" s="82"/>
      <c r="Q113" s="82"/>
      <c r="R113" s="82"/>
      <c r="S113" s="20"/>
      <c r="T113" s="20"/>
      <c r="U113" s="20"/>
      <c r="V113" s="20"/>
      <c r="W113" s="1"/>
    </row>
    <row r="114" spans="1:23" ht="23.25">
      <c r="A114" s="2"/>
      <c r="B114" s="35"/>
      <c r="C114" s="35"/>
      <c r="D114" s="35"/>
      <c r="E114" s="35"/>
      <c r="F114" s="35"/>
      <c r="G114" s="35"/>
      <c r="H114" s="60"/>
      <c r="I114" s="61" t="s">
        <v>43</v>
      </c>
      <c r="J114" s="62"/>
      <c r="K114" s="82">
        <f>K120</f>
        <v>36877.2</v>
      </c>
      <c r="L114" s="20">
        <f>L120</f>
        <v>170.2</v>
      </c>
      <c r="M114" s="82">
        <f>M120</f>
        <v>4657.5</v>
      </c>
      <c r="N114" s="20">
        <f>N120</f>
        <v>0</v>
      </c>
      <c r="O114" s="20">
        <v>41705</v>
      </c>
      <c r="P114" s="82">
        <f aca="true" t="shared" si="13" ref="P114:R115">P120</f>
        <v>706.2</v>
      </c>
      <c r="Q114" s="82">
        <f t="shared" si="13"/>
        <v>0</v>
      </c>
      <c r="R114" s="82">
        <f t="shared" si="13"/>
        <v>0</v>
      </c>
      <c r="S114" s="20">
        <f>P114+Q114+R114</f>
        <v>706.2</v>
      </c>
      <c r="T114" s="20">
        <v>42411.2</v>
      </c>
      <c r="U114" s="20">
        <f>O114/T114*100</f>
        <v>98.33487380691894</v>
      </c>
      <c r="V114" s="20">
        <f>S114/T114*100</f>
        <v>1.665126193081073</v>
      </c>
      <c r="W114" s="1"/>
    </row>
    <row r="115" spans="1:23" ht="23.25">
      <c r="A115" s="2"/>
      <c r="B115" s="35"/>
      <c r="C115" s="35"/>
      <c r="D115" s="35"/>
      <c r="E115" s="35"/>
      <c r="F115" s="35"/>
      <c r="G115" s="35"/>
      <c r="H115" s="60"/>
      <c r="I115" s="61" t="s">
        <v>44</v>
      </c>
      <c r="J115" s="62"/>
      <c r="K115" s="82">
        <f>K121</f>
        <v>41645.1</v>
      </c>
      <c r="L115" s="20">
        <f>L121</f>
        <v>11.1</v>
      </c>
      <c r="M115" s="82">
        <f>M121</f>
        <v>2445.7</v>
      </c>
      <c r="N115" s="20"/>
      <c r="O115" s="20">
        <f>K115+L115+M115+N115</f>
        <v>44101.899999999994</v>
      </c>
      <c r="P115" s="82">
        <f t="shared" si="13"/>
        <v>0</v>
      </c>
      <c r="Q115" s="82">
        <f t="shared" si="13"/>
        <v>0</v>
      </c>
      <c r="R115" s="82">
        <f t="shared" si="13"/>
        <v>0</v>
      </c>
      <c r="S115" s="20">
        <f>P115+Q115+R115</f>
        <v>0</v>
      </c>
      <c r="T115" s="20">
        <f>O115+S115</f>
        <v>44101.899999999994</v>
      </c>
      <c r="U115" s="20">
        <f>O115/T115*100</f>
        <v>100</v>
      </c>
      <c r="V115" s="20">
        <f>S115/T115*100</f>
        <v>0</v>
      </c>
      <c r="W115" s="1"/>
    </row>
    <row r="116" spans="1:23" ht="23.25">
      <c r="A116" s="2"/>
      <c r="B116" s="35"/>
      <c r="C116" s="35"/>
      <c r="D116" s="35"/>
      <c r="E116" s="35"/>
      <c r="F116" s="35"/>
      <c r="G116" s="35"/>
      <c r="H116" s="60"/>
      <c r="I116" s="61" t="s">
        <v>45</v>
      </c>
      <c r="J116" s="62"/>
      <c r="K116" s="18">
        <f>K115/K114*100</f>
        <v>112.92912694022323</v>
      </c>
      <c r="L116" s="18">
        <f>L115/L114*100</f>
        <v>6.521739130434782</v>
      </c>
      <c r="M116" s="18">
        <f>M115/M114*100</f>
        <v>52.51100375738057</v>
      </c>
      <c r="N116" s="18"/>
      <c r="O116" s="18">
        <f>O115/O114*100</f>
        <v>105.74727250929143</v>
      </c>
      <c r="P116" s="18"/>
      <c r="Q116" s="18"/>
      <c r="R116" s="18"/>
      <c r="S116" s="18"/>
      <c r="T116" s="18">
        <f>T115/T114*100</f>
        <v>103.98644697627041</v>
      </c>
      <c r="U116" s="18"/>
      <c r="V116" s="18"/>
      <c r="W116" s="1"/>
    </row>
    <row r="117" spans="1:23" ht="23.25">
      <c r="A117" s="2"/>
      <c r="B117" s="35"/>
      <c r="C117" s="35"/>
      <c r="D117" s="35"/>
      <c r="E117" s="35"/>
      <c r="F117" s="35"/>
      <c r="G117" s="35"/>
      <c r="H117" s="60"/>
      <c r="I117" s="61"/>
      <c r="J117" s="62"/>
      <c r="K117" s="82"/>
      <c r="L117" s="20"/>
      <c r="M117" s="82"/>
      <c r="N117" s="20"/>
      <c r="O117" s="20"/>
      <c r="P117" s="82"/>
      <c r="Q117" s="82"/>
      <c r="R117" s="82"/>
      <c r="S117" s="20"/>
      <c r="T117" s="20"/>
      <c r="U117" s="20"/>
      <c r="V117" s="20"/>
      <c r="W117" s="1"/>
    </row>
    <row r="118" spans="1:23" ht="23.25">
      <c r="A118" s="2"/>
      <c r="B118" s="35"/>
      <c r="C118" s="35"/>
      <c r="D118" s="87" t="s">
        <v>48</v>
      </c>
      <c r="E118" s="35"/>
      <c r="F118" s="35"/>
      <c r="G118" s="35"/>
      <c r="H118" s="60"/>
      <c r="I118" s="61" t="s">
        <v>72</v>
      </c>
      <c r="J118" s="62"/>
      <c r="K118" s="82"/>
      <c r="L118" s="20"/>
      <c r="M118" s="82"/>
      <c r="N118" s="20"/>
      <c r="O118" s="20"/>
      <c r="P118" s="82"/>
      <c r="Q118" s="82"/>
      <c r="R118" s="82"/>
      <c r="S118" s="20"/>
      <c r="T118" s="20"/>
      <c r="U118" s="20"/>
      <c r="V118" s="20"/>
      <c r="W118" s="1"/>
    </row>
    <row r="119" spans="1:23" ht="23.25">
      <c r="A119" s="2"/>
      <c r="B119" s="35"/>
      <c r="C119" s="35"/>
      <c r="D119" s="35"/>
      <c r="E119" s="35"/>
      <c r="F119" s="35"/>
      <c r="G119" s="35"/>
      <c r="H119" s="60"/>
      <c r="I119" s="61" t="s">
        <v>50</v>
      </c>
      <c r="J119" s="62"/>
      <c r="K119" s="82"/>
      <c r="L119" s="20"/>
      <c r="M119" s="82"/>
      <c r="N119" s="20"/>
      <c r="O119" s="20"/>
      <c r="P119" s="82"/>
      <c r="Q119" s="82"/>
      <c r="R119" s="82"/>
      <c r="S119" s="20"/>
      <c r="T119" s="20"/>
      <c r="U119" s="20"/>
      <c r="V119" s="20"/>
      <c r="W119" s="1"/>
    </row>
    <row r="120" spans="1:23" ht="23.25">
      <c r="A120" s="2"/>
      <c r="B120" s="35"/>
      <c r="C120" s="35"/>
      <c r="D120" s="35"/>
      <c r="E120" s="35"/>
      <c r="F120" s="35"/>
      <c r="G120" s="35"/>
      <c r="H120" s="60"/>
      <c r="I120" s="69" t="s">
        <v>43</v>
      </c>
      <c r="J120" s="62"/>
      <c r="K120" s="82">
        <f>K125</f>
        <v>36877.2</v>
      </c>
      <c r="L120" s="20">
        <f>L125</f>
        <v>170.2</v>
      </c>
      <c r="M120" s="82">
        <f>M125</f>
        <v>4657.5</v>
      </c>
      <c r="N120" s="20">
        <f>N125</f>
        <v>0</v>
      </c>
      <c r="O120" s="20">
        <v>41705</v>
      </c>
      <c r="P120" s="82">
        <f aca="true" t="shared" si="14" ref="P120:R121">P125</f>
        <v>706.2</v>
      </c>
      <c r="Q120" s="82">
        <f t="shared" si="14"/>
        <v>0</v>
      </c>
      <c r="R120" s="82">
        <f t="shared" si="14"/>
        <v>0</v>
      </c>
      <c r="S120" s="20">
        <f>P120+Q120+R120</f>
        <v>706.2</v>
      </c>
      <c r="T120" s="20">
        <f>O120+S120</f>
        <v>42411.2</v>
      </c>
      <c r="U120" s="20">
        <f>O120/T120*100</f>
        <v>98.33487380691894</v>
      </c>
      <c r="V120" s="20">
        <f>S120/T120*100</f>
        <v>1.665126193081073</v>
      </c>
      <c r="W120" s="1"/>
    </row>
    <row r="121" spans="1:23" ht="23.25">
      <c r="A121" s="2"/>
      <c r="B121" s="52"/>
      <c r="C121" s="35"/>
      <c r="D121" s="35"/>
      <c r="E121" s="35"/>
      <c r="F121" s="35"/>
      <c r="G121" s="35"/>
      <c r="H121" s="60"/>
      <c r="I121" s="61" t="s">
        <v>44</v>
      </c>
      <c r="J121" s="62"/>
      <c r="K121" s="19">
        <f>K126</f>
        <v>41645.1</v>
      </c>
      <c r="L121" s="20">
        <f>L126</f>
        <v>11.1</v>
      </c>
      <c r="M121" s="21">
        <f>M126</f>
        <v>2445.7</v>
      </c>
      <c r="N121" s="23"/>
      <c r="O121" s="23">
        <f>K121+L121+M121+N121</f>
        <v>44101.899999999994</v>
      </c>
      <c r="P121" s="24">
        <f t="shared" si="14"/>
        <v>0</v>
      </c>
      <c r="Q121" s="19">
        <f t="shared" si="14"/>
        <v>0</v>
      </c>
      <c r="R121" s="80">
        <f t="shared" si="14"/>
        <v>0</v>
      </c>
      <c r="S121" s="23">
        <f>P121+Q121+R121</f>
        <v>0</v>
      </c>
      <c r="T121" s="23">
        <f>O121+S121</f>
        <v>44101.899999999994</v>
      </c>
      <c r="U121" s="23">
        <f>O121/T121*100</f>
        <v>100</v>
      </c>
      <c r="V121" s="20"/>
      <c r="W121" s="1"/>
    </row>
    <row r="122" spans="1:23" ht="23.25">
      <c r="A122" s="2"/>
      <c r="B122" s="52"/>
      <c r="C122" s="35"/>
      <c r="D122" s="35"/>
      <c r="E122" s="35"/>
      <c r="F122" s="35"/>
      <c r="G122" s="35"/>
      <c r="H122" s="60"/>
      <c r="I122" s="61" t="s">
        <v>45</v>
      </c>
      <c r="J122" s="62"/>
      <c r="K122" s="19">
        <f>K121/K120*100</f>
        <v>112.92912694022323</v>
      </c>
      <c r="L122" s="20">
        <f>L121/L120*100</f>
        <v>6.521739130434782</v>
      </c>
      <c r="M122" s="21">
        <f>M121/M120*100</f>
        <v>52.51100375738057</v>
      </c>
      <c r="N122" s="23"/>
      <c r="O122" s="23">
        <f>O121/O120*100</f>
        <v>105.74727250929143</v>
      </c>
      <c r="P122" s="24"/>
      <c r="Q122" s="19"/>
      <c r="R122" s="80"/>
      <c r="S122" s="23"/>
      <c r="T122" s="23">
        <f>T121/T120*100</f>
        <v>103.98644697627041</v>
      </c>
      <c r="U122" s="23"/>
      <c r="V122" s="20"/>
      <c r="W122" s="1"/>
    </row>
    <row r="123" spans="1:23" ht="23.25">
      <c r="A123" s="2"/>
      <c r="B123" s="52"/>
      <c r="C123" s="35"/>
      <c r="D123" s="35"/>
      <c r="E123" s="35"/>
      <c r="F123" s="35"/>
      <c r="G123" s="35"/>
      <c r="H123" s="60"/>
      <c r="I123" s="61"/>
      <c r="J123" s="62"/>
      <c r="K123" s="19"/>
      <c r="L123" s="20"/>
      <c r="M123" s="21"/>
      <c r="N123" s="23"/>
      <c r="O123" s="23"/>
      <c r="P123" s="24"/>
      <c r="Q123" s="19"/>
      <c r="R123" s="80"/>
      <c r="S123" s="23"/>
      <c r="T123" s="23"/>
      <c r="U123" s="23"/>
      <c r="V123" s="20"/>
      <c r="W123" s="1"/>
    </row>
    <row r="124" spans="1:23" ht="23.25">
      <c r="A124" s="2"/>
      <c r="B124" s="52"/>
      <c r="C124" s="86"/>
      <c r="D124" s="86"/>
      <c r="E124" s="88" t="s">
        <v>51</v>
      </c>
      <c r="F124" s="86"/>
      <c r="G124" s="86"/>
      <c r="H124" s="61"/>
      <c r="I124" s="61" t="s">
        <v>52</v>
      </c>
      <c r="J124" s="62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"/>
    </row>
    <row r="125" spans="1:23" ht="23.25">
      <c r="A125" s="2"/>
      <c r="B125" s="52"/>
      <c r="C125" s="86"/>
      <c r="D125" s="86"/>
      <c r="E125" s="86"/>
      <c r="F125" s="86"/>
      <c r="G125" s="86"/>
      <c r="H125" s="61"/>
      <c r="I125" s="61" t="s">
        <v>43</v>
      </c>
      <c r="J125" s="62"/>
      <c r="K125" s="18">
        <f>K130</f>
        <v>36877.2</v>
      </c>
      <c r="L125" s="18">
        <f>L130</f>
        <v>170.2</v>
      </c>
      <c r="M125" s="18">
        <f aca="true" t="shared" si="15" ref="M125:R125">M130</f>
        <v>4657.5</v>
      </c>
      <c r="N125" s="18">
        <f t="shared" si="15"/>
        <v>0</v>
      </c>
      <c r="O125" s="18">
        <v>41705</v>
      </c>
      <c r="P125" s="18">
        <f t="shared" si="15"/>
        <v>706.2</v>
      </c>
      <c r="Q125" s="18">
        <f t="shared" si="15"/>
        <v>0</v>
      </c>
      <c r="R125" s="18">
        <f t="shared" si="15"/>
        <v>0</v>
      </c>
      <c r="S125" s="18">
        <f>P125+Q125+R125</f>
        <v>706.2</v>
      </c>
      <c r="T125" s="18">
        <f>O125+S125</f>
        <v>42411.2</v>
      </c>
      <c r="U125" s="18">
        <f>O125/T125*100</f>
        <v>98.33487380691894</v>
      </c>
      <c r="V125" s="18">
        <f>S125/T125*100</f>
        <v>1.665126193081073</v>
      </c>
      <c r="W125" s="1"/>
    </row>
    <row r="126" spans="1:23" ht="23.25">
      <c r="A126" s="2"/>
      <c r="B126" s="52"/>
      <c r="C126" s="52"/>
      <c r="D126" s="52"/>
      <c r="E126" s="52"/>
      <c r="F126" s="52"/>
      <c r="G126" s="52"/>
      <c r="H126" s="60"/>
      <c r="I126" s="61" t="s">
        <v>44</v>
      </c>
      <c r="J126" s="62"/>
      <c r="K126" s="82">
        <f>K131</f>
        <v>41645.1</v>
      </c>
      <c r="L126" s="20">
        <f>L131</f>
        <v>11.1</v>
      </c>
      <c r="M126" s="82">
        <f>M131</f>
        <v>2445.7</v>
      </c>
      <c r="N126" s="20">
        <f>N131</f>
        <v>0</v>
      </c>
      <c r="O126" s="20">
        <f>K126+L126+M126+N126</f>
        <v>44101.899999999994</v>
      </c>
      <c r="P126" s="82">
        <f>P131</f>
        <v>0</v>
      </c>
      <c r="Q126" s="82">
        <f>Q131</f>
        <v>0</v>
      </c>
      <c r="R126" s="82">
        <f>R131</f>
        <v>0</v>
      </c>
      <c r="S126" s="20">
        <f>P126+Q126+R126</f>
        <v>0</v>
      </c>
      <c r="T126" s="20">
        <f>O126+S126</f>
        <v>44101.899999999994</v>
      </c>
      <c r="U126" s="20">
        <f>O126/T126*100</f>
        <v>100</v>
      </c>
      <c r="V126" s="20"/>
      <c r="W126" s="1"/>
    </row>
    <row r="127" spans="1:23" ht="23.25">
      <c r="A127" s="2"/>
      <c r="B127" s="52"/>
      <c r="C127" s="52"/>
      <c r="D127" s="52"/>
      <c r="E127" s="52"/>
      <c r="F127" s="52"/>
      <c r="G127" s="52"/>
      <c r="H127" s="60"/>
      <c r="I127" s="61" t="s">
        <v>45</v>
      </c>
      <c r="J127" s="62"/>
      <c r="K127" s="82">
        <f>K126/K125*100</f>
        <v>112.92912694022323</v>
      </c>
      <c r="L127" s="20">
        <f>L126/L125*100</f>
        <v>6.521739130434782</v>
      </c>
      <c r="M127" s="82">
        <f>M126/M125*100</f>
        <v>52.51100375738057</v>
      </c>
      <c r="N127" s="20"/>
      <c r="O127" s="20">
        <f>O126/O125*100</f>
        <v>105.74727250929143</v>
      </c>
      <c r="P127" s="82"/>
      <c r="Q127" s="82"/>
      <c r="R127" s="82"/>
      <c r="S127" s="20"/>
      <c r="T127" s="20">
        <f>T126/T125*100</f>
        <v>103.98644697627041</v>
      </c>
      <c r="U127" s="20"/>
      <c r="V127" s="20"/>
      <c r="W127" s="1"/>
    </row>
    <row r="128" spans="1:23" ht="23.25">
      <c r="A128" s="2"/>
      <c r="B128" s="52"/>
      <c r="C128" s="86"/>
      <c r="D128" s="86"/>
      <c r="E128" s="86"/>
      <c r="F128" s="86"/>
      <c r="G128" s="86"/>
      <c r="H128" s="61"/>
      <c r="I128" s="61"/>
      <c r="J128" s="62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"/>
    </row>
    <row r="129" spans="1:23" ht="23.25">
      <c r="A129" s="2"/>
      <c r="B129" s="52"/>
      <c r="C129" s="52"/>
      <c r="D129" s="52"/>
      <c r="E129" s="52"/>
      <c r="F129" s="89" t="s">
        <v>73</v>
      </c>
      <c r="G129" s="52"/>
      <c r="H129" s="60"/>
      <c r="I129" s="61" t="s">
        <v>74</v>
      </c>
      <c r="J129" s="62"/>
      <c r="K129" s="82"/>
      <c r="L129" s="20"/>
      <c r="M129" s="82"/>
      <c r="N129" s="20"/>
      <c r="O129" s="20"/>
      <c r="P129" s="82"/>
      <c r="Q129" s="82"/>
      <c r="R129" s="82"/>
      <c r="S129" s="20"/>
      <c r="T129" s="20"/>
      <c r="U129" s="20"/>
      <c r="V129" s="20"/>
      <c r="W129" s="1"/>
    </row>
    <row r="130" spans="1:23" ht="23.25">
      <c r="A130" s="2"/>
      <c r="B130" s="52"/>
      <c r="C130" s="52"/>
      <c r="D130" s="52"/>
      <c r="E130" s="52"/>
      <c r="F130" s="52"/>
      <c r="G130" s="52"/>
      <c r="H130" s="60"/>
      <c r="I130" s="61" t="s">
        <v>43</v>
      </c>
      <c r="J130" s="62"/>
      <c r="K130" s="82">
        <f aca="true" t="shared" si="16" ref="K130:R130">K144+K149</f>
        <v>36877.2</v>
      </c>
      <c r="L130" s="20">
        <f t="shared" si="16"/>
        <v>170.2</v>
      </c>
      <c r="M130" s="82">
        <f t="shared" si="16"/>
        <v>4657.5</v>
      </c>
      <c r="N130" s="20">
        <f t="shared" si="16"/>
        <v>0</v>
      </c>
      <c r="O130" s="20">
        <v>41705</v>
      </c>
      <c r="P130" s="82">
        <f t="shared" si="16"/>
        <v>706.2</v>
      </c>
      <c r="Q130" s="82">
        <f t="shared" si="16"/>
        <v>0</v>
      </c>
      <c r="R130" s="82">
        <f t="shared" si="16"/>
        <v>0</v>
      </c>
      <c r="S130" s="20">
        <f>P130+Q130+R130</f>
        <v>706.2</v>
      </c>
      <c r="T130" s="20">
        <f>O130+S130</f>
        <v>42411.2</v>
      </c>
      <c r="U130" s="20">
        <f>O130/T130*100</f>
        <v>98.33487380691894</v>
      </c>
      <c r="V130" s="20">
        <f>S130/T130*100</f>
        <v>1.665126193081073</v>
      </c>
      <c r="W130" s="1"/>
    </row>
    <row r="131" spans="1:23" ht="23.25">
      <c r="A131" s="2"/>
      <c r="B131" s="52"/>
      <c r="C131" s="52"/>
      <c r="D131" s="52"/>
      <c r="E131" s="52"/>
      <c r="F131" s="52"/>
      <c r="G131" s="52"/>
      <c r="H131" s="60"/>
      <c r="I131" s="61" t="s">
        <v>44</v>
      </c>
      <c r="J131" s="62"/>
      <c r="K131" s="82">
        <f>K145+K150</f>
        <v>41645.1</v>
      </c>
      <c r="L131" s="20">
        <f>L145+L150</f>
        <v>11.1</v>
      </c>
      <c r="M131" s="82">
        <f>M145+M150</f>
        <v>2445.7</v>
      </c>
      <c r="N131" s="20">
        <f>N145+N150</f>
        <v>0</v>
      </c>
      <c r="O131" s="20">
        <f>K131+L131+M131+N131</f>
        <v>44101.899999999994</v>
      </c>
      <c r="P131" s="82">
        <f>P145+P150</f>
        <v>0</v>
      </c>
      <c r="Q131" s="82">
        <f>Q145+Q150</f>
        <v>0</v>
      </c>
      <c r="R131" s="82">
        <f>R145+R150</f>
        <v>0</v>
      </c>
      <c r="S131" s="20">
        <f>P131+Q131+R131</f>
        <v>0</v>
      </c>
      <c r="T131" s="20">
        <f>O131+S131</f>
        <v>44101.899999999994</v>
      </c>
      <c r="U131" s="20">
        <f>O131/T131*100</f>
        <v>100</v>
      </c>
      <c r="V131" s="20">
        <f>S131/T131*100</f>
        <v>0</v>
      </c>
      <c r="W131" s="1"/>
    </row>
    <row r="132" spans="1:23" ht="23.25">
      <c r="A132" s="2"/>
      <c r="B132" s="52"/>
      <c r="C132" s="52"/>
      <c r="D132" s="52"/>
      <c r="E132" s="52"/>
      <c r="F132" s="52"/>
      <c r="G132" s="52"/>
      <c r="H132" s="60"/>
      <c r="I132" s="61" t="s">
        <v>45</v>
      </c>
      <c r="J132" s="62"/>
      <c r="K132" s="82">
        <f>K131/K130*100</f>
        <v>112.92912694022323</v>
      </c>
      <c r="L132" s="20">
        <f>L131/L130*100</f>
        <v>6.521739130434782</v>
      </c>
      <c r="M132" s="82">
        <f>M131/M130*100</f>
        <v>52.51100375738057</v>
      </c>
      <c r="N132" s="20"/>
      <c r="O132" s="20">
        <f>O131/O130*100</f>
        <v>105.74727250929143</v>
      </c>
      <c r="P132" s="82"/>
      <c r="Q132" s="82"/>
      <c r="R132" s="82"/>
      <c r="S132" s="20"/>
      <c r="T132" s="20">
        <f>T131/T130*100</f>
        <v>103.98644697627041</v>
      </c>
      <c r="U132" s="20"/>
      <c r="V132" s="20"/>
      <c r="W132" s="1"/>
    </row>
    <row r="133" spans="1:23" ht="23.25">
      <c r="A133" s="2"/>
      <c r="B133" s="52"/>
      <c r="C133" s="52"/>
      <c r="D133" s="52"/>
      <c r="E133" s="52"/>
      <c r="F133" s="52"/>
      <c r="G133" s="52"/>
      <c r="H133" s="60"/>
      <c r="I133" s="61"/>
      <c r="J133" s="62"/>
      <c r="K133" s="82"/>
      <c r="L133" s="20"/>
      <c r="M133" s="82"/>
      <c r="N133" s="20"/>
      <c r="O133" s="20"/>
      <c r="P133" s="82"/>
      <c r="Q133" s="82"/>
      <c r="R133" s="82"/>
      <c r="S133" s="20"/>
      <c r="T133" s="20"/>
      <c r="U133" s="20"/>
      <c r="V133" s="20"/>
      <c r="W133" s="1"/>
    </row>
    <row r="134" spans="1:23" ht="23.25">
      <c r="A134" s="2"/>
      <c r="B134" s="52"/>
      <c r="C134" s="52"/>
      <c r="D134" s="52"/>
      <c r="E134" s="52"/>
      <c r="F134" s="52"/>
      <c r="G134" s="89" t="s">
        <v>66</v>
      </c>
      <c r="H134" s="60"/>
      <c r="I134" s="61" t="s">
        <v>67</v>
      </c>
      <c r="J134" s="62"/>
      <c r="K134" s="82"/>
      <c r="L134" s="20"/>
      <c r="M134" s="82"/>
      <c r="N134" s="20"/>
      <c r="O134" s="20"/>
      <c r="P134" s="82"/>
      <c r="Q134" s="82"/>
      <c r="R134" s="82"/>
      <c r="S134" s="20"/>
      <c r="T134" s="20"/>
      <c r="U134" s="20"/>
      <c r="V134" s="20"/>
      <c r="W134" s="1"/>
    </row>
    <row r="135" spans="1:23" ht="23.25">
      <c r="A135" s="2"/>
      <c r="B135" s="53"/>
      <c r="C135" s="53"/>
      <c r="D135" s="53"/>
      <c r="E135" s="53"/>
      <c r="F135" s="53"/>
      <c r="G135" s="53"/>
      <c r="H135" s="66"/>
      <c r="I135" s="67"/>
      <c r="J135" s="68"/>
      <c r="K135" s="84"/>
      <c r="L135" s="59"/>
      <c r="M135" s="84"/>
      <c r="N135" s="59"/>
      <c r="O135" s="59"/>
      <c r="P135" s="84"/>
      <c r="Q135" s="84"/>
      <c r="R135" s="84"/>
      <c r="S135" s="59"/>
      <c r="T135" s="59"/>
      <c r="U135" s="59"/>
      <c r="V135" s="59"/>
      <c r="W135" s="1"/>
    </row>
    <row r="136" spans="1:23" ht="23.25">
      <c r="A136" s="71"/>
      <c r="B136" s="71"/>
      <c r="C136" s="71"/>
      <c r="D136" s="71"/>
      <c r="E136" s="71"/>
      <c r="F136" s="71"/>
      <c r="G136" s="78"/>
      <c r="H136" s="69"/>
      <c r="I136" s="69"/>
      <c r="J136" s="6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5"/>
      <c r="V136" s="75"/>
      <c r="W136" s="70"/>
    </row>
    <row r="137" spans="1:23" ht="23.25">
      <c r="A137" s="1"/>
      <c r="B137" s="49"/>
      <c r="C137" s="49"/>
      <c r="D137" s="49"/>
      <c r="E137" s="49"/>
      <c r="F137" s="49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96</v>
      </c>
      <c r="W137" s="1"/>
    </row>
    <row r="138" spans="1:23" ht="23.25">
      <c r="A138" s="1"/>
      <c r="B138" s="54" t="s">
        <v>32</v>
      </c>
      <c r="C138" s="55"/>
      <c r="D138" s="55"/>
      <c r="E138" s="55"/>
      <c r="F138" s="55"/>
      <c r="G138" s="55"/>
      <c r="H138" s="8"/>
      <c r="I138" s="9"/>
      <c r="J138" s="50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34</v>
      </c>
      <c r="U138" s="11"/>
      <c r="V138" s="13"/>
      <c r="W138" s="1"/>
    </row>
    <row r="139" spans="1:23" ht="23.25">
      <c r="A139" s="1"/>
      <c r="B139" s="14" t="s">
        <v>33</v>
      </c>
      <c r="C139" s="15"/>
      <c r="D139" s="15"/>
      <c r="E139" s="15"/>
      <c r="F139" s="15"/>
      <c r="G139" s="16"/>
      <c r="H139" s="17"/>
      <c r="I139" s="2"/>
      <c r="J139" s="48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48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29</v>
      </c>
      <c r="S140" s="23"/>
      <c r="T140" s="23"/>
      <c r="U140" s="23"/>
      <c r="V140" s="32"/>
      <c r="W140" s="1"/>
    </row>
    <row r="141" spans="1:23" ht="23.25">
      <c r="A141" s="1"/>
      <c r="B141" s="35" t="s">
        <v>23</v>
      </c>
      <c r="C141" s="35" t="s">
        <v>24</v>
      </c>
      <c r="D141" s="35" t="s">
        <v>25</v>
      </c>
      <c r="E141" s="35" t="s">
        <v>26</v>
      </c>
      <c r="F141" s="35" t="s">
        <v>27</v>
      </c>
      <c r="G141" s="35" t="s">
        <v>28</v>
      </c>
      <c r="H141" s="17"/>
      <c r="I141" s="30"/>
      <c r="J141" s="48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30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>
      <c r="A142" s="1"/>
      <c r="B142" s="36"/>
      <c r="C142" s="36"/>
      <c r="D142" s="36"/>
      <c r="E142" s="36"/>
      <c r="F142" s="36"/>
      <c r="G142" s="36"/>
      <c r="H142" s="36"/>
      <c r="I142" s="37"/>
      <c r="J142" s="51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>
      <c r="A143" s="2"/>
      <c r="B143" s="47"/>
      <c r="C143" s="47"/>
      <c r="D143" s="47"/>
      <c r="E143" s="47"/>
      <c r="F143" s="47"/>
      <c r="G143" s="47"/>
      <c r="H143" s="60"/>
      <c r="I143" s="61"/>
      <c r="J143" s="62"/>
      <c r="K143" s="82"/>
      <c r="L143" s="20"/>
      <c r="M143" s="82"/>
      <c r="N143" s="20"/>
      <c r="O143" s="20"/>
      <c r="P143" s="82"/>
      <c r="Q143" s="82"/>
      <c r="R143" s="82"/>
      <c r="S143" s="20"/>
      <c r="T143" s="20"/>
      <c r="U143" s="20"/>
      <c r="V143" s="20"/>
      <c r="W143" s="1"/>
    </row>
    <row r="144" spans="1:23" ht="23.25">
      <c r="A144" s="2"/>
      <c r="B144" s="87" t="s">
        <v>68</v>
      </c>
      <c r="C144" s="87" t="s">
        <v>70</v>
      </c>
      <c r="D144" s="87" t="s">
        <v>48</v>
      </c>
      <c r="E144" s="87" t="s">
        <v>51</v>
      </c>
      <c r="F144" s="87" t="s">
        <v>73</v>
      </c>
      <c r="G144" s="87" t="s">
        <v>66</v>
      </c>
      <c r="H144" s="60"/>
      <c r="I144" s="61" t="s">
        <v>43</v>
      </c>
      <c r="J144" s="62"/>
      <c r="K144" s="82"/>
      <c r="L144" s="20"/>
      <c r="M144" s="82"/>
      <c r="N144" s="20"/>
      <c r="O144" s="20">
        <f>K144+L144+M144+N144</f>
        <v>0</v>
      </c>
      <c r="P144" s="82">
        <v>706.2</v>
      </c>
      <c r="Q144" s="82"/>
      <c r="R144" s="82"/>
      <c r="S144" s="20">
        <f>P144+Q144+R144</f>
        <v>706.2</v>
      </c>
      <c r="T144" s="20">
        <f>O144+S144</f>
        <v>706.2</v>
      </c>
      <c r="U144" s="20">
        <f>O144/T144*100</f>
        <v>0</v>
      </c>
      <c r="V144" s="20">
        <f>S144/T144*100</f>
        <v>100</v>
      </c>
      <c r="W144" s="1"/>
    </row>
    <row r="145" spans="1:23" ht="23.25">
      <c r="A145" s="2"/>
      <c r="B145" s="35"/>
      <c r="C145" s="35"/>
      <c r="D145" s="35"/>
      <c r="E145" s="35"/>
      <c r="F145" s="35"/>
      <c r="G145" s="35"/>
      <c r="H145" s="60"/>
      <c r="I145" s="61" t="s">
        <v>44</v>
      </c>
      <c r="J145" s="62"/>
      <c r="K145" s="82"/>
      <c r="L145" s="20"/>
      <c r="M145" s="82"/>
      <c r="N145" s="20"/>
      <c r="O145" s="20"/>
      <c r="P145" s="82"/>
      <c r="Q145" s="82"/>
      <c r="R145" s="82"/>
      <c r="S145" s="20"/>
      <c r="T145" s="20"/>
      <c r="U145" s="20"/>
      <c r="V145" s="20"/>
      <c r="W145" s="1"/>
    </row>
    <row r="146" spans="1:23" ht="23.25">
      <c r="A146" s="2"/>
      <c r="B146" s="35"/>
      <c r="C146" s="35"/>
      <c r="D146" s="35"/>
      <c r="E146" s="35"/>
      <c r="F146" s="35"/>
      <c r="G146" s="35"/>
      <c r="H146" s="60"/>
      <c r="I146" s="61" t="s">
        <v>45</v>
      </c>
      <c r="J146" s="62"/>
      <c r="K146" s="82"/>
      <c r="L146" s="20"/>
      <c r="M146" s="82"/>
      <c r="N146" s="20"/>
      <c r="O146" s="20"/>
      <c r="P146" s="82"/>
      <c r="Q146" s="82"/>
      <c r="R146" s="82"/>
      <c r="S146" s="20"/>
      <c r="T146" s="20"/>
      <c r="U146" s="20"/>
      <c r="V146" s="20"/>
      <c r="W146" s="1"/>
    </row>
    <row r="147" spans="1:23" ht="23.25">
      <c r="A147" s="2"/>
      <c r="B147" s="35"/>
      <c r="C147" s="35"/>
      <c r="D147" s="35"/>
      <c r="E147" s="35"/>
      <c r="F147" s="35"/>
      <c r="G147" s="35"/>
      <c r="H147" s="60"/>
      <c r="I147" s="61"/>
      <c r="J147" s="62"/>
      <c r="K147" s="82"/>
      <c r="L147" s="20"/>
      <c r="M147" s="82"/>
      <c r="N147" s="20"/>
      <c r="O147" s="20"/>
      <c r="P147" s="82"/>
      <c r="Q147" s="82"/>
      <c r="R147" s="82"/>
      <c r="S147" s="20"/>
      <c r="T147" s="20"/>
      <c r="U147" s="20"/>
      <c r="V147" s="20"/>
      <c r="W147" s="1"/>
    </row>
    <row r="148" spans="1:23" ht="23.25">
      <c r="A148" s="2"/>
      <c r="B148" s="35"/>
      <c r="C148" s="35"/>
      <c r="D148" s="35"/>
      <c r="E148" s="35"/>
      <c r="F148" s="35"/>
      <c r="G148" s="87" t="s">
        <v>55</v>
      </c>
      <c r="H148" s="60"/>
      <c r="I148" s="61" t="s">
        <v>56</v>
      </c>
      <c r="J148" s="62"/>
      <c r="K148" s="82"/>
      <c r="L148" s="20"/>
      <c r="M148" s="82"/>
      <c r="N148" s="20"/>
      <c r="O148" s="20"/>
      <c r="P148" s="82"/>
      <c r="Q148" s="82"/>
      <c r="R148" s="82"/>
      <c r="S148" s="20"/>
      <c r="T148" s="20"/>
      <c r="U148" s="20"/>
      <c r="V148" s="20"/>
      <c r="W148" s="1"/>
    </row>
    <row r="149" spans="1:23" ht="23.25">
      <c r="A149" s="2"/>
      <c r="B149" s="35"/>
      <c r="C149" s="35"/>
      <c r="D149" s="35"/>
      <c r="E149" s="35"/>
      <c r="F149" s="35"/>
      <c r="G149" s="35"/>
      <c r="H149" s="60"/>
      <c r="I149" s="61" t="s">
        <v>43</v>
      </c>
      <c r="J149" s="62"/>
      <c r="K149" s="82">
        <v>36877.2</v>
      </c>
      <c r="L149" s="20">
        <v>170.2</v>
      </c>
      <c r="M149" s="82">
        <v>4657.5</v>
      </c>
      <c r="N149" s="20"/>
      <c r="O149" s="20">
        <v>41705</v>
      </c>
      <c r="P149" s="82"/>
      <c r="Q149" s="82"/>
      <c r="R149" s="82"/>
      <c r="S149" s="20">
        <f>P149+Q149+R149</f>
        <v>0</v>
      </c>
      <c r="T149" s="20">
        <f>O149+S149</f>
        <v>41705</v>
      </c>
      <c r="U149" s="20">
        <f>O149/T149*100</f>
        <v>100</v>
      </c>
      <c r="V149" s="20">
        <f>S149/T149*100</f>
        <v>0</v>
      </c>
      <c r="W149" s="1"/>
    </row>
    <row r="150" spans="1:23" ht="23.25">
      <c r="A150" s="2"/>
      <c r="B150" s="35"/>
      <c r="C150" s="35"/>
      <c r="D150" s="35"/>
      <c r="E150" s="35"/>
      <c r="F150" s="35"/>
      <c r="G150" s="35"/>
      <c r="H150" s="60"/>
      <c r="I150" s="61" t="s">
        <v>44</v>
      </c>
      <c r="J150" s="62"/>
      <c r="K150" s="82">
        <v>41645.1</v>
      </c>
      <c r="L150" s="20">
        <v>11.1</v>
      </c>
      <c r="M150" s="82">
        <v>2445.7</v>
      </c>
      <c r="N150" s="20"/>
      <c r="O150" s="20">
        <f>K150+L150+M150+N150</f>
        <v>44101.899999999994</v>
      </c>
      <c r="P150" s="82"/>
      <c r="Q150" s="82"/>
      <c r="R150" s="82"/>
      <c r="S150" s="20">
        <f>P150+Q150+R150</f>
        <v>0</v>
      </c>
      <c r="T150" s="20">
        <f>O150+S150</f>
        <v>44101.899999999994</v>
      </c>
      <c r="U150" s="20">
        <f>O150/T150*100</f>
        <v>100</v>
      </c>
      <c r="V150" s="20">
        <f>S150/T150*100</f>
        <v>0</v>
      </c>
      <c r="W150" s="1"/>
    </row>
    <row r="151" spans="1:23" ht="23.25">
      <c r="A151" s="2"/>
      <c r="B151" s="35"/>
      <c r="C151" s="35"/>
      <c r="D151" s="35"/>
      <c r="E151" s="35"/>
      <c r="F151" s="35"/>
      <c r="G151" s="35"/>
      <c r="H151" s="60"/>
      <c r="I151" s="61" t="s">
        <v>45</v>
      </c>
      <c r="J151" s="62"/>
      <c r="K151" s="82">
        <f>K150/K149*100</f>
        <v>112.92912694022323</v>
      </c>
      <c r="L151" s="20">
        <f>L150/L149*100</f>
        <v>6.521739130434782</v>
      </c>
      <c r="M151" s="82">
        <f>M150/M149*100</f>
        <v>52.51100375738057</v>
      </c>
      <c r="N151" s="20"/>
      <c r="O151" s="20">
        <f>O150/O149*100</f>
        <v>105.74727250929143</v>
      </c>
      <c r="P151" s="82"/>
      <c r="Q151" s="82"/>
      <c r="R151" s="82"/>
      <c r="S151" s="20"/>
      <c r="T151" s="20">
        <f>T150/T149*100</f>
        <v>105.74727250929143</v>
      </c>
      <c r="U151" s="20"/>
      <c r="V151" s="20"/>
      <c r="W151" s="1"/>
    </row>
    <row r="152" spans="1:23" ht="23.25">
      <c r="A152" s="2"/>
      <c r="B152" s="35"/>
      <c r="C152" s="35"/>
      <c r="D152" s="35"/>
      <c r="E152" s="35"/>
      <c r="F152" s="35"/>
      <c r="G152" s="35"/>
      <c r="H152" s="60"/>
      <c r="I152" s="61"/>
      <c r="J152" s="62"/>
      <c r="K152" s="82"/>
      <c r="L152" s="20"/>
      <c r="M152" s="82"/>
      <c r="N152" s="20"/>
      <c r="O152" s="20"/>
      <c r="P152" s="82"/>
      <c r="Q152" s="82"/>
      <c r="R152" s="82"/>
      <c r="S152" s="20"/>
      <c r="T152" s="20"/>
      <c r="U152" s="20"/>
      <c r="V152" s="20"/>
      <c r="W152" s="1"/>
    </row>
    <row r="153" spans="1:23" ht="23.25">
      <c r="A153" s="2"/>
      <c r="B153" s="35"/>
      <c r="C153" s="87" t="s">
        <v>60</v>
      </c>
      <c r="D153" s="35"/>
      <c r="E153" s="35"/>
      <c r="F153" s="35"/>
      <c r="G153" s="35"/>
      <c r="H153" s="60"/>
      <c r="I153" s="61" t="s">
        <v>75</v>
      </c>
      <c r="J153" s="62"/>
      <c r="K153" s="82"/>
      <c r="L153" s="20"/>
      <c r="M153" s="82"/>
      <c r="N153" s="20"/>
      <c r="O153" s="20"/>
      <c r="P153" s="82"/>
      <c r="Q153" s="82"/>
      <c r="R153" s="82"/>
      <c r="S153" s="20"/>
      <c r="T153" s="20"/>
      <c r="U153" s="20"/>
      <c r="V153" s="20"/>
      <c r="W153" s="1"/>
    </row>
    <row r="154" spans="1:23" ht="23.25">
      <c r="A154" s="2"/>
      <c r="B154" s="35"/>
      <c r="C154" s="35"/>
      <c r="D154" s="35"/>
      <c r="E154" s="35"/>
      <c r="F154" s="35"/>
      <c r="G154" s="35"/>
      <c r="H154" s="60"/>
      <c r="I154" s="61" t="s">
        <v>43</v>
      </c>
      <c r="J154" s="62"/>
      <c r="K154" s="82">
        <v>2365543.2</v>
      </c>
      <c r="L154" s="20">
        <f aca="true" t="shared" si="17" ref="L154:R154">L160</f>
        <v>432113.1</v>
      </c>
      <c r="M154" s="82">
        <f t="shared" si="17"/>
        <v>1242825</v>
      </c>
      <c r="N154" s="20">
        <f t="shared" si="17"/>
        <v>0</v>
      </c>
      <c r="O154" s="20">
        <v>4040481.3</v>
      </c>
      <c r="P154" s="82">
        <f t="shared" si="17"/>
        <v>237697.80000000002</v>
      </c>
      <c r="Q154" s="82">
        <f t="shared" si="17"/>
        <v>3807672.1</v>
      </c>
      <c r="R154" s="82">
        <f t="shared" si="17"/>
        <v>550</v>
      </c>
      <c r="S154" s="20">
        <f>P154+Q154+R154</f>
        <v>4045919.9</v>
      </c>
      <c r="T154" s="20">
        <f>O154+S154</f>
        <v>8086401.199999999</v>
      </c>
      <c r="U154" s="20">
        <f>O154/T154*100</f>
        <v>49.966371938112594</v>
      </c>
      <c r="V154" s="20">
        <f>S154/T154*100</f>
        <v>50.03362806188741</v>
      </c>
      <c r="W154" s="1"/>
    </row>
    <row r="155" spans="1:23" ht="23.25">
      <c r="A155" s="2"/>
      <c r="B155" s="35"/>
      <c r="C155" s="35"/>
      <c r="D155" s="35"/>
      <c r="E155" s="35"/>
      <c r="F155" s="35"/>
      <c r="G155" s="35"/>
      <c r="H155" s="60"/>
      <c r="I155" s="61" t="s">
        <v>44</v>
      </c>
      <c r="J155" s="62"/>
      <c r="K155" s="82">
        <f>K161</f>
        <v>2701235.6</v>
      </c>
      <c r="L155" s="20">
        <f>L161</f>
        <v>294456.3</v>
      </c>
      <c r="M155" s="82">
        <f>M161</f>
        <v>1281155.9000000001</v>
      </c>
      <c r="N155" s="20">
        <f>N161</f>
        <v>0</v>
      </c>
      <c r="O155" s="20">
        <f>K155+L155+M155+N155</f>
        <v>4276847.8</v>
      </c>
      <c r="P155" s="82">
        <f>P161</f>
        <v>369539.7</v>
      </c>
      <c r="Q155" s="82">
        <f>Q161</f>
        <v>3270159.6</v>
      </c>
      <c r="R155" s="82">
        <f>R161</f>
        <v>2398.4</v>
      </c>
      <c r="S155" s="20">
        <f>P155+Q155+R155</f>
        <v>3642097.7</v>
      </c>
      <c r="T155" s="20">
        <f>O155+S155</f>
        <v>7918945.5</v>
      </c>
      <c r="U155" s="20">
        <f>O155/T155*100</f>
        <v>54.00779434585071</v>
      </c>
      <c r="V155" s="20">
        <f>S155/T155*100</f>
        <v>45.99220565414928</v>
      </c>
      <c r="W155" s="1"/>
    </row>
    <row r="156" spans="1:23" ht="23.25">
      <c r="A156" s="2"/>
      <c r="B156" s="35"/>
      <c r="C156" s="35"/>
      <c r="D156" s="35"/>
      <c r="E156" s="35"/>
      <c r="F156" s="35"/>
      <c r="G156" s="35"/>
      <c r="H156" s="60"/>
      <c r="I156" s="61" t="s">
        <v>45</v>
      </c>
      <c r="J156" s="62"/>
      <c r="K156" s="82">
        <f>K155/K154*100</f>
        <v>114.19092240632087</v>
      </c>
      <c r="L156" s="20">
        <f>L155/L154*100</f>
        <v>68.14334025050385</v>
      </c>
      <c r="M156" s="82">
        <f>M155/M154*100</f>
        <v>103.0841751654497</v>
      </c>
      <c r="N156" s="20"/>
      <c r="O156" s="20">
        <f aca="true" t="shared" si="18" ref="O156:T156">O155/O154*100</f>
        <v>105.84995901354624</v>
      </c>
      <c r="P156" s="82">
        <f t="shared" si="18"/>
        <v>155.46618437360377</v>
      </c>
      <c r="Q156" s="82">
        <f t="shared" si="18"/>
        <v>85.88343518340248</v>
      </c>
      <c r="R156" s="82">
        <f t="shared" si="18"/>
        <v>436.07272727272726</v>
      </c>
      <c r="S156" s="20">
        <f t="shared" si="18"/>
        <v>90.01902632822761</v>
      </c>
      <c r="T156" s="20">
        <f t="shared" si="18"/>
        <v>97.92916903504616</v>
      </c>
      <c r="U156" s="20"/>
      <c r="V156" s="20"/>
      <c r="W156" s="1"/>
    </row>
    <row r="157" spans="1:23" ht="23.25">
      <c r="A157" s="2"/>
      <c r="B157" s="52"/>
      <c r="C157" s="86"/>
      <c r="D157" s="86"/>
      <c r="E157" s="86"/>
      <c r="F157" s="86"/>
      <c r="G157" s="86"/>
      <c r="H157" s="61"/>
      <c r="I157" s="61"/>
      <c r="J157" s="6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"/>
    </row>
    <row r="158" spans="1:23" ht="23.25">
      <c r="A158" s="2"/>
      <c r="B158" s="35"/>
      <c r="C158" s="35"/>
      <c r="D158" s="87" t="s">
        <v>48</v>
      </c>
      <c r="E158" s="35"/>
      <c r="F158" s="35"/>
      <c r="G158" s="35"/>
      <c r="H158" s="60"/>
      <c r="I158" s="61" t="s">
        <v>72</v>
      </c>
      <c r="J158" s="62"/>
      <c r="K158" s="82"/>
      <c r="L158" s="20"/>
      <c r="M158" s="82"/>
      <c r="N158" s="20"/>
      <c r="O158" s="20"/>
      <c r="P158" s="82"/>
      <c r="Q158" s="82"/>
      <c r="R158" s="82"/>
      <c r="S158" s="20"/>
      <c r="T158" s="20"/>
      <c r="U158" s="20"/>
      <c r="V158" s="20"/>
      <c r="W158" s="1"/>
    </row>
    <row r="159" spans="1:23" ht="23.25">
      <c r="A159" s="2"/>
      <c r="B159" s="35"/>
      <c r="C159" s="35"/>
      <c r="D159" s="35"/>
      <c r="E159" s="35"/>
      <c r="F159" s="35"/>
      <c r="G159" s="35"/>
      <c r="H159" s="60"/>
      <c r="I159" s="61" t="s">
        <v>50</v>
      </c>
      <c r="J159" s="62"/>
      <c r="K159" s="82"/>
      <c r="L159" s="20"/>
      <c r="M159" s="82"/>
      <c r="N159" s="20"/>
      <c r="O159" s="20"/>
      <c r="P159" s="82"/>
      <c r="Q159" s="82"/>
      <c r="R159" s="82"/>
      <c r="S159" s="20"/>
      <c r="T159" s="20"/>
      <c r="U159" s="20"/>
      <c r="V159" s="20"/>
      <c r="W159" s="1"/>
    </row>
    <row r="160" spans="1:23" ht="23.25">
      <c r="A160" s="2"/>
      <c r="B160" s="35"/>
      <c r="C160" s="35"/>
      <c r="D160" s="35"/>
      <c r="E160" s="35"/>
      <c r="F160" s="35"/>
      <c r="G160" s="35"/>
      <c r="H160" s="60"/>
      <c r="I160" s="61" t="s">
        <v>43</v>
      </c>
      <c r="J160" s="62"/>
      <c r="K160" s="82">
        <v>2365543.2</v>
      </c>
      <c r="L160" s="20">
        <f aca="true" t="shared" si="19" ref="L160:R160">L165</f>
        <v>432113.1</v>
      </c>
      <c r="M160" s="82">
        <f t="shared" si="19"/>
        <v>1242825</v>
      </c>
      <c r="N160" s="20">
        <f t="shared" si="19"/>
        <v>0</v>
      </c>
      <c r="O160" s="20">
        <v>4040481.3</v>
      </c>
      <c r="P160" s="82">
        <f t="shared" si="19"/>
        <v>237697.80000000002</v>
      </c>
      <c r="Q160" s="82">
        <f t="shared" si="19"/>
        <v>3807672.1</v>
      </c>
      <c r="R160" s="82">
        <f t="shared" si="19"/>
        <v>550</v>
      </c>
      <c r="S160" s="20">
        <f>P160+Q160+R160</f>
        <v>4045919.9</v>
      </c>
      <c r="T160" s="20">
        <f>O160+S160</f>
        <v>8086401.199999999</v>
      </c>
      <c r="U160" s="20">
        <f>O160/T160*100</f>
        <v>49.966371938112594</v>
      </c>
      <c r="V160" s="20">
        <f>S160/T160*100</f>
        <v>50.03362806188741</v>
      </c>
      <c r="W160" s="1"/>
    </row>
    <row r="161" spans="1:23" ht="23.25">
      <c r="A161" s="2"/>
      <c r="B161" s="35"/>
      <c r="C161" s="35"/>
      <c r="D161" s="35"/>
      <c r="E161" s="35"/>
      <c r="F161" s="35"/>
      <c r="G161" s="35"/>
      <c r="H161" s="60"/>
      <c r="I161" s="61" t="s">
        <v>44</v>
      </c>
      <c r="J161" s="62"/>
      <c r="K161" s="18">
        <f>K166</f>
        <v>2701235.6</v>
      </c>
      <c r="L161" s="18">
        <f>L166</f>
        <v>294456.3</v>
      </c>
      <c r="M161" s="18">
        <f>M166</f>
        <v>1281155.9000000001</v>
      </c>
      <c r="N161" s="18"/>
      <c r="O161" s="18">
        <f>K161+L161+M161+N161</f>
        <v>4276847.8</v>
      </c>
      <c r="P161" s="18">
        <f>P166</f>
        <v>369539.7</v>
      </c>
      <c r="Q161" s="18">
        <f>Q166</f>
        <v>3270159.6</v>
      </c>
      <c r="R161" s="18">
        <f>R166</f>
        <v>2398.4</v>
      </c>
      <c r="S161" s="18">
        <f>P161+Q161+R161</f>
        <v>3642097.7</v>
      </c>
      <c r="T161" s="18">
        <f>O161+S161</f>
        <v>7918945.5</v>
      </c>
      <c r="U161" s="18">
        <f>O161/T161*100</f>
        <v>54.00779434585071</v>
      </c>
      <c r="V161" s="18">
        <f>S161/T161*100</f>
        <v>45.99220565414928</v>
      </c>
      <c r="W161" s="1"/>
    </row>
    <row r="162" spans="1:23" ht="23.25">
      <c r="A162" s="2"/>
      <c r="B162" s="35"/>
      <c r="C162" s="35"/>
      <c r="D162" s="35"/>
      <c r="E162" s="35"/>
      <c r="F162" s="35"/>
      <c r="G162" s="35"/>
      <c r="H162" s="60"/>
      <c r="I162" s="61" t="s">
        <v>45</v>
      </c>
      <c r="J162" s="62"/>
      <c r="K162" s="82">
        <f>K161/K160*100</f>
        <v>114.19092240632087</v>
      </c>
      <c r="L162" s="20">
        <f>L161/L160*100</f>
        <v>68.14334025050385</v>
      </c>
      <c r="M162" s="82">
        <f>M161/M160*100</f>
        <v>103.0841751654497</v>
      </c>
      <c r="N162" s="20"/>
      <c r="O162" s="20">
        <f aca="true" t="shared" si="20" ref="O162:T162">O161/O160*100</f>
        <v>105.84995901354624</v>
      </c>
      <c r="P162" s="82">
        <f t="shared" si="20"/>
        <v>155.46618437360377</v>
      </c>
      <c r="Q162" s="82">
        <f t="shared" si="20"/>
        <v>85.88343518340248</v>
      </c>
      <c r="R162" s="82">
        <f t="shared" si="20"/>
        <v>436.07272727272726</v>
      </c>
      <c r="S162" s="20">
        <f t="shared" si="20"/>
        <v>90.01902632822761</v>
      </c>
      <c r="T162" s="20">
        <f t="shared" si="20"/>
        <v>97.92916903504616</v>
      </c>
      <c r="U162" s="20"/>
      <c r="V162" s="20"/>
      <c r="W162" s="1"/>
    </row>
    <row r="163" spans="1:23" ht="23.25">
      <c r="A163" s="2"/>
      <c r="B163" s="35"/>
      <c r="C163" s="35"/>
      <c r="D163" s="35"/>
      <c r="E163" s="35"/>
      <c r="F163" s="35"/>
      <c r="G163" s="35"/>
      <c r="H163" s="60"/>
      <c r="I163" s="61"/>
      <c r="J163" s="62"/>
      <c r="K163" s="82"/>
      <c r="L163" s="20"/>
      <c r="M163" s="82"/>
      <c r="N163" s="20"/>
      <c r="O163" s="20"/>
      <c r="P163" s="82"/>
      <c r="Q163" s="82"/>
      <c r="R163" s="82"/>
      <c r="S163" s="20"/>
      <c r="T163" s="20"/>
      <c r="U163" s="20"/>
      <c r="V163" s="20"/>
      <c r="W163" s="1"/>
    </row>
    <row r="164" spans="1:23" ht="23.25">
      <c r="A164" s="2"/>
      <c r="B164" s="35"/>
      <c r="C164" s="35"/>
      <c r="D164" s="35"/>
      <c r="E164" s="87" t="s">
        <v>51</v>
      </c>
      <c r="F164" s="35"/>
      <c r="G164" s="35"/>
      <c r="H164" s="60"/>
      <c r="I164" s="61" t="s">
        <v>52</v>
      </c>
      <c r="J164" s="62"/>
      <c r="K164" s="82"/>
      <c r="L164" s="20"/>
      <c r="M164" s="82"/>
      <c r="N164" s="20"/>
      <c r="O164" s="20"/>
      <c r="P164" s="82"/>
      <c r="Q164" s="82"/>
      <c r="R164" s="82"/>
      <c r="S164" s="20"/>
      <c r="T164" s="20"/>
      <c r="U164" s="20"/>
      <c r="V164" s="20"/>
      <c r="W164" s="1"/>
    </row>
    <row r="165" spans="1:23" ht="23.25">
      <c r="A165" s="2"/>
      <c r="B165" s="35"/>
      <c r="C165" s="35"/>
      <c r="D165" s="35"/>
      <c r="E165" s="35"/>
      <c r="F165" s="35"/>
      <c r="G165" s="35"/>
      <c r="H165" s="60"/>
      <c r="I165" s="69" t="s">
        <v>43</v>
      </c>
      <c r="J165" s="62"/>
      <c r="K165" s="82">
        <v>2365543.2</v>
      </c>
      <c r="L165" s="20">
        <f aca="true" t="shared" si="21" ref="L165:R165">L171+L206+L241+L281</f>
        <v>432113.1</v>
      </c>
      <c r="M165" s="82">
        <f t="shared" si="21"/>
        <v>1242825</v>
      </c>
      <c r="N165" s="20">
        <f t="shared" si="21"/>
        <v>0</v>
      </c>
      <c r="O165" s="20">
        <f>K165+L165+M165+N165</f>
        <v>4040481.3000000003</v>
      </c>
      <c r="P165" s="82">
        <f t="shared" si="21"/>
        <v>237697.80000000002</v>
      </c>
      <c r="Q165" s="82">
        <v>3807672.1</v>
      </c>
      <c r="R165" s="82">
        <f t="shared" si="21"/>
        <v>550</v>
      </c>
      <c r="S165" s="20">
        <f>P165+Q165+R165</f>
        <v>4045919.9</v>
      </c>
      <c r="T165" s="20">
        <f>O165+S165</f>
        <v>8086401.2</v>
      </c>
      <c r="U165" s="20">
        <f>O165/T165*100</f>
        <v>49.966371938112594</v>
      </c>
      <c r="V165" s="20">
        <f>S165/T165*100</f>
        <v>50.033628061887406</v>
      </c>
      <c r="W165" s="1"/>
    </row>
    <row r="166" spans="1:23" ht="23.25">
      <c r="A166" s="2"/>
      <c r="B166" s="52"/>
      <c r="C166" s="35"/>
      <c r="D166" s="35"/>
      <c r="E166" s="35"/>
      <c r="F166" s="35"/>
      <c r="G166" s="35"/>
      <c r="H166" s="60"/>
      <c r="I166" s="61" t="s">
        <v>44</v>
      </c>
      <c r="J166" s="62"/>
      <c r="K166" s="19">
        <f>K172+K207+K242+K282</f>
        <v>2701235.6</v>
      </c>
      <c r="L166" s="20">
        <f>L172+L207+L242+L282</f>
        <v>294456.3</v>
      </c>
      <c r="M166" s="21">
        <f>M172+M207+M242+M282</f>
        <v>1281155.9000000001</v>
      </c>
      <c r="N166" s="23">
        <f>N172+N207+N242+N282</f>
        <v>0</v>
      </c>
      <c r="O166" s="23">
        <f>K166+L166+M166+N166</f>
        <v>4276847.8</v>
      </c>
      <c r="P166" s="24">
        <f>P172+P207+P242+P282</f>
        <v>369539.7</v>
      </c>
      <c r="Q166" s="19">
        <f>Q172+Q207+Q242+Q282</f>
        <v>3270159.6</v>
      </c>
      <c r="R166" s="80">
        <f>R172+R207+R242+R282</f>
        <v>2398.4</v>
      </c>
      <c r="S166" s="23">
        <f>P166+Q166+R166</f>
        <v>3642097.7</v>
      </c>
      <c r="T166" s="23">
        <f>O166+S166</f>
        <v>7918945.5</v>
      </c>
      <c r="U166" s="23">
        <f>O166/T166*100</f>
        <v>54.00779434585071</v>
      </c>
      <c r="V166" s="20">
        <f>S166/T166*100</f>
        <v>45.99220565414928</v>
      </c>
      <c r="W166" s="1"/>
    </row>
    <row r="167" spans="1:23" ht="23.25">
      <c r="A167" s="2"/>
      <c r="B167" s="52"/>
      <c r="C167" s="35"/>
      <c r="D167" s="35"/>
      <c r="E167" s="35"/>
      <c r="F167" s="35"/>
      <c r="G167" s="35"/>
      <c r="H167" s="60"/>
      <c r="I167" s="61" t="s">
        <v>45</v>
      </c>
      <c r="J167" s="62"/>
      <c r="K167" s="19">
        <f>K166/K165*100</f>
        <v>114.19092240632087</v>
      </c>
      <c r="L167" s="20">
        <f>L166/L165*100</f>
        <v>68.14334025050385</v>
      </c>
      <c r="M167" s="21">
        <f>M166/M165*100</f>
        <v>103.0841751654497</v>
      </c>
      <c r="N167" s="23"/>
      <c r="O167" s="23">
        <f aca="true" t="shared" si="22" ref="O167:T167">O166/O165*100</f>
        <v>105.84995901354621</v>
      </c>
      <c r="P167" s="24">
        <f t="shared" si="22"/>
        <v>155.46618437360377</v>
      </c>
      <c r="Q167" s="19">
        <f t="shared" si="22"/>
        <v>85.88343518340248</v>
      </c>
      <c r="R167" s="80">
        <f t="shared" si="22"/>
        <v>436.07272727272726</v>
      </c>
      <c r="S167" s="23">
        <f t="shared" si="22"/>
        <v>90.01902632822761</v>
      </c>
      <c r="T167" s="23">
        <f t="shared" si="22"/>
        <v>97.92916903504614</v>
      </c>
      <c r="U167" s="23"/>
      <c r="V167" s="20"/>
      <c r="W167" s="1"/>
    </row>
    <row r="168" spans="1:23" ht="23.25">
      <c r="A168" s="2"/>
      <c r="B168" s="52"/>
      <c r="C168" s="35"/>
      <c r="D168" s="35"/>
      <c r="E168" s="35"/>
      <c r="F168" s="35"/>
      <c r="G168" s="35"/>
      <c r="H168" s="60"/>
      <c r="I168" s="61"/>
      <c r="J168" s="62"/>
      <c r="K168" s="19"/>
      <c r="L168" s="20"/>
      <c r="M168" s="21"/>
      <c r="N168" s="23"/>
      <c r="O168" s="23"/>
      <c r="P168" s="24"/>
      <c r="Q168" s="19"/>
      <c r="R168" s="80"/>
      <c r="S168" s="23"/>
      <c r="T168" s="23"/>
      <c r="U168" s="23"/>
      <c r="V168" s="20"/>
      <c r="W168" s="1"/>
    </row>
    <row r="169" spans="1:23" ht="23.25">
      <c r="A169" s="2"/>
      <c r="B169" s="52"/>
      <c r="C169" s="86"/>
      <c r="D169" s="86"/>
      <c r="E169" s="86"/>
      <c r="F169" s="88" t="s">
        <v>76</v>
      </c>
      <c r="G169" s="86"/>
      <c r="H169" s="61" t="s">
        <v>77</v>
      </c>
      <c r="I169" s="61" t="s">
        <v>78</v>
      </c>
      <c r="J169" s="6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"/>
    </row>
    <row r="170" spans="1:23" ht="23.25">
      <c r="A170" s="2"/>
      <c r="B170" s="52"/>
      <c r="C170" s="86"/>
      <c r="D170" s="86"/>
      <c r="E170" s="86"/>
      <c r="F170" s="86"/>
      <c r="G170" s="86"/>
      <c r="H170" s="61"/>
      <c r="I170" s="61" t="s">
        <v>79</v>
      </c>
      <c r="J170" s="6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"/>
    </row>
    <row r="171" spans="1:23" ht="23.25">
      <c r="A171" s="2"/>
      <c r="B171" s="52"/>
      <c r="C171" s="52"/>
      <c r="D171" s="52"/>
      <c r="E171" s="52"/>
      <c r="F171" s="52"/>
      <c r="G171" s="52"/>
      <c r="H171" s="60"/>
      <c r="I171" s="61" t="s">
        <v>43</v>
      </c>
      <c r="J171" s="62"/>
      <c r="K171" s="82">
        <f>K176+K190+K195+K200</f>
        <v>358390</v>
      </c>
      <c r="L171" s="20">
        <f aca="true" t="shared" si="23" ref="L171:R171">L176+L190+L195+L200</f>
        <v>51475.7</v>
      </c>
      <c r="M171" s="82">
        <f t="shared" si="23"/>
        <v>253451.1</v>
      </c>
      <c r="N171" s="20">
        <f t="shared" si="23"/>
        <v>0</v>
      </c>
      <c r="O171" s="20">
        <f>K171+L171+M171+N171</f>
        <v>663316.8</v>
      </c>
      <c r="P171" s="82">
        <f t="shared" si="23"/>
        <v>41678.8</v>
      </c>
      <c r="Q171" s="82">
        <f t="shared" si="23"/>
        <v>865482.7</v>
      </c>
      <c r="R171" s="82">
        <f t="shared" si="23"/>
        <v>0</v>
      </c>
      <c r="S171" s="20">
        <f>P171+Q171+R171</f>
        <v>907161.5</v>
      </c>
      <c r="T171" s="20">
        <f>O171+S171</f>
        <v>1570478.3</v>
      </c>
      <c r="U171" s="20">
        <f>O171/T171*100</f>
        <v>42.23661033711832</v>
      </c>
      <c r="V171" s="20">
        <f>S171/T171*100</f>
        <v>57.76338966288168</v>
      </c>
      <c r="W171" s="1"/>
    </row>
    <row r="172" spans="1:23" ht="23.25">
      <c r="A172" s="2"/>
      <c r="B172" s="52"/>
      <c r="C172" s="52"/>
      <c r="D172" s="52"/>
      <c r="E172" s="52"/>
      <c r="F172" s="52"/>
      <c r="G172" s="52"/>
      <c r="H172" s="60"/>
      <c r="I172" s="61" t="s">
        <v>44</v>
      </c>
      <c r="J172" s="62"/>
      <c r="K172" s="82">
        <f>K177+K191+K196+K201</f>
        <v>409750.3</v>
      </c>
      <c r="L172" s="20">
        <f>L177+L191+L196+L201</f>
        <v>37670.7</v>
      </c>
      <c r="M172" s="82">
        <f>M177+M191+M196+M201</f>
        <v>238198.1</v>
      </c>
      <c r="N172" s="20">
        <f>N177+N191+N196+N201</f>
        <v>0</v>
      </c>
      <c r="O172" s="20">
        <f>K172+L172+M172+N172</f>
        <v>685619.1</v>
      </c>
      <c r="P172" s="82">
        <f>P177+P191+P196+P201</f>
        <v>108385.6</v>
      </c>
      <c r="Q172" s="82">
        <f>Q177+Q191+Q196+Q201</f>
        <v>700559.1</v>
      </c>
      <c r="R172" s="82">
        <f>R177+R191+R196+R201</f>
        <v>0</v>
      </c>
      <c r="S172" s="20">
        <f>P172+Q172+R172</f>
        <v>808944.7</v>
      </c>
      <c r="T172" s="20">
        <f>O172+S172</f>
        <v>1494563.7999999998</v>
      </c>
      <c r="U172" s="20">
        <f>O172/T172*100</f>
        <v>45.87419419632672</v>
      </c>
      <c r="V172" s="20">
        <f>S172/T172*100</f>
        <v>54.12580580367329</v>
      </c>
      <c r="W172" s="1"/>
    </row>
    <row r="173" spans="1:23" ht="23.25">
      <c r="A173" s="2"/>
      <c r="B173" s="52"/>
      <c r="C173" s="86"/>
      <c r="D173" s="86"/>
      <c r="E173" s="86"/>
      <c r="F173" s="86"/>
      <c r="G173" s="86"/>
      <c r="H173" s="61"/>
      <c r="I173" s="61" t="s">
        <v>45</v>
      </c>
      <c r="J173" s="62"/>
      <c r="K173" s="18">
        <f>K172/K171*100</f>
        <v>114.33084070426072</v>
      </c>
      <c r="L173" s="18">
        <f>L172/L171*100</f>
        <v>73.1815206009826</v>
      </c>
      <c r="M173" s="18">
        <f>M172/M171*100</f>
        <v>93.98187658289902</v>
      </c>
      <c r="N173" s="18"/>
      <c r="O173" s="18">
        <f>O172/O171*100</f>
        <v>103.36223958144886</v>
      </c>
      <c r="P173" s="18">
        <f>P172/P171*100</f>
        <v>260.049713523422</v>
      </c>
      <c r="Q173" s="18">
        <f>Q172/Q171*100</f>
        <v>80.94432159071464</v>
      </c>
      <c r="R173" s="18"/>
      <c r="S173" s="18">
        <f>S172/S171*100</f>
        <v>89.17317368517071</v>
      </c>
      <c r="T173" s="18">
        <f>T172/T171*100</f>
        <v>95.16615415825865</v>
      </c>
      <c r="U173" s="18"/>
      <c r="V173" s="18"/>
      <c r="W173" s="1"/>
    </row>
    <row r="174" spans="1:23" ht="23.25">
      <c r="A174" s="2"/>
      <c r="B174" s="52"/>
      <c r="C174" s="52"/>
      <c r="D174" s="52"/>
      <c r="E174" s="52"/>
      <c r="F174" s="52"/>
      <c r="G174" s="52"/>
      <c r="H174" s="60"/>
      <c r="I174" s="61"/>
      <c r="J174" s="62"/>
      <c r="K174" s="82"/>
      <c r="L174" s="20"/>
      <c r="M174" s="82"/>
      <c r="N174" s="20"/>
      <c r="O174" s="20"/>
      <c r="P174" s="82"/>
      <c r="Q174" s="82"/>
      <c r="R174" s="82"/>
      <c r="S174" s="20"/>
      <c r="T174" s="20"/>
      <c r="U174" s="20"/>
      <c r="V174" s="20"/>
      <c r="W174" s="1"/>
    </row>
    <row r="175" spans="1:23" ht="23.25">
      <c r="A175" s="2"/>
      <c r="B175" s="52"/>
      <c r="C175" s="52"/>
      <c r="D175" s="52"/>
      <c r="E175" s="52"/>
      <c r="F175" s="52"/>
      <c r="G175" s="89" t="s">
        <v>64</v>
      </c>
      <c r="H175" s="60"/>
      <c r="I175" s="61" t="s">
        <v>65</v>
      </c>
      <c r="J175" s="62"/>
      <c r="K175" s="82"/>
      <c r="L175" s="20"/>
      <c r="M175" s="82"/>
      <c r="N175" s="20"/>
      <c r="O175" s="20"/>
      <c r="P175" s="82"/>
      <c r="Q175" s="82"/>
      <c r="R175" s="82"/>
      <c r="S175" s="20"/>
      <c r="T175" s="20"/>
      <c r="U175" s="20"/>
      <c r="V175" s="20"/>
      <c r="W175" s="1"/>
    </row>
    <row r="176" spans="1:23" ht="23.25">
      <c r="A176" s="2"/>
      <c r="B176" s="52"/>
      <c r="C176" s="52"/>
      <c r="D176" s="52"/>
      <c r="E176" s="52"/>
      <c r="F176" s="52"/>
      <c r="G176" s="52"/>
      <c r="H176" s="60"/>
      <c r="I176" s="61" t="s">
        <v>43</v>
      </c>
      <c r="J176" s="62"/>
      <c r="K176" s="82"/>
      <c r="L176" s="20"/>
      <c r="M176" s="82"/>
      <c r="N176" s="20"/>
      <c r="O176" s="20">
        <f>K176+L176+M176+N176</f>
        <v>0</v>
      </c>
      <c r="P176" s="82"/>
      <c r="Q176" s="82">
        <v>667512.4</v>
      </c>
      <c r="R176" s="82"/>
      <c r="S176" s="20">
        <f>P176+Q176+R176</f>
        <v>667512.4</v>
      </c>
      <c r="T176" s="20">
        <f>O176+S176</f>
        <v>667512.4</v>
      </c>
      <c r="U176" s="20">
        <f>O176/T176*100</f>
        <v>0</v>
      </c>
      <c r="V176" s="20">
        <f>S176/T176*100</f>
        <v>100</v>
      </c>
      <c r="W176" s="1"/>
    </row>
    <row r="177" spans="1:23" ht="23.25">
      <c r="A177" s="2"/>
      <c r="B177" s="52"/>
      <c r="C177" s="52"/>
      <c r="D177" s="52"/>
      <c r="E177" s="52"/>
      <c r="F177" s="52"/>
      <c r="G177" s="52"/>
      <c r="H177" s="60"/>
      <c r="I177" s="61" t="s">
        <v>44</v>
      </c>
      <c r="J177" s="62"/>
      <c r="K177" s="82"/>
      <c r="L177" s="20"/>
      <c r="M177" s="82"/>
      <c r="N177" s="20"/>
      <c r="O177" s="20"/>
      <c r="P177" s="82"/>
      <c r="Q177" s="82">
        <v>569524.9</v>
      </c>
      <c r="R177" s="82"/>
      <c r="S177" s="20">
        <f>P177+Q177+R177</f>
        <v>569524.9</v>
      </c>
      <c r="T177" s="20">
        <f>O177+S177</f>
        <v>569524.9</v>
      </c>
      <c r="U177" s="20">
        <f>O177/T177*100</f>
        <v>0</v>
      </c>
      <c r="V177" s="20">
        <f>S177/T177*100</f>
        <v>100</v>
      </c>
      <c r="W177" s="1"/>
    </row>
    <row r="178" spans="1:23" ht="23.25">
      <c r="A178" s="2"/>
      <c r="B178" s="52"/>
      <c r="C178" s="52"/>
      <c r="D178" s="52"/>
      <c r="E178" s="52"/>
      <c r="F178" s="52"/>
      <c r="G178" s="52"/>
      <c r="H178" s="60"/>
      <c r="I178" s="61" t="s">
        <v>45</v>
      </c>
      <c r="J178" s="62"/>
      <c r="K178" s="82"/>
      <c r="L178" s="20"/>
      <c r="M178" s="82"/>
      <c r="N178" s="20"/>
      <c r="O178" s="20"/>
      <c r="P178" s="82"/>
      <c r="Q178" s="82">
        <f>Q177/Q176*100</f>
        <v>85.32049741697682</v>
      </c>
      <c r="R178" s="82"/>
      <c r="S178" s="20">
        <f>S177/S176*100</f>
        <v>85.32049741697682</v>
      </c>
      <c r="T178" s="20">
        <f>T177/T176*100</f>
        <v>85.32049741697682</v>
      </c>
      <c r="U178" s="20"/>
      <c r="V178" s="20"/>
      <c r="W178" s="1"/>
    </row>
    <row r="179" spans="1:23" ht="23.25">
      <c r="A179" s="2"/>
      <c r="B179" s="52"/>
      <c r="C179" s="52"/>
      <c r="D179" s="52"/>
      <c r="E179" s="52"/>
      <c r="F179" s="52"/>
      <c r="G179" s="52"/>
      <c r="H179" s="60"/>
      <c r="I179" s="61"/>
      <c r="J179" s="62"/>
      <c r="K179" s="82"/>
      <c r="L179" s="20"/>
      <c r="M179" s="82"/>
      <c r="N179" s="20"/>
      <c r="O179" s="20"/>
      <c r="P179" s="82"/>
      <c r="Q179" s="82"/>
      <c r="R179" s="82"/>
      <c r="S179" s="20"/>
      <c r="T179" s="20"/>
      <c r="U179" s="20"/>
      <c r="V179" s="20"/>
      <c r="W179" s="1"/>
    </row>
    <row r="180" spans="1:23" ht="23.25">
      <c r="A180" s="2"/>
      <c r="B180" s="53"/>
      <c r="C180" s="53"/>
      <c r="D180" s="53"/>
      <c r="E180" s="53"/>
      <c r="F180" s="53"/>
      <c r="G180" s="53"/>
      <c r="H180" s="66"/>
      <c r="I180" s="67"/>
      <c r="J180" s="68"/>
      <c r="K180" s="84"/>
      <c r="L180" s="59"/>
      <c r="M180" s="84"/>
      <c r="N180" s="59"/>
      <c r="O180" s="59"/>
      <c r="P180" s="84"/>
      <c r="Q180" s="84"/>
      <c r="R180" s="84"/>
      <c r="S180" s="59"/>
      <c r="T180" s="59"/>
      <c r="U180" s="59"/>
      <c r="V180" s="59"/>
      <c r="W180" s="1"/>
    </row>
    <row r="181" spans="1:23" ht="23.25">
      <c r="A181" s="71"/>
      <c r="B181" s="71"/>
      <c r="C181" s="71"/>
      <c r="D181" s="71"/>
      <c r="E181" s="71"/>
      <c r="F181" s="71"/>
      <c r="G181" s="78"/>
      <c r="H181" s="69"/>
      <c r="I181" s="69"/>
      <c r="J181" s="6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5"/>
      <c r="V181" s="75"/>
      <c r="W181" s="70"/>
    </row>
    <row r="182" spans="1:23" ht="23.25">
      <c r="A182" s="1"/>
      <c r="B182" s="49"/>
      <c r="C182" s="49"/>
      <c r="D182" s="49"/>
      <c r="E182" s="49"/>
      <c r="F182" s="49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4"/>
      <c r="T182" s="4"/>
      <c r="U182" s="4"/>
      <c r="V182" s="4" t="s">
        <v>97</v>
      </c>
      <c r="W182" s="1"/>
    </row>
    <row r="183" spans="1:23" ht="23.25">
      <c r="A183" s="1"/>
      <c r="B183" s="54" t="s">
        <v>32</v>
      </c>
      <c r="C183" s="55"/>
      <c r="D183" s="55"/>
      <c r="E183" s="55"/>
      <c r="F183" s="55"/>
      <c r="G183" s="55"/>
      <c r="H183" s="8"/>
      <c r="I183" s="9"/>
      <c r="J183" s="50"/>
      <c r="K183" s="11" t="s">
        <v>1</v>
      </c>
      <c r="L183" s="11"/>
      <c r="M183" s="11"/>
      <c r="N183" s="11"/>
      <c r="O183" s="11"/>
      <c r="P183" s="12" t="s">
        <v>2</v>
      </c>
      <c r="Q183" s="11"/>
      <c r="R183" s="11"/>
      <c r="S183" s="11"/>
      <c r="T183" s="12" t="s">
        <v>34</v>
      </c>
      <c r="U183" s="11"/>
      <c r="V183" s="13"/>
      <c r="W183" s="1"/>
    </row>
    <row r="184" spans="1:23" ht="23.25">
      <c r="A184" s="1"/>
      <c r="B184" s="14" t="s">
        <v>33</v>
      </c>
      <c r="C184" s="15"/>
      <c r="D184" s="15"/>
      <c r="E184" s="15"/>
      <c r="F184" s="15"/>
      <c r="G184" s="16"/>
      <c r="H184" s="17"/>
      <c r="I184" s="2"/>
      <c r="J184" s="48"/>
      <c r="K184" s="19"/>
      <c r="L184" s="20"/>
      <c r="M184" s="21"/>
      <c r="N184" s="22"/>
      <c r="O184" s="23"/>
      <c r="P184" s="24"/>
      <c r="Q184" s="19"/>
      <c r="R184" s="25"/>
      <c r="S184" s="23"/>
      <c r="T184" s="23"/>
      <c r="U184" s="26" t="s">
        <v>3</v>
      </c>
      <c r="V184" s="27"/>
      <c r="W184" s="1"/>
    </row>
    <row r="185" spans="1:23" ht="23.25">
      <c r="A185" s="1"/>
      <c r="B185" s="17"/>
      <c r="C185" s="28"/>
      <c r="D185" s="28"/>
      <c r="E185" s="28"/>
      <c r="F185" s="29"/>
      <c r="G185" s="28"/>
      <c r="H185" s="17"/>
      <c r="I185" s="30" t="s">
        <v>4</v>
      </c>
      <c r="J185" s="48"/>
      <c r="K185" s="31" t="s">
        <v>5</v>
      </c>
      <c r="L185" s="32" t="s">
        <v>6</v>
      </c>
      <c r="M185" s="33" t="s">
        <v>5</v>
      </c>
      <c r="N185" s="22" t="s">
        <v>7</v>
      </c>
      <c r="O185" s="20"/>
      <c r="P185" s="34" t="s">
        <v>8</v>
      </c>
      <c r="Q185" s="31" t="s">
        <v>9</v>
      </c>
      <c r="R185" s="25" t="s">
        <v>29</v>
      </c>
      <c r="S185" s="23"/>
      <c r="T185" s="23"/>
      <c r="U185" s="23"/>
      <c r="V185" s="32"/>
      <c r="W185" s="1"/>
    </row>
    <row r="186" spans="1:23" ht="23.25">
      <c r="A186" s="1"/>
      <c r="B186" s="35" t="s">
        <v>23</v>
      </c>
      <c r="C186" s="35" t="s">
        <v>24</v>
      </c>
      <c r="D186" s="35" t="s">
        <v>25</v>
      </c>
      <c r="E186" s="35" t="s">
        <v>26</v>
      </c>
      <c r="F186" s="35" t="s">
        <v>27</v>
      </c>
      <c r="G186" s="35" t="s">
        <v>28</v>
      </c>
      <c r="H186" s="17"/>
      <c r="I186" s="30"/>
      <c r="J186" s="48"/>
      <c r="K186" s="31" t="s">
        <v>10</v>
      </c>
      <c r="L186" s="32" t="s">
        <v>11</v>
      </c>
      <c r="M186" s="33" t="s">
        <v>12</v>
      </c>
      <c r="N186" s="22" t="s">
        <v>13</v>
      </c>
      <c r="O186" s="32" t="s">
        <v>14</v>
      </c>
      <c r="P186" s="34" t="s">
        <v>15</v>
      </c>
      <c r="Q186" s="31" t="s">
        <v>16</v>
      </c>
      <c r="R186" s="25" t="s">
        <v>30</v>
      </c>
      <c r="S186" s="22" t="s">
        <v>14</v>
      </c>
      <c r="T186" s="22" t="s">
        <v>17</v>
      </c>
      <c r="U186" s="22" t="s">
        <v>18</v>
      </c>
      <c r="V186" s="32" t="s">
        <v>19</v>
      </c>
      <c r="W186" s="1"/>
    </row>
    <row r="187" spans="1:23" ht="23.25">
      <c r="A187" s="1"/>
      <c r="B187" s="36"/>
      <c r="C187" s="36"/>
      <c r="D187" s="36"/>
      <c r="E187" s="36"/>
      <c r="F187" s="36"/>
      <c r="G187" s="36"/>
      <c r="H187" s="36"/>
      <c r="I187" s="37"/>
      <c r="J187" s="51"/>
      <c r="K187" s="39"/>
      <c r="L187" s="40"/>
      <c r="M187" s="41"/>
      <c r="N187" s="42"/>
      <c r="O187" s="43"/>
      <c r="P187" s="44" t="s">
        <v>20</v>
      </c>
      <c r="Q187" s="39"/>
      <c r="R187" s="45"/>
      <c r="S187" s="43"/>
      <c r="T187" s="43"/>
      <c r="U187" s="43"/>
      <c r="V187" s="46"/>
      <c r="W187" s="1"/>
    </row>
    <row r="188" spans="1:23" ht="23.25">
      <c r="A188" s="2"/>
      <c r="B188" s="47"/>
      <c r="C188" s="47"/>
      <c r="D188" s="47"/>
      <c r="E188" s="47"/>
      <c r="F188" s="47"/>
      <c r="G188" s="47"/>
      <c r="H188" s="60"/>
      <c r="I188" s="61"/>
      <c r="J188" s="62"/>
      <c r="K188" s="82"/>
      <c r="L188" s="20"/>
      <c r="M188" s="82"/>
      <c r="N188" s="20"/>
      <c r="O188" s="20"/>
      <c r="P188" s="82"/>
      <c r="Q188" s="82"/>
      <c r="R188" s="82"/>
      <c r="S188" s="20"/>
      <c r="T188" s="20"/>
      <c r="U188" s="20"/>
      <c r="V188" s="20"/>
      <c r="W188" s="1"/>
    </row>
    <row r="189" spans="1:23" ht="23.25">
      <c r="A189" s="2"/>
      <c r="B189" s="87" t="s">
        <v>68</v>
      </c>
      <c r="C189" s="87" t="s">
        <v>60</v>
      </c>
      <c r="D189" s="87" t="s">
        <v>48</v>
      </c>
      <c r="E189" s="87" t="s">
        <v>51</v>
      </c>
      <c r="F189" s="87" t="s">
        <v>76</v>
      </c>
      <c r="G189" s="87" t="s">
        <v>66</v>
      </c>
      <c r="H189" s="60"/>
      <c r="I189" s="61" t="s">
        <v>67</v>
      </c>
      <c r="J189" s="62"/>
      <c r="K189" s="82"/>
      <c r="L189" s="20"/>
      <c r="M189" s="82"/>
      <c r="N189" s="20"/>
      <c r="O189" s="20"/>
      <c r="P189" s="82"/>
      <c r="Q189" s="82"/>
      <c r="R189" s="82"/>
      <c r="S189" s="20"/>
      <c r="T189" s="20"/>
      <c r="U189" s="20"/>
      <c r="V189" s="20"/>
      <c r="W189" s="1"/>
    </row>
    <row r="190" spans="1:23" ht="23.25">
      <c r="A190" s="2"/>
      <c r="B190" s="35"/>
      <c r="C190" s="35"/>
      <c r="D190" s="35"/>
      <c r="E190" s="35"/>
      <c r="F190" s="35"/>
      <c r="G190" s="35"/>
      <c r="H190" s="60"/>
      <c r="I190" s="61" t="s">
        <v>43</v>
      </c>
      <c r="J190" s="62"/>
      <c r="K190" s="82"/>
      <c r="L190" s="20"/>
      <c r="M190" s="82"/>
      <c r="N190" s="20"/>
      <c r="O190" s="20">
        <f>K190+L190+M190+N190</f>
        <v>0</v>
      </c>
      <c r="P190" s="82">
        <v>41678.8</v>
      </c>
      <c r="Q190" s="82">
        <v>197700.8</v>
      </c>
      <c r="R190" s="82"/>
      <c r="S190" s="20">
        <f>P190+Q190+R190</f>
        <v>239379.59999999998</v>
      </c>
      <c r="T190" s="20">
        <f>O190+S190</f>
        <v>239379.59999999998</v>
      </c>
      <c r="U190" s="20">
        <f>O190/T190*100</f>
        <v>0</v>
      </c>
      <c r="V190" s="20">
        <f>S190/T190*100</f>
        <v>100</v>
      </c>
      <c r="W190" s="1"/>
    </row>
    <row r="191" spans="1:23" ht="23.25">
      <c r="A191" s="2"/>
      <c r="B191" s="35"/>
      <c r="C191" s="35"/>
      <c r="D191" s="35"/>
      <c r="E191" s="35"/>
      <c r="F191" s="35"/>
      <c r="G191" s="35"/>
      <c r="H191" s="60"/>
      <c r="I191" s="61" t="s">
        <v>44</v>
      </c>
      <c r="J191" s="62"/>
      <c r="K191" s="82"/>
      <c r="L191" s="20"/>
      <c r="M191" s="82"/>
      <c r="N191" s="20"/>
      <c r="O191" s="20"/>
      <c r="P191" s="82">
        <v>108385.6</v>
      </c>
      <c r="Q191" s="82">
        <v>119722</v>
      </c>
      <c r="R191" s="82"/>
      <c r="S191" s="20">
        <f>P191+Q191+R191</f>
        <v>228107.6</v>
      </c>
      <c r="T191" s="20">
        <f>O191+S191</f>
        <v>228107.6</v>
      </c>
      <c r="U191" s="20"/>
      <c r="V191" s="20">
        <f>S191/T191*100</f>
        <v>100</v>
      </c>
      <c r="W191" s="1"/>
    </row>
    <row r="192" spans="1:23" ht="23.25">
      <c r="A192" s="2"/>
      <c r="B192" s="35"/>
      <c r="C192" s="35"/>
      <c r="D192" s="35"/>
      <c r="E192" s="35"/>
      <c r="F192" s="35"/>
      <c r="G192" s="35"/>
      <c r="H192" s="60"/>
      <c r="I192" s="61" t="s">
        <v>45</v>
      </c>
      <c r="J192" s="62"/>
      <c r="K192" s="82"/>
      <c r="L192" s="20"/>
      <c r="M192" s="82"/>
      <c r="N192" s="20"/>
      <c r="O192" s="20"/>
      <c r="P192" s="82">
        <f>P191/P190*100</f>
        <v>260.049713523422</v>
      </c>
      <c r="Q192" s="82">
        <f>Q191/Q190*100</f>
        <v>60.557165170803565</v>
      </c>
      <c r="R192" s="82"/>
      <c r="S192" s="20">
        <f>S191/S190*100</f>
        <v>95.29116098447822</v>
      </c>
      <c r="T192" s="20">
        <f>T191/T190*100</f>
        <v>95.29116098447822</v>
      </c>
      <c r="U192" s="20"/>
      <c r="V192" s="20"/>
      <c r="W192" s="1"/>
    </row>
    <row r="193" spans="1:23" ht="23.25">
      <c r="A193" s="2"/>
      <c r="B193" s="35"/>
      <c r="C193" s="35"/>
      <c r="D193" s="35"/>
      <c r="E193" s="35"/>
      <c r="F193" s="35"/>
      <c r="G193" s="35"/>
      <c r="H193" s="60"/>
      <c r="I193" s="61"/>
      <c r="J193" s="62"/>
      <c r="K193" s="82"/>
      <c r="L193" s="20"/>
      <c r="M193" s="82"/>
      <c r="N193" s="20"/>
      <c r="O193" s="20"/>
      <c r="P193" s="82"/>
      <c r="Q193" s="82"/>
      <c r="R193" s="82"/>
      <c r="S193" s="20"/>
      <c r="T193" s="20"/>
      <c r="U193" s="20"/>
      <c r="V193" s="20"/>
      <c r="W193" s="1"/>
    </row>
    <row r="194" spans="1:23" ht="23.25">
      <c r="A194" s="2"/>
      <c r="B194" s="35"/>
      <c r="C194" s="35"/>
      <c r="D194" s="35"/>
      <c r="E194" s="35"/>
      <c r="F194" s="35"/>
      <c r="G194" s="87" t="s">
        <v>80</v>
      </c>
      <c r="H194" s="60"/>
      <c r="I194" s="61" t="s">
        <v>81</v>
      </c>
      <c r="J194" s="62"/>
      <c r="K194" s="82"/>
      <c r="L194" s="20"/>
      <c r="M194" s="82"/>
      <c r="N194" s="20"/>
      <c r="O194" s="20"/>
      <c r="P194" s="82"/>
      <c r="Q194" s="82"/>
      <c r="R194" s="82"/>
      <c r="S194" s="20"/>
      <c r="T194" s="20"/>
      <c r="U194" s="20"/>
      <c r="V194" s="20"/>
      <c r="W194" s="1"/>
    </row>
    <row r="195" spans="1:23" ht="23.25">
      <c r="A195" s="2"/>
      <c r="B195" s="35"/>
      <c r="C195" s="35"/>
      <c r="D195" s="35"/>
      <c r="E195" s="35"/>
      <c r="F195" s="35"/>
      <c r="G195" s="35"/>
      <c r="H195" s="60"/>
      <c r="I195" s="61" t="s">
        <v>43</v>
      </c>
      <c r="J195" s="62"/>
      <c r="K195" s="82"/>
      <c r="L195" s="20"/>
      <c r="M195" s="82"/>
      <c r="N195" s="20"/>
      <c r="O195" s="20">
        <f>K195+L195+M195+N195</f>
        <v>0</v>
      </c>
      <c r="P195" s="82"/>
      <c r="Q195" s="82">
        <v>269.5</v>
      </c>
      <c r="R195" s="82"/>
      <c r="S195" s="20">
        <f>P195+Q195+R195</f>
        <v>269.5</v>
      </c>
      <c r="T195" s="20">
        <f>O195+S195</f>
        <v>269.5</v>
      </c>
      <c r="U195" s="20">
        <f>O195/T195*100</f>
        <v>0</v>
      </c>
      <c r="V195" s="20">
        <f>S195/T195*100</f>
        <v>100</v>
      </c>
      <c r="W195" s="1"/>
    </row>
    <row r="196" spans="1:23" ht="23.25">
      <c r="A196" s="2"/>
      <c r="B196" s="35"/>
      <c r="C196" s="35"/>
      <c r="D196" s="35"/>
      <c r="E196" s="35"/>
      <c r="F196" s="35"/>
      <c r="G196" s="35"/>
      <c r="H196" s="60"/>
      <c r="I196" s="61" t="s">
        <v>44</v>
      </c>
      <c r="J196" s="62"/>
      <c r="K196" s="82"/>
      <c r="L196" s="20"/>
      <c r="M196" s="82"/>
      <c r="N196" s="20"/>
      <c r="O196" s="20"/>
      <c r="P196" s="82"/>
      <c r="Q196" s="82">
        <v>11312.2</v>
      </c>
      <c r="R196" s="82"/>
      <c r="S196" s="20">
        <f>P196+Q196+R196</f>
        <v>11312.2</v>
      </c>
      <c r="T196" s="20">
        <f>O196+S196</f>
        <v>11312.2</v>
      </c>
      <c r="U196" s="20">
        <f>O196/T196*100</f>
        <v>0</v>
      </c>
      <c r="V196" s="20">
        <f>S196/T196*100</f>
        <v>100</v>
      </c>
      <c r="W196" s="1"/>
    </row>
    <row r="197" spans="1:23" ht="23.25">
      <c r="A197" s="2"/>
      <c r="B197" s="35"/>
      <c r="C197" s="35"/>
      <c r="D197" s="35"/>
      <c r="E197" s="35"/>
      <c r="F197" s="35"/>
      <c r="G197" s="35"/>
      <c r="H197" s="60"/>
      <c r="I197" s="61" t="s">
        <v>45</v>
      </c>
      <c r="J197" s="62"/>
      <c r="K197" s="82"/>
      <c r="L197" s="20"/>
      <c r="M197" s="82"/>
      <c r="N197" s="20"/>
      <c r="O197" s="20"/>
      <c r="P197" s="82"/>
      <c r="Q197" s="82">
        <f>Q196/Q195*100</f>
        <v>4197.4768089053805</v>
      </c>
      <c r="R197" s="82"/>
      <c r="S197" s="20">
        <f>S196/S195*100</f>
        <v>4197.4768089053805</v>
      </c>
      <c r="T197" s="20">
        <f>T196/T195*100</f>
        <v>4197.4768089053805</v>
      </c>
      <c r="U197" s="20"/>
      <c r="V197" s="20"/>
      <c r="W197" s="1"/>
    </row>
    <row r="198" spans="1:23" ht="23.25">
      <c r="A198" s="2"/>
      <c r="B198" s="35"/>
      <c r="C198" s="35"/>
      <c r="D198" s="35"/>
      <c r="E198" s="35"/>
      <c r="F198" s="35"/>
      <c r="G198" s="35"/>
      <c r="H198" s="60"/>
      <c r="I198" s="61"/>
      <c r="J198" s="62"/>
      <c r="K198" s="82"/>
      <c r="L198" s="20"/>
      <c r="M198" s="82"/>
      <c r="N198" s="20"/>
      <c r="O198" s="20"/>
      <c r="P198" s="82"/>
      <c r="Q198" s="82"/>
      <c r="R198" s="82"/>
      <c r="S198" s="20"/>
      <c r="T198" s="20"/>
      <c r="U198" s="20"/>
      <c r="V198" s="20"/>
      <c r="W198" s="1"/>
    </row>
    <row r="199" spans="1:23" ht="23.25">
      <c r="A199" s="2"/>
      <c r="B199" s="35"/>
      <c r="C199" s="35"/>
      <c r="D199" s="35"/>
      <c r="E199" s="35"/>
      <c r="F199" s="35"/>
      <c r="G199" s="87" t="s">
        <v>55</v>
      </c>
      <c r="H199" s="60"/>
      <c r="I199" s="61" t="s">
        <v>56</v>
      </c>
      <c r="J199" s="62"/>
      <c r="K199" s="82"/>
      <c r="L199" s="20"/>
      <c r="M199" s="82"/>
      <c r="N199" s="20"/>
      <c r="O199" s="20"/>
      <c r="P199" s="82"/>
      <c r="Q199" s="82"/>
      <c r="R199" s="82"/>
      <c r="S199" s="20"/>
      <c r="T199" s="20"/>
      <c r="U199" s="20"/>
      <c r="V199" s="20"/>
      <c r="W199" s="1"/>
    </row>
    <row r="200" spans="1:23" ht="23.25">
      <c r="A200" s="2"/>
      <c r="B200" s="35"/>
      <c r="C200" s="35"/>
      <c r="D200" s="35"/>
      <c r="E200" s="35"/>
      <c r="F200" s="35"/>
      <c r="G200" s="35"/>
      <c r="H200" s="60"/>
      <c r="I200" s="61" t="s">
        <v>43</v>
      </c>
      <c r="J200" s="62"/>
      <c r="K200" s="82">
        <v>358390</v>
      </c>
      <c r="L200" s="20">
        <v>51475.7</v>
      </c>
      <c r="M200" s="82">
        <v>253451.1</v>
      </c>
      <c r="N200" s="20"/>
      <c r="O200" s="20">
        <f>K200+L200+M200+N200</f>
        <v>663316.8</v>
      </c>
      <c r="P200" s="82"/>
      <c r="Q200" s="82"/>
      <c r="R200" s="82"/>
      <c r="S200" s="20">
        <f>P200+Q200+R200</f>
        <v>0</v>
      </c>
      <c r="T200" s="20">
        <f>O200+S200</f>
        <v>663316.8</v>
      </c>
      <c r="U200" s="20">
        <f>O200/T200*100</f>
        <v>100</v>
      </c>
      <c r="V200" s="20">
        <f>S200/T200*100</f>
        <v>0</v>
      </c>
      <c r="W200" s="1"/>
    </row>
    <row r="201" spans="1:23" ht="23.25">
      <c r="A201" s="2"/>
      <c r="B201" s="35"/>
      <c r="C201" s="35"/>
      <c r="D201" s="35"/>
      <c r="E201" s="35"/>
      <c r="F201" s="35"/>
      <c r="G201" s="35"/>
      <c r="H201" s="60"/>
      <c r="I201" s="61" t="s">
        <v>44</v>
      </c>
      <c r="J201" s="62"/>
      <c r="K201" s="82">
        <v>409750.3</v>
      </c>
      <c r="L201" s="20">
        <v>37670.7</v>
      </c>
      <c r="M201" s="82">
        <v>238198.1</v>
      </c>
      <c r="N201" s="20"/>
      <c r="O201" s="20">
        <f>K201+L201+M201+N201</f>
        <v>685619.1</v>
      </c>
      <c r="P201" s="82"/>
      <c r="Q201" s="82"/>
      <c r="R201" s="82"/>
      <c r="S201" s="20">
        <f>P201+Q201+R201</f>
        <v>0</v>
      </c>
      <c r="T201" s="20">
        <f>O201+S201</f>
        <v>685619.1</v>
      </c>
      <c r="U201" s="20">
        <f>O201/T201*100</f>
        <v>100</v>
      </c>
      <c r="V201" s="20">
        <f>S201/T201*100</f>
        <v>0</v>
      </c>
      <c r="W201" s="1"/>
    </row>
    <row r="202" spans="1:23" ht="23.25">
      <c r="A202" s="2"/>
      <c r="B202" s="52"/>
      <c r="C202" s="86"/>
      <c r="D202" s="86"/>
      <c r="E202" s="86"/>
      <c r="F202" s="86"/>
      <c r="G202" s="86"/>
      <c r="H202" s="61"/>
      <c r="I202" s="61" t="s">
        <v>45</v>
      </c>
      <c r="J202" s="62"/>
      <c r="K202" s="18">
        <f>K201/K200*100</f>
        <v>114.33084070426072</v>
      </c>
      <c r="L202" s="18">
        <f>L201/L200*100</f>
        <v>73.1815206009826</v>
      </c>
      <c r="M202" s="18">
        <f>M201/M200*100</f>
        <v>93.98187658289902</v>
      </c>
      <c r="N202" s="18"/>
      <c r="O202" s="18">
        <f>O201/O200*100</f>
        <v>103.36223958144886</v>
      </c>
      <c r="P202" s="18"/>
      <c r="Q202" s="18"/>
      <c r="R202" s="18"/>
      <c r="S202" s="18"/>
      <c r="T202" s="18">
        <f>T201/T200*100</f>
        <v>103.36223958144886</v>
      </c>
      <c r="U202" s="18"/>
      <c r="V202" s="18"/>
      <c r="W202" s="1"/>
    </row>
    <row r="203" spans="1:23" ht="23.25">
      <c r="A203" s="2"/>
      <c r="B203" s="35"/>
      <c r="C203" s="35"/>
      <c r="D203" s="35"/>
      <c r="E203" s="35"/>
      <c r="F203" s="35"/>
      <c r="G203" s="35"/>
      <c r="H203" s="60"/>
      <c r="I203" s="61"/>
      <c r="J203" s="62"/>
      <c r="K203" s="82"/>
      <c r="L203" s="20"/>
      <c r="M203" s="82"/>
      <c r="N203" s="20"/>
      <c r="O203" s="20"/>
      <c r="P203" s="82"/>
      <c r="Q203" s="82"/>
      <c r="R203" s="82"/>
      <c r="S203" s="20"/>
      <c r="T203" s="20"/>
      <c r="U203" s="20"/>
      <c r="V203" s="20"/>
      <c r="W203" s="1"/>
    </row>
    <row r="204" spans="1:23" ht="23.25">
      <c r="A204" s="2"/>
      <c r="B204" s="35"/>
      <c r="C204" s="35"/>
      <c r="D204" s="35"/>
      <c r="E204" s="35"/>
      <c r="F204" s="87" t="s">
        <v>82</v>
      </c>
      <c r="G204" s="35"/>
      <c r="H204" s="60"/>
      <c r="I204" s="61" t="s">
        <v>101</v>
      </c>
      <c r="J204" s="62"/>
      <c r="K204" s="82"/>
      <c r="L204" s="20"/>
      <c r="M204" s="82"/>
      <c r="N204" s="20"/>
      <c r="O204" s="20"/>
      <c r="P204" s="82"/>
      <c r="Q204" s="82"/>
      <c r="R204" s="82"/>
      <c r="S204" s="20"/>
      <c r="T204" s="20"/>
      <c r="U204" s="20"/>
      <c r="V204" s="20"/>
      <c r="W204" s="1"/>
    </row>
    <row r="205" spans="1:23" ht="23.25">
      <c r="A205" s="2"/>
      <c r="B205" s="35"/>
      <c r="C205" s="35"/>
      <c r="D205" s="35"/>
      <c r="E205" s="35"/>
      <c r="F205" s="35"/>
      <c r="G205" s="35"/>
      <c r="H205" s="60"/>
      <c r="I205" s="61" t="s">
        <v>102</v>
      </c>
      <c r="J205" s="62"/>
      <c r="K205" s="82"/>
      <c r="L205" s="20"/>
      <c r="M205" s="82"/>
      <c r="N205" s="20"/>
      <c r="O205" s="20"/>
      <c r="P205" s="82"/>
      <c r="Q205" s="82"/>
      <c r="R205" s="82"/>
      <c r="S205" s="20"/>
      <c r="T205" s="20"/>
      <c r="U205" s="20"/>
      <c r="V205" s="20"/>
      <c r="W205" s="1"/>
    </row>
    <row r="206" spans="1:23" ht="23.25">
      <c r="A206" s="2"/>
      <c r="B206" s="35"/>
      <c r="C206" s="35"/>
      <c r="D206" s="35"/>
      <c r="E206" s="35"/>
      <c r="F206" s="35"/>
      <c r="G206" s="35"/>
      <c r="H206" s="60"/>
      <c r="I206" s="61" t="s">
        <v>43</v>
      </c>
      <c r="J206" s="62"/>
      <c r="K206" s="18">
        <f>K211+K216+K222+K235</f>
        <v>221081.1</v>
      </c>
      <c r="L206" s="18">
        <f aca="true" t="shared" si="24" ref="L206:R206">L211+L216+L222+L235</f>
        <v>13214.1</v>
      </c>
      <c r="M206" s="18">
        <f t="shared" si="24"/>
        <v>467606.3</v>
      </c>
      <c r="N206" s="18">
        <f t="shared" si="24"/>
        <v>0</v>
      </c>
      <c r="O206" s="18">
        <f>K206+L206+M206+N206</f>
        <v>701901.5</v>
      </c>
      <c r="P206" s="18">
        <f t="shared" si="24"/>
        <v>24788.9</v>
      </c>
      <c r="Q206" s="18">
        <f t="shared" si="24"/>
        <v>277556.80000000005</v>
      </c>
      <c r="R206" s="18">
        <f t="shared" si="24"/>
        <v>550</v>
      </c>
      <c r="S206" s="18">
        <f>P206+Q206+R206</f>
        <v>302895.70000000007</v>
      </c>
      <c r="T206" s="18">
        <f>O206+S206</f>
        <v>1004797.2000000001</v>
      </c>
      <c r="U206" s="18">
        <f>O206/T206*100</f>
        <v>69.8550413954179</v>
      </c>
      <c r="V206" s="18">
        <f>S206/T206*100</f>
        <v>30.144958604582108</v>
      </c>
      <c r="W206" s="1"/>
    </row>
    <row r="207" spans="1:23" ht="23.25">
      <c r="A207" s="2"/>
      <c r="B207" s="35"/>
      <c r="C207" s="35"/>
      <c r="D207" s="35"/>
      <c r="E207" s="35"/>
      <c r="F207" s="35"/>
      <c r="G207" s="35"/>
      <c r="H207" s="60"/>
      <c r="I207" s="61" t="s">
        <v>44</v>
      </c>
      <c r="J207" s="62"/>
      <c r="K207" s="82">
        <f>K212+K217+K223+K236</f>
        <v>262804.9</v>
      </c>
      <c r="L207" s="20">
        <f>L212+L217+L223+L236</f>
        <v>6628.4</v>
      </c>
      <c r="M207" s="82">
        <f>M212+M217+M223+M236</f>
        <v>386261.5</v>
      </c>
      <c r="N207" s="20">
        <f>N212+N217+N223+N236</f>
        <v>0</v>
      </c>
      <c r="O207" s="20">
        <f>K207+L207+M207+N207</f>
        <v>655694.8</v>
      </c>
      <c r="P207" s="82">
        <f>P212+P217+P223+P236</f>
        <v>4914.3</v>
      </c>
      <c r="Q207" s="82">
        <f>Q212+Q217+Q223+Q236</f>
        <v>60552.9</v>
      </c>
      <c r="R207" s="82">
        <f>R212+R217+R223+R236</f>
        <v>2398.4</v>
      </c>
      <c r="S207" s="20">
        <f>P207+Q207+R207</f>
        <v>67865.6</v>
      </c>
      <c r="T207" s="20">
        <f>O207+S207</f>
        <v>723560.4</v>
      </c>
      <c r="U207" s="20">
        <f>O207/T207*100</f>
        <v>90.62060333871229</v>
      </c>
      <c r="V207" s="20">
        <f>S207/T207*100</f>
        <v>9.37939666128771</v>
      </c>
      <c r="W207" s="1"/>
    </row>
    <row r="208" spans="1:23" ht="23.25">
      <c r="A208" s="2"/>
      <c r="B208" s="35"/>
      <c r="C208" s="35"/>
      <c r="D208" s="35"/>
      <c r="E208" s="35"/>
      <c r="F208" s="35"/>
      <c r="G208" s="35"/>
      <c r="H208" s="60"/>
      <c r="I208" s="61" t="s">
        <v>45</v>
      </c>
      <c r="J208" s="62"/>
      <c r="K208" s="82">
        <f>K207/K206*100</f>
        <v>118.87262185686612</v>
      </c>
      <c r="L208" s="20">
        <f>L207/L206*100</f>
        <v>50.16156983827881</v>
      </c>
      <c r="M208" s="82">
        <f>M207/M206*100</f>
        <v>82.6039982780386</v>
      </c>
      <c r="N208" s="20"/>
      <c r="O208" s="20">
        <f aca="true" t="shared" si="25" ref="O208:T208">O207/O206*100</f>
        <v>93.41692530932048</v>
      </c>
      <c r="P208" s="82">
        <f t="shared" si="25"/>
        <v>19.824598913223255</v>
      </c>
      <c r="Q208" s="82">
        <f t="shared" si="25"/>
        <v>21.816399382036394</v>
      </c>
      <c r="R208" s="82">
        <f t="shared" si="25"/>
        <v>436.07272727272726</v>
      </c>
      <c r="S208" s="20">
        <f t="shared" si="25"/>
        <v>22.405600343616626</v>
      </c>
      <c r="T208" s="20">
        <f t="shared" si="25"/>
        <v>72.01059079384376</v>
      </c>
      <c r="U208" s="20"/>
      <c r="V208" s="20"/>
      <c r="W208" s="1"/>
    </row>
    <row r="209" spans="1:23" ht="23.25">
      <c r="A209" s="2"/>
      <c r="B209" s="35"/>
      <c r="C209" s="35"/>
      <c r="D209" s="35"/>
      <c r="E209" s="35"/>
      <c r="F209" s="35"/>
      <c r="G209" s="35"/>
      <c r="H209" s="60"/>
      <c r="I209" s="61"/>
      <c r="J209" s="62"/>
      <c r="K209" s="82"/>
      <c r="L209" s="20"/>
      <c r="M209" s="82"/>
      <c r="N209" s="20"/>
      <c r="O209" s="20"/>
      <c r="P209" s="82"/>
      <c r="Q209" s="82"/>
      <c r="R209" s="82"/>
      <c r="S209" s="20"/>
      <c r="T209" s="20"/>
      <c r="U209" s="20"/>
      <c r="V209" s="20"/>
      <c r="W209" s="1"/>
    </row>
    <row r="210" spans="1:23" ht="23.25">
      <c r="A210" s="2"/>
      <c r="B210" s="35"/>
      <c r="C210" s="35"/>
      <c r="D210" s="35"/>
      <c r="E210" s="35"/>
      <c r="F210" s="35"/>
      <c r="G210" s="87" t="s">
        <v>64</v>
      </c>
      <c r="H210" s="60"/>
      <c r="I210" s="69" t="s">
        <v>65</v>
      </c>
      <c r="J210" s="62"/>
      <c r="K210" s="82"/>
      <c r="L210" s="20"/>
      <c r="M210" s="82"/>
      <c r="N210" s="20"/>
      <c r="O210" s="20"/>
      <c r="P210" s="82"/>
      <c r="Q210" s="82"/>
      <c r="R210" s="82"/>
      <c r="S210" s="20"/>
      <c r="T210" s="20"/>
      <c r="U210" s="20"/>
      <c r="V210" s="20"/>
      <c r="W210" s="1"/>
    </row>
    <row r="211" spans="1:23" ht="23.25">
      <c r="A211" s="2"/>
      <c r="B211" s="52"/>
      <c r="C211" s="35"/>
      <c r="D211" s="35"/>
      <c r="E211" s="35"/>
      <c r="F211" s="35"/>
      <c r="G211" s="35"/>
      <c r="H211" s="60"/>
      <c r="I211" s="61" t="s">
        <v>43</v>
      </c>
      <c r="J211" s="62"/>
      <c r="K211" s="19"/>
      <c r="L211" s="20"/>
      <c r="M211" s="21"/>
      <c r="N211" s="23"/>
      <c r="O211" s="23">
        <f>K211+L211+M211+N211</f>
        <v>0</v>
      </c>
      <c r="P211" s="24"/>
      <c r="Q211" s="19">
        <v>131293.2</v>
      </c>
      <c r="R211" s="80"/>
      <c r="S211" s="23">
        <f>P211+Q211+R211</f>
        <v>131293.2</v>
      </c>
      <c r="T211" s="23">
        <f>O211+S211</f>
        <v>131293.2</v>
      </c>
      <c r="U211" s="23">
        <f>O211/T211*100</f>
        <v>0</v>
      </c>
      <c r="V211" s="20">
        <f>S211/T211*100</f>
        <v>100</v>
      </c>
      <c r="W211" s="1"/>
    </row>
    <row r="212" spans="1:23" ht="23.25">
      <c r="A212" s="2"/>
      <c r="B212" s="52"/>
      <c r="C212" s="35"/>
      <c r="D212" s="35"/>
      <c r="E212" s="35"/>
      <c r="F212" s="35"/>
      <c r="G212" s="35"/>
      <c r="H212" s="60"/>
      <c r="I212" s="61" t="s">
        <v>44</v>
      </c>
      <c r="J212" s="62"/>
      <c r="K212" s="19"/>
      <c r="L212" s="20"/>
      <c r="M212" s="21"/>
      <c r="N212" s="23"/>
      <c r="O212" s="23"/>
      <c r="P212" s="24"/>
      <c r="Q212" s="19">
        <v>17794.3</v>
      </c>
      <c r="R212" s="80"/>
      <c r="S212" s="23">
        <f>P212+Q212+R212</f>
        <v>17794.3</v>
      </c>
      <c r="T212" s="23">
        <f>O212+S212</f>
        <v>17794.3</v>
      </c>
      <c r="U212" s="23">
        <f>O212/T212*100</f>
        <v>0</v>
      </c>
      <c r="V212" s="20">
        <f>S212/T212*100</f>
        <v>100</v>
      </c>
      <c r="W212" s="1"/>
    </row>
    <row r="213" spans="1:23" ht="23.25">
      <c r="A213" s="2"/>
      <c r="B213" s="52"/>
      <c r="C213" s="35"/>
      <c r="D213" s="35"/>
      <c r="E213" s="35"/>
      <c r="F213" s="35"/>
      <c r="G213" s="35"/>
      <c r="H213" s="60"/>
      <c r="I213" s="61" t="s">
        <v>45</v>
      </c>
      <c r="J213" s="62"/>
      <c r="K213" s="19"/>
      <c r="L213" s="20"/>
      <c r="M213" s="21"/>
      <c r="N213" s="23"/>
      <c r="O213" s="23"/>
      <c r="P213" s="24"/>
      <c r="Q213" s="19">
        <f>Q212/Q211*100</f>
        <v>13.553100998376152</v>
      </c>
      <c r="R213" s="80"/>
      <c r="S213" s="23">
        <f>S212/S211*100</f>
        <v>13.553100998376152</v>
      </c>
      <c r="T213" s="23">
        <f>T212/T211*100</f>
        <v>13.553100998376152</v>
      </c>
      <c r="U213" s="23"/>
      <c r="V213" s="20"/>
      <c r="W213" s="1"/>
    </row>
    <row r="214" spans="1:23" ht="23.25">
      <c r="A214" s="2"/>
      <c r="B214" s="52"/>
      <c r="C214" s="86"/>
      <c r="D214" s="86"/>
      <c r="E214" s="86"/>
      <c r="F214" s="86"/>
      <c r="G214" s="86"/>
      <c r="H214" s="61"/>
      <c r="I214" s="61"/>
      <c r="J214" s="6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"/>
    </row>
    <row r="215" spans="1:23" ht="23.25">
      <c r="A215" s="2"/>
      <c r="B215" s="52"/>
      <c r="C215" s="86"/>
      <c r="D215" s="86"/>
      <c r="E215" s="86"/>
      <c r="F215" s="86"/>
      <c r="G215" s="88" t="s">
        <v>66</v>
      </c>
      <c r="H215" s="61"/>
      <c r="I215" s="61" t="s">
        <v>67</v>
      </c>
      <c r="J215" s="6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"/>
    </row>
    <row r="216" spans="1:23" ht="23.25">
      <c r="A216" s="2"/>
      <c r="B216" s="52"/>
      <c r="C216" s="52"/>
      <c r="D216" s="52"/>
      <c r="E216" s="52"/>
      <c r="F216" s="52"/>
      <c r="G216" s="52"/>
      <c r="H216" s="60"/>
      <c r="I216" s="61" t="s">
        <v>43</v>
      </c>
      <c r="J216" s="62"/>
      <c r="K216" s="82"/>
      <c r="L216" s="20"/>
      <c r="M216" s="82"/>
      <c r="N216" s="20"/>
      <c r="O216" s="20">
        <f>K216+L216+M216+N216</f>
        <v>0</v>
      </c>
      <c r="P216" s="82">
        <v>24788.9</v>
      </c>
      <c r="Q216" s="82">
        <v>13662.1</v>
      </c>
      <c r="R216" s="82">
        <v>550</v>
      </c>
      <c r="S216" s="20">
        <v>39001.1</v>
      </c>
      <c r="T216" s="20">
        <f>O216+S216</f>
        <v>39001.1</v>
      </c>
      <c r="U216" s="20">
        <f>O216/T216*100</f>
        <v>0</v>
      </c>
      <c r="V216" s="20">
        <f>S216/T216*100</f>
        <v>100</v>
      </c>
      <c r="W216" s="1"/>
    </row>
    <row r="217" spans="1:23" ht="23.25">
      <c r="A217" s="2"/>
      <c r="B217" s="52"/>
      <c r="C217" s="52"/>
      <c r="D217" s="52"/>
      <c r="E217" s="52"/>
      <c r="F217" s="52"/>
      <c r="G217" s="52"/>
      <c r="H217" s="60"/>
      <c r="I217" s="61" t="s">
        <v>44</v>
      </c>
      <c r="J217" s="62"/>
      <c r="K217" s="82"/>
      <c r="L217" s="20"/>
      <c r="M217" s="82"/>
      <c r="N217" s="20"/>
      <c r="O217" s="20"/>
      <c r="P217" s="82">
        <v>4914.3</v>
      </c>
      <c r="Q217" s="82">
        <v>23305.2</v>
      </c>
      <c r="R217" s="82">
        <v>2398.4</v>
      </c>
      <c r="S217" s="20">
        <f>P217+Q217+R217</f>
        <v>30617.9</v>
      </c>
      <c r="T217" s="20">
        <f>O217+S217</f>
        <v>30617.9</v>
      </c>
      <c r="U217" s="20">
        <f>O217/T217*100</f>
        <v>0</v>
      </c>
      <c r="V217" s="20">
        <f>S217/T217*100</f>
        <v>100</v>
      </c>
      <c r="W217" s="1"/>
    </row>
    <row r="218" spans="1:23" ht="23.25">
      <c r="A218" s="2"/>
      <c r="B218" s="52"/>
      <c r="C218" s="86"/>
      <c r="D218" s="86"/>
      <c r="E218" s="86"/>
      <c r="F218" s="86"/>
      <c r="G218" s="86"/>
      <c r="H218" s="61"/>
      <c r="I218" s="61" t="s">
        <v>45</v>
      </c>
      <c r="J218" s="62"/>
      <c r="K218" s="18"/>
      <c r="L218" s="18"/>
      <c r="M218" s="18"/>
      <c r="N218" s="18"/>
      <c r="O218" s="18"/>
      <c r="P218" s="18">
        <f>P217/P216*100</f>
        <v>19.824598913223255</v>
      </c>
      <c r="Q218" s="18">
        <f>Q217/Q216*100</f>
        <v>170.58285329488146</v>
      </c>
      <c r="R218" s="18">
        <f>R217/R216*100</f>
        <v>436.07272727272726</v>
      </c>
      <c r="S218" s="18">
        <f>S217/S216*100</f>
        <v>78.50522164759455</v>
      </c>
      <c r="T218" s="18">
        <f>T217/T216*100</f>
        <v>78.50522164759455</v>
      </c>
      <c r="U218" s="18"/>
      <c r="V218" s="18"/>
      <c r="W218" s="1"/>
    </row>
    <row r="219" spans="1:23" ht="23.25">
      <c r="A219" s="2"/>
      <c r="B219" s="52"/>
      <c r="C219" s="52"/>
      <c r="D219" s="52"/>
      <c r="E219" s="52"/>
      <c r="F219" s="52"/>
      <c r="G219" s="52"/>
      <c r="H219" s="60"/>
      <c r="I219" s="61"/>
      <c r="J219" s="62"/>
      <c r="K219" s="82"/>
      <c r="L219" s="20"/>
      <c r="M219" s="82"/>
      <c r="N219" s="20"/>
      <c r="O219" s="20"/>
      <c r="P219" s="82"/>
      <c r="Q219" s="82"/>
      <c r="R219" s="82"/>
      <c r="S219" s="20"/>
      <c r="T219" s="20"/>
      <c r="U219" s="20"/>
      <c r="V219" s="20"/>
      <c r="W219" s="1"/>
    </row>
    <row r="220" spans="1:23" ht="23.25">
      <c r="A220" s="2"/>
      <c r="B220" s="52"/>
      <c r="C220" s="52"/>
      <c r="D220" s="52"/>
      <c r="E220" s="52"/>
      <c r="F220" s="52"/>
      <c r="G220" s="89" t="s">
        <v>83</v>
      </c>
      <c r="H220" s="60"/>
      <c r="I220" s="61" t="s">
        <v>84</v>
      </c>
      <c r="J220" s="62"/>
      <c r="K220" s="82"/>
      <c r="L220" s="20"/>
      <c r="M220" s="82"/>
      <c r="N220" s="20"/>
      <c r="O220" s="20"/>
      <c r="P220" s="82"/>
      <c r="Q220" s="82"/>
      <c r="R220" s="82"/>
      <c r="S220" s="20"/>
      <c r="T220" s="20"/>
      <c r="U220" s="20"/>
      <c r="V220" s="20"/>
      <c r="W220" s="1"/>
    </row>
    <row r="221" spans="1:23" ht="23.25">
      <c r="A221" s="2"/>
      <c r="B221" s="52"/>
      <c r="C221" s="52"/>
      <c r="D221" s="52"/>
      <c r="E221" s="52"/>
      <c r="F221" s="52"/>
      <c r="G221" s="52"/>
      <c r="H221" s="60"/>
      <c r="I221" s="61" t="s">
        <v>85</v>
      </c>
      <c r="J221" s="62"/>
      <c r="K221" s="82"/>
      <c r="L221" s="20"/>
      <c r="M221" s="82"/>
      <c r="N221" s="20"/>
      <c r="O221" s="20"/>
      <c r="P221" s="82"/>
      <c r="Q221" s="82"/>
      <c r="R221" s="82"/>
      <c r="S221" s="20"/>
      <c r="T221" s="20"/>
      <c r="U221" s="20"/>
      <c r="V221" s="20"/>
      <c r="W221" s="1"/>
    </row>
    <row r="222" spans="1:23" ht="23.25">
      <c r="A222" s="2"/>
      <c r="B222" s="52"/>
      <c r="C222" s="52"/>
      <c r="D222" s="52"/>
      <c r="E222" s="52"/>
      <c r="F222" s="52"/>
      <c r="G222" s="52"/>
      <c r="H222" s="60"/>
      <c r="I222" s="61" t="s">
        <v>43</v>
      </c>
      <c r="J222" s="62"/>
      <c r="K222" s="82"/>
      <c r="L222" s="20"/>
      <c r="M222" s="82"/>
      <c r="N222" s="20"/>
      <c r="O222" s="20">
        <f>K222+L222+M222+N222</f>
        <v>0</v>
      </c>
      <c r="P222" s="82"/>
      <c r="Q222" s="82">
        <v>132601.5</v>
      </c>
      <c r="R222" s="82"/>
      <c r="S222" s="20">
        <f>P222+Q222+R222</f>
        <v>132601.5</v>
      </c>
      <c r="T222" s="20">
        <f>O222+S222</f>
        <v>132601.5</v>
      </c>
      <c r="U222" s="20">
        <f>O222/T222*100</f>
        <v>0</v>
      </c>
      <c r="V222" s="20">
        <f>S222/T222*100</f>
        <v>100</v>
      </c>
      <c r="W222" s="1"/>
    </row>
    <row r="223" spans="1:23" ht="23.25">
      <c r="A223" s="2"/>
      <c r="B223" s="52"/>
      <c r="C223" s="52"/>
      <c r="D223" s="52"/>
      <c r="E223" s="52"/>
      <c r="F223" s="52"/>
      <c r="G223" s="52"/>
      <c r="H223" s="60"/>
      <c r="I223" s="61" t="s">
        <v>44</v>
      </c>
      <c r="J223" s="62"/>
      <c r="K223" s="82"/>
      <c r="L223" s="20"/>
      <c r="M223" s="82"/>
      <c r="N223" s="20"/>
      <c r="O223" s="20"/>
      <c r="P223" s="82"/>
      <c r="Q223" s="82">
        <v>19453.4</v>
      </c>
      <c r="R223" s="82"/>
      <c r="S223" s="20">
        <f>P223+Q223+R223</f>
        <v>19453.4</v>
      </c>
      <c r="T223" s="20">
        <f>O223+S223</f>
        <v>19453.4</v>
      </c>
      <c r="U223" s="20">
        <f>O223/T223*100</f>
        <v>0</v>
      </c>
      <c r="V223" s="20">
        <f>S223/T223*100</f>
        <v>100</v>
      </c>
      <c r="W223" s="1"/>
    </row>
    <row r="224" spans="1:23" ht="23.25">
      <c r="A224" s="2"/>
      <c r="B224" s="52"/>
      <c r="C224" s="52"/>
      <c r="D224" s="52"/>
      <c r="E224" s="52"/>
      <c r="F224" s="52"/>
      <c r="G224" s="52"/>
      <c r="H224" s="60"/>
      <c r="I224" s="61" t="s">
        <v>45</v>
      </c>
      <c r="J224" s="62"/>
      <c r="K224" s="82"/>
      <c r="L224" s="20"/>
      <c r="M224" s="82"/>
      <c r="N224" s="20"/>
      <c r="O224" s="20"/>
      <c r="P224" s="82"/>
      <c r="Q224" s="82">
        <f>Q223/Q222*100</f>
        <v>14.670573108147344</v>
      </c>
      <c r="R224" s="82"/>
      <c r="S224" s="20">
        <f>S223/S222*100</f>
        <v>14.670573108147344</v>
      </c>
      <c r="T224" s="20">
        <f>T223/T222*100</f>
        <v>14.670573108147344</v>
      </c>
      <c r="U224" s="20"/>
      <c r="V224" s="20"/>
      <c r="W224" s="1"/>
    </row>
    <row r="225" spans="1:23" ht="23.25">
      <c r="A225" s="2"/>
      <c r="B225" s="53"/>
      <c r="C225" s="53"/>
      <c r="D225" s="53"/>
      <c r="E225" s="53"/>
      <c r="F225" s="53"/>
      <c r="G225" s="53"/>
      <c r="H225" s="66"/>
      <c r="I225" s="67"/>
      <c r="J225" s="68"/>
      <c r="K225" s="84"/>
      <c r="L225" s="59"/>
      <c r="M225" s="84"/>
      <c r="N225" s="59"/>
      <c r="O225" s="59"/>
      <c r="P225" s="84"/>
      <c r="Q225" s="84"/>
      <c r="R225" s="84"/>
      <c r="S225" s="59"/>
      <c r="T225" s="59"/>
      <c r="U225" s="59"/>
      <c r="V225" s="59"/>
      <c r="W225" s="1"/>
    </row>
    <row r="226" spans="1:23" ht="23.25">
      <c r="A226" s="71"/>
      <c r="B226" s="71"/>
      <c r="C226" s="71"/>
      <c r="D226" s="71"/>
      <c r="E226" s="71"/>
      <c r="F226" s="71"/>
      <c r="G226" s="78"/>
      <c r="H226" s="69"/>
      <c r="I226" s="69"/>
      <c r="J226" s="6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5"/>
      <c r="V226" s="75"/>
      <c r="W226" s="70"/>
    </row>
    <row r="227" spans="1:23" ht="23.25">
      <c r="A227" s="1"/>
      <c r="B227" s="49"/>
      <c r="C227" s="49"/>
      <c r="D227" s="49"/>
      <c r="E227" s="49"/>
      <c r="F227" s="49"/>
      <c r="G227" s="2"/>
      <c r="H227" s="2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4"/>
      <c r="T227" s="4"/>
      <c r="U227" s="4"/>
      <c r="V227" s="4" t="s">
        <v>98</v>
      </c>
      <c r="W227" s="1"/>
    </row>
    <row r="228" spans="1:23" ht="23.25">
      <c r="A228" s="1"/>
      <c r="B228" s="54" t="s">
        <v>32</v>
      </c>
      <c r="C228" s="55"/>
      <c r="D228" s="55"/>
      <c r="E228" s="55"/>
      <c r="F228" s="55"/>
      <c r="G228" s="55"/>
      <c r="H228" s="8"/>
      <c r="I228" s="9"/>
      <c r="J228" s="50"/>
      <c r="K228" s="11" t="s">
        <v>1</v>
      </c>
      <c r="L228" s="11"/>
      <c r="M228" s="11"/>
      <c r="N228" s="11"/>
      <c r="O228" s="11"/>
      <c r="P228" s="12" t="s">
        <v>2</v>
      </c>
      <c r="Q228" s="11"/>
      <c r="R228" s="11"/>
      <c r="S228" s="11"/>
      <c r="T228" s="12" t="s">
        <v>34</v>
      </c>
      <c r="U228" s="11"/>
      <c r="V228" s="13"/>
      <c r="W228" s="1"/>
    </row>
    <row r="229" spans="1:23" ht="23.25">
      <c r="A229" s="1"/>
      <c r="B229" s="14" t="s">
        <v>33</v>
      </c>
      <c r="C229" s="15"/>
      <c r="D229" s="15"/>
      <c r="E229" s="15"/>
      <c r="F229" s="15"/>
      <c r="G229" s="16"/>
      <c r="H229" s="17"/>
      <c r="I229" s="2"/>
      <c r="J229" s="48"/>
      <c r="K229" s="19"/>
      <c r="L229" s="20"/>
      <c r="M229" s="21"/>
      <c r="N229" s="22"/>
      <c r="O229" s="23"/>
      <c r="P229" s="24"/>
      <c r="Q229" s="19"/>
      <c r="R229" s="25"/>
      <c r="S229" s="23"/>
      <c r="T229" s="23"/>
      <c r="U229" s="26" t="s">
        <v>3</v>
      </c>
      <c r="V229" s="27"/>
      <c r="W229" s="1"/>
    </row>
    <row r="230" spans="1:23" ht="23.25">
      <c r="A230" s="1"/>
      <c r="B230" s="17"/>
      <c r="C230" s="28"/>
      <c r="D230" s="28"/>
      <c r="E230" s="28"/>
      <c r="F230" s="29"/>
      <c r="G230" s="28"/>
      <c r="H230" s="17"/>
      <c r="I230" s="30" t="s">
        <v>4</v>
      </c>
      <c r="J230" s="48"/>
      <c r="K230" s="31" t="s">
        <v>5</v>
      </c>
      <c r="L230" s="32" t="s">
        <v>6</v>
      </c>
      <c r="M230" s="33" t="s">
        <v>5</v>
      </c>
      <c r="N230" s="22" t="s">
        <v>7</v>
      </c>
      <c r="O230" s="20"/>
      <c r="P230" s="34" t="s">
        <v>8</v>
      </c>
      <c r="Q230" s="31" t="s">
        <v>9</v>
      </c>
      <c r="R230" s="25" t="s">
        <v>29</v>
      </c>
      <c r="S230" s="23"/>
      <c r="T230" s="23"/>
      <c r="U230" s="23"/>
      <c r="V230" s="32"/>
      <c r="W230" s="1"/>
    </row>
    <row r="231" spans="1:23" ht="23.25">
      <c r="A231" s="1"/>
      <c r="B231" s="35" t="s">
        <v>23</v>
      </c>
      <c r="C231" s="35" t="s">
        <v>24</v>
      </c>
      <c r="D231" s="35" t="s">
        <v>25</v>
      </c>
      <c r="E231" s="35" t="s">
        <v>26</v>
      </c>
      <c r="F231" s="35" t="s">
        <v>27</v>
      </c>
      <c r="G231" s="35" t="s">
        <v>28</v>
      </c>
      <c r="H231" s="17"/>
      <c r="I231" s="30"/>
      <c r="J231" s="48"/>
      <c r="K231" s="31" t="s">
        <v>10</v>
      </c>
      <c r="L231" s="32" t="s">
        <v>11</v>
      </c>
      <c r="M231" s="33" t="s">
        <v>12</v>
      </c>
      <c r="N231" s="22" t="s">
        <v>13</v>
      </c>
      <c r="O231" s="32" t="s">
        <v>14</v>
      </c>
      <c r="P231" s="34" t="s">
        <v>15</v>
      </c>
      <c r="Q231" s="31" t="s">
        <v>16</v>
      </c>
      <c r="R231" s="25" t="s">
        <v>30</v>
      </c>
      <c r="S231" s="22" t="s">
        <v>14</v>
      </c>
      <c r="T231" s="22" t="s">
        <v>17</v>
      </c>
      <c r="U231" s="22" t="s">
        <v>18</v>
      </c>
      <c r="V231" s="32" t="s">
        <v>19</v>
      </c>
      <c r="W231" s="1"/>
    </row>
    <row r="232" spans="1:23" ht="23.25">
      <c r="A232" s="1"/>
      <c r="B232" s="36"/>
      <c r="C232" s="36"/>
      <c r="D232" s="36"/>
      <c r="E232" s="36"/>
      <c r="F232" s="36"/>
      <c r="G232" s="36"/>
      <c r="H232" s="36"/>
      <c r="I232" s="37"/>
      <c r="J232" s="51"/>
      <c r="K232" s="39"/>
      <c r="L232" s="40"/>
      <c r="M232" s="41"/>
      <c r="N232" s="42"/>
      <c r="O232" s="43"/>
      <c r="P232" s="44" t="s">
        <v>20</v>
      </c>
      <c r="Q232" s="39"/>
      <c r="R232" s="45"/>
      <c r="S232" s="43"/>
      <c r="T232" s="43"/>
      <c r="U232" s="43"/>
      <c r="V232" s="46"/>
      <c r="W232" s="1"/>
    </row>
    <row r="233" spans="1:23" ht="23.25">
      <c r="A233" s="2"/>
      <c r="B233" s="47"/>
      <c r="C233" s="47"/>
      <c r="D233" s="47"/>
      <c r="E233" s="47"/>
      <c r="F233" s="47"/>
      <c r="G233" s="47"/>
      <c r="H233" s="60"/>
      <c r="I233" s="61"/>
      <c r="J233" s="62"/>
      <c r="K233" s="82"/>
      <c r="L233" s="20"/>
      <c r="M233" s="82"/>
      <c r="N233" s="20"/>
      <c r="O233" s="20"/>
      <c r="P233" s="82"/>
      <c r="Q233" s="82"/>
      <c r="R233" s="82"/>
      <c r="S233" s="20"/>
      <c r="T233" s="20"/>
      <c r="U233" s="20"/>
      <c r="V233" s="20"/>
      <c r="W233" s="1"/>
    </row>
    <row r="234" spans="1:23" ht="23.25">
      <c r="A234" s="2"/>
      <c r="B234" s="87" t="s">
        <v>68</v>
      </c>
      <c r="C234" s="87" t="s">
        <v>60</v>
      </c>
      <c r="D234" s="87" t="s">
        <v>48</v>
      </c>
      <c r="E234" s="87" t="s">
        <v>51</v>
      </c>
      <c r="F234" s="87" t="s">
        <v>82</v>
      </c>
      <c r="G234" s="87" t="s">
        <v>55</v>
      </c>
      <c r="H234" s="60"/>
      <c r="I234" s="61" t="s">
        <v>56</v>
      </c>
      <c r="J234" s="62"/>
      <c r="K234" s="82"/>
      <c r="L234" s="20"/>
      <c r="M234" s="82"/>
      <c r="N234" s="20"/>
      <c r="O234" s="20"/>
      <c r="P234" s="82"/>
      <c r="Q234" s="82"/>
      <c r="R234" s="82"/>
      <c r="S234" s="20"/>
      <c r="T234" s="20"/>
      <c r="U234" s="20"/>
      <c r="V234" s="20"/>
      <c r="W234" s="1"/>
    </row>
    <row r="235" spans="1:23" ht="23.25">
      <c r="A235" s="2"/>
      <c r="B235" s="35"/>
      <c r="C235" s="35"/>
      <c r="D235" s="35"/>
      <c r="E235" s="35"/>
      <c r="F235" s="35"/>
      <c r="G235" s="35"/>
      <c r="H235" s="60"/>
      <c r="I235" s="61" t="s">
        <v>43</v>
      </c>
      <c r="J235" s="62"/>
      <c r="K235" s="82">
        <v>221081.1</v>
      </c>
      <c r="L235" s="20">
        <v>13214.1</v>
      </c>
      <c r="M235" s="82">
        <v>467606.3</v>
      </c>
      <c r="N235" s="20"/>
      <c r="O235" s="20">
        <f>K235+L235+M235+N235</f>
        <v>701901.5</v>
      </c>
      <c r="P235" s="82"/>
      <c r="Q235" s="82"/>
      <c r="R235" s="82"/>
      <c r="S235" s="20">
        <f>P235+Q235+R235</f>
        <v>0</v>
      </c>
      <c r="T235" s="20">
        <f>O235+S235</f>
        <v>701901.5</v>
      </c>
      <c r="U235" s="20">
        <f>O235/T235*100</f>
        <v>100</v>
      </c>
      <c r="V235" s="20">
        <f>S235/T235*100</f>
        <v>0</v>
      </c>
      <c r="W235" s="1"/>
    </row>
    <row r="236" spans="1:23" ht="23.25">
      <c r="A236" s="2"/>
      <c r="B236" s="35"/>
      <c r="C236" s="35"/>
      <c r="D236" s="35"/>
      <c r="E236" s="35"/>
      <c r="F236" s="35"/>
      <c r="G236" s="35"/>
      <c r="H236" s="60"/>
      <c r="I236" s="61" t="s">
        <v>44</v>
      </c>
      <c r="J236" s="62"/>
      <c r="K236" s="82">
        <v>262804.9</v>
      </c>
      <c r="L236" s="20">
        <v>6628.4</v>
      </c>
      <c r="M236" s="82">
        <v>386261.5</v>
      </c>
      <c r="N236" s="20"/>
      <c r="O236" s="20">
        <f>K236+L236+M236+N236</f>
        <v>655694.8</v>
      </c>
      <c r="P236" s="82"/>
      <c r="Q236" s="82"/>
      <c r="R236" s="82"/>
      <c r="S236" s="20">
        <f>P236+Q236+R236</f>
        <v>0</v>
      </c>
      <c r="T236" s="20">
        <f>O236+S236</f>
        <v>655694.8</v>
      </c>
      <c r="U236" s="20">
        <f>O236/T236*100</f>
        <v>100</v>
      </c>
      <c r="V236" s="20">
        <f>S236/T236*100</f>
        <v>0</v>
      </c>
      <c r="W236" s="1"/>
    </row>
    <row r="237" spans="1:23" ht="23.25">
      <c r="A237" s="2"/>
      <c r="B237" s="35"/>
      <c r="C237" s="35"/>
      <c r="D237" s="35"/>
      <c r="E237" s="35"/>
      <c r="F237" s="35"/>
      <c r="G237" s="35"/>
      <c r="H237" s="60"/>
      <c r="I237" s="61" t="s">
        <v>45</v>
      </c>
      <c r="J237" s="62"/>
      <c r="K237" s="82">
        <f>K236/K235*100</f>
        <v>118.87262185686612</v>
      </c>
      <c r="L237" s="20">
        <f>L236/L235*100</f>
        <v>50.16156983827881</v>
      </c>
      <c r="M237" s="82">
        <f>M236/M235*100</f>
        <v>82.6039982780386</v>
      </c>
      <c r="N237" s="20"/>
      <c r="O237" s="20">
        <f>O236/O235*100</f>
        <v>93.41692530932048</v>
      </c>
      <c r="P237" s="82"/>
      <c r="Q237" s="82"/>
      <c r="R237" s="82"/>
      <c r="S237" s="20"/>
      <c r="T237" s="20">
        <f>T236/T235*100</f>
        <v>93.41692530932048</v>
      </c>
      <c r="U237" s="20"/>
      <c r="V237" s="20"/>
      <c r="W237" s="1"/>
    </row>
    <row r="238" spans="1:23" ht="23.25">
      <c r="A238" s="2"/>
      <c r="B238" s="35"/>
      <c r="C238" s="35"/>
      <c r="D238" s="35"/>
      <c r="E238" s="35"/>
      <c r="F238" s="35"/>
      <c r="G238" s="35"/>
      <c r="H238" s="60"/>
      <c r="I238" s="61"/>
      <c r="J238" s="62"/>
      <c r="K238" s="82"/>
      <c r="L238" s="20"/>
      <c r="M238" s="82"/>
      <c r="N238" s="20"/>
      <c r="O238" s="20"/>
      <c r="P238" s="82"/>
      <c r="Q238" s="82"/>
      <c r="R238" s="82"/>
      <c r="S238" s="20"/>
      <c r="T238" s="20"/>
      <c r="U238" s="20"/>
      <c r="V238" s="20"/>
      <c r="W238" s="1"/>
    </row>
    <row r="239" spans="1:23" ht="23.25">
      <c r="A239" s="2"/>
      <c r="B239" s="35"/>
      <c r="C239" s="35"/>
      <c r="D239" s="35"/>
      <c r="E239" s="35"/>
      <c r="F239" s="87" t="s">
        <v>86</v>
      </c>
      <c r="G239" s="35"/>
      <c r="H239" s="60"/>
      <c r="I239" s="61" t="s">
        <v>103</v>
      </c>
      <c r="J239" s="62"/>
      <c r="K239" s="82"/>
      <c r="L239" s="20"/>
      <c r="M239" s="82"/>
      <c r="N239" s="20"/>
      <c r="O239" s="20"/>
      <c r="P239" s="82"/>
      <c r="Q239" s="82"/>
      <c r="R239" s="82"/>
      <c r="S239" s="20"/>
      <c r="T239" s="20"/>
      <c r="U239" s="20"/>
      <c r="V239" s="20"/>
      <c r="W239" s="1"/>
    </row>
    <row r="240" spans="1:23" ht="23.25">
      <c r="A240" s="2"/>
      <c r="B240" s="35"/>
      <c r="C240" s="35"/>
      <c r="D240" s="35"/>
      <c r="E240" s="35"/>
      <c r="F240" s="35"/>
      <c r="G240" s="35"/>
      <c r="H240" s="60"/>
      <c r="I240" s="61" t="s">
        <v>104</v>
      </c>
      <c r="J240" s="62"/>
      <c r="K240" s="82"/>
      <c r="L240" s="20"/>
      <c r="M240" s="82"/>
      <c r="N240" s="20"/>
      <c r="O240" s="20"/>
      <c r="P240" s="82"/>
      <c r="Q240" s="82"/>
      <c r="R240" s="82"/>
      <c r="S240" s="20"/>
      <c r="T240" s="20"/>
      <c r="U240" s="20"/>
      <c r="V240" s="20"/>
      <c r="W240" s="1"/>
    </row>
    <row r="241" spans="1:23" ht="23.25">
      <c r="A241" s="2"/>
      <c r="B241" s="35"/>
      <c r="C241" s="35"/>
      <c r="D241" s="35"/>
      <c r="E241" s="35"/>
      <c r="F241" s="35"/>
      <c r="G241" s="35"/>
      <c r="H241" s="60"/>
      <c r="I241" s="61" t="s">
        <v>43</v>
      </c>
      <c r="J241" s="62"/>
      <c r="K241" s="82">
        <f>K246+K251+K256+K261+K266</f>
        <v>1214846.2</v>
      </c>
      <c r="L241" s="20">
        <f aca="true" t="shared" si="26" ref="L241:R241">L246+L251+L256+L261+L266</f>
        <v>344643.7</v>
      </c>
      <c r="M241" s="82">
        <f t="shared" si="26"/>
        <v>484620.7</v>
      </c>
      <c r="N241" s="20">
        <f t="shared" si="26"/>
        <v>0</v>
      </c>
      <c r="O241" s="20">
        <f>K241+L241+M241+N241</f>
        <v>2044110.5999999999</v>
      </c>
      <c r="P241" s="82">
        <f t="shared" si="26"/>
        <v>149071.4</v>
      </c>
      <c r="Q241" s="82">
        <v>2517652.7</v>
      </c>
      <c r="R241" s="82">
        <f t="shared" si="26"/>
        <v>0</v>
      </c>
      <c r="S241" s="20">
        <v>2666724</v>
      </c>
      <c r="T241" s="20">
        <f>O241+S241</f>
        <v>4710834.6</v>
      </c>
      <c r="U241" s="20">
        <f>O241/T241*100</f>
        <v>43.391686899811766</v>
      </c>
      <c r="V241" s="20">
        <f>S241/T241*100</f>
        <v>56.608313100188234</v>
      </c>
      <c r="W241" s="1"/>
    </row>
    <row r="242" spans="1:23" ht="23.25">
      <c r="A242" s="2"/>
      <c r="B242" s="35"/>
      <c r="C242" s="35"/>
      <c r="D242" s="35"/>
      <c r="E242" s="35"/>
      <c r="F242" s="35"/>
      <c r="G242" s="35"/>
      <c r="H242" s="60"/>
      <c r="I242" s="61" t="s">
        <v>44</v>
      </c>
      <c r="J242" s="62"/>
      <c r="K242" s="82">
        <f>K247+K252+K257+K267</f>
        <v>1468237</v>
      </c>
      <c r="L242" s="20">
        <f>L247+L252+L257+L267</f>
        <v>240528.4</v>
      </c>
      <c r="M242" s="82">
        <f>M247+M252+M257+M267</f>
        <v>490025.2</v>
      </c>
      <c r="N242" s="20"/>
      <c r="O242" s="20">
        <f>K242+L242+M242+N242</f>
        <v>2198790.6</v>
      </c>
      <c r="P242" s="82">
        <f>P247+P252+P257+P262+P267</f>
        <v>178151.8</v>
      </c>
      <c r="Q242" s="82">
        <f>Q247+Q252+Q257+Q267</f>
        <v>2394680.9</v>
      </c>
      <c r="R242" s="82">
        <f>R247+R252+R257+R267</f>
        <v>0</v>
      </c>
      <c r="S242" s="20">
        <f>P242+Q242+R242</f>
        <v>2572832.6999999997</v>
      </c>
      <c r="T242" s="20">
        <f>O242+S242</f>
        <v>4771623.3</v>
      </c>
      <c r="U242" s="20">
        <f>O242/T242*100</f>
        <v>46.08055711355086</v>
      </c>
      <c r="V242" s="20">
        <f>S242/T242*100</f>
        <v>53.91944288644914</v>
      </c>
      <c r="W242" s="1"/>
    </row>
    <row r="243" spans="1:23" ht="23.25">
      <c r="A243" s="2"/>
      <c r="B243" s="35"/>
      <c r="C243" s="35"/>
      <c r="D243" s="35"/>
      <c r="E243" s="35"/>
      <c r="F243" s="35"/>
      <c r="G243" s="35"/>
      <c r="H243" s="60"/>
      <c r="I243" s="61" t="s">
        <v>45</v>
      </c>
      <c r="J243" s="62"/>
      <c r="K243" s="82">
        <f>K242/K241*100</f>
        <v>120.85785015420059</v>
      </c>
      <c r="L243" s="20">
        <f>L242/L241*100</f>
        <v>69.79045315495394</v>
      </c>
      <c r="M243" s="82">
        <f>M242/M241*100</f>
        <v>101.11520205389493</v>
      </c>
      <c r="N243" s="20"/>
      <c r="O243" s="20">
        <f>O242/O241*100</f>
        <v>107.56710522414983</v>
      </c>
      <c r="P243" s="82">
        <f>P242/P241*100</f>
        <v>119.50769899524659</v>
      </c>
      <c r="Q243" s="82">
        <f>Q242/Q241*100</f>
        <v>95.11561701897962</v>
      </c>
      <c r="R243" s="82"/>
      <c r="S243" s="20">
        <f>S242/S241*100</f>
        <v>96.4791519482331</v>
      </c>
      <c r="T243" s="20">
        <f>T242/T241*100</f>
        <v>101.2904019173163</v>
      </c>
      <c r="U243" s="20"/>
      <c r="V243" s="20"/>
      <c r="W243" s="1"/>
    </row>
    <row r="244" spans="1:23" ht="23.25">
      <c r="A244" s="2"/>
      <c r="B244" s="35"/>
      <c r="C244" s="35"/>
      <c r="D244" s="35"/>
      <c r="E244" s="35"/>
      <c r="F244" s="35"/>
      <c r="G244" s="35"/>
      <c r="H244" s="60"/>
      <c r="I244" s="61"/>
      <c r="J244" s="62"/>
      <c r="K244" s="82"/>
      <c r="L244" s="20"/>
      <c r="M244" s="82"/>
      <c r="N244" s="20"/>
      <c r="O244" s="20"/>
      <c r="P244" s="82"/>
      <c r="Q244" s="82"/>
      <c r="R244" s="82"/>
      <c r="S244" s="20"/>
      <c r="T244" s="20"/>
      <c r="U244" s="20"/>
      <c r="V244" s="20"/>
      <c r="W244" s="1"/>
    </row>
    <row r="245" spans="1:23" ht="23.25">
      <c r="A245" s="2"/>
      <c r="B245" s="35"/>
      <c r="C245" s="35"/>
      <c r="D245" s="35"/>
      <c r="E245" s="35"/>
      <c r="F245" s="35"/>
      <c r="G245" s="87" t="s">
        <v>64</v>
      </c>
      <c r="H245" s="60"/>
      <c r="I245" s="61" t="s">
        <v>65</v>
      </c>
      <c r="J245" s="62"/>
      <c r="K245" s="82"/>
      <c r="L245" s="20"/>
      <c r="M245" s="82"/>
      <c r="N245" s="20"/>
      <c r="O245" s="20"/>
      <c r="P245" s="82"/>
      <c r="Q245" s="82"/>
      <c r="R245" s="82"/>
      <c r="S245" s="20"/>
      <c r="T245" s="20"/>
      <c r="U245" s="20"/>
      <c r="V245" s="20"/>
      <c r="W245" s="1"/>
    </row>
    <row r="246" spans="1:23" ht="23.25">
      <c r="A246" s="2"/>
      <c r="B246" s="35"/>
      <c r="C246" s="35"/>
      <c r="D246" s="35"/>
      <c r="E246" s="35"/>
      <c r="F246" s="35"/>
      <c r="G246" s="35"/>
      <c r="H246" s="60"/>
      <c r="I246" s="61" t="s">
        <v>43</v>
      </c>
      <c r="J246" s="62"/>
      <c r="K246" s="82"/>
      <c r="L246" s="20"/>
      <c r="M246" s="82"/>
      <c r="N246" s="20"/>
      <c r="O246" s="20">
        <f>K246+L246+M246+N246</f>
        <v>0</v>
      </c>
      <c r="P246" s="82"/>
      <c r="Q246" s="82">
        <v>763661.2</v>
      </c>
      <c r="R246" s="82"/>
      <c r="S246" s="20">
        <f>P246+Q246+R246</f>
        <v>763661.2</v>
      </c>
      <c r="T246" s="20">
        <f>O246+S246</f>
        <v>763661.2</v>
      </c>
      <c r="U246" s="20">
        <f>O246/T246*100</f>
        <v>0</v>
      </c>
      <c r="V246" s="20">
        <f>S246/T246*100</f>
        <v>100</v>
      </c>
      <c r="W246" s="1"/>
    </row>
    <row r="247" spans="1:23" ht="23.25">
      <c r="A247" s="2"/>
      <c r="B247" s="52"/>
      <c r="C247" s="86"/>
      <c r="D247" s="86"/>
      <c r="E247" s="86"/>
      <c r="F247" s="86"/>
      <c r="G247" s="86"/>
      <c r="H247" s="61"/>
      <c r="I247" s="61" t="s">
        <v>44</v>
      </c>
      <c r="J247" s="62"/>
      <c r="K247" s="18"/>
      <c r="L247" s="18"/>
      <c r="M247" s="18"/>
      <c r="N247" s="18"/>
      <c r="O247" s="18"/>
      <c r="P247" s="18"/>
      <c r="Q247" s="18">
        <v>502835.1</v>
      </c>
      <c r="R247" s="18"/>
      <c r="S247" s="18">
        <f>P247+Q247+R247</f>
        <v>502835.1</v>
      </c>
      <c r="T247" s="18">
        <f>O247+S247</f>
        <v>502835.1</v>
      </c>
      <c r="U247" s="18">
        <f>O247/T247*100</f>
        <v>0</v>
      </c>
      <c r="V247" s="18">
        <f>S247/T247*100</f>
        <v>100</v>
      </c>
      <c r="W247" s="1"/>
    </row>
    <row r="248" spans="1:23" ht="23.25">
      <c r="A248" s="2"/>
      <c r="B248" s="35"/>
      <c r="C248" s="35"/>
      <c r="D248" s="35"/>
      <c r="E248" s="35"/>
      <c r="F248" s="35"/>
      <c r="G248" s="35"/>
      <c r="H248" s="60"/>
      <c r="I248" s="61" t="s">
        <v>45</v>
      </c>
      <c r="J248" s="62"/>
      <c r="K248" s="82"/>
      <c r="L248" s="20"/>
      <c r="M248" s="82"/>
      <c r="N248" s="20"/>
      <c r="O248" s="20"/>
      <c r="P248" s="82"/>
      <c r="Q248" s="82">
        <f>Q247/Q246*100</f>
        <v>65.84531203104204</v>
      </c>
      <c r="R248" s="82"/>
      <c r="S248" s="20">
        <f>S247/S246*100</f>
        <v>65.84531203104204</v>
      </c>
      <c r="T248" s="20">
        <f>T247/T246*100</f>
        <v>65.84531203104204</v>
      </c>
      <c r="U248" s="20"/>
      <c r="V248" s="20"/>
      <c r="W248" s="1"/>
    </row>
    <row r="249" spans="1:23" ht="23.25">
      <c r="A249" s="2"/>
      <c r="B249" s="35"/>
      <c r="C249" s="35"/>
      <c r="D249" s="35"/>
      <c r="E249" s="35"/>
      <c r="F249" s="35"/>
      <c r="G249" s="35"/>
      <c r="H249" s="60"/>
      <c r="I249" s="61"/>
      <c r="J249" s="62"/>
      <c r="K249" s="82"/>
      <c r="L249" s="20"/>
      <c r="M249" s="82"/>
      <c r="N249" s="20"/>
      <c r="O249" s="20"/>
      <c r="P249" s="82"/>
      <c r="Q249" s="82"/>
      <c r="R249" s="82"/>
      <c r="S249" s="20"/>
      <c r="T249" s="20"/>
      <c r="U249" s="20"/>
      <c r="V249" s="20"/>
      <c r="W249" s="1"/>
    </row>
    <row r="250" spans="1:23" ht="23.25">
      <c r="A250" s="2"/>
      <c r="B250" s="35"/>
      <c r="C250" s="35"/>
      <c r="D250" s="35"/>
      <c r="E250" s="35"/>
      <c r="F250" s="35"/>
      <c r="G250" s="87" t="s">
        <v>66</v>
      </c>
      <c r="H250" s="60"/>
      <c r="I250" s="61" t="s">
        <v>67</v>
      </c>
      <c r="J250" s="62"/>
      <c r="K250" s="82"/>
      <c r="L250" s="20"/>
      <c r="M250" s="82"/>
      <c r="N250" s="20"/>
      <c r="O250" s="20"/>
      <c r="P250" s="82"/>
      <c r="Q250" s="82"/>
      <c r="R250" s="82"/>
      <c r="S250" s="20"/>
      <c r="T250" s="20"/>
      <c r="U250" s="20"/>
      <c r="V250" s="20"/>
      <c r="W250" s="1"/>
    </row>
    <row r="251" spans="1:23" ht="23.25">
      <c r="A251" s="2"/>
      <c r="B251" s="35"/>
      <c r="C251" s="35"/>
      <c r="D251" s="35"/>
      <c r="E251" s="35"/>
      <c r="F251" s="35"/>
      <c r="G251" s="35"/>
      <c r="H251" s="60"/>
      <c r="I251" s="61" t="s">
        <v>43</v>
      </c>
      <c r="J251" s="62"/>
      <c r="K251" s="18"/>
      <c r="L251" s="18"/>
      <c r="M251" s="18"/>
      <c r="N251" s="18"/>
      <c r="O251" s="18">
        <f>K251+L251+M251+N251</f>
        <v>0</v>
      </c>
      <c r="P251" s="18">
        <v>149071.4</v>
      </c>
      <c r="Q251" s="18">
        <v>429607.3</v>
      </c>
      <c r="R251" s="18"/>
      <c r="S251" s="18">
        <f>P251+Q251+R251</f>
        <v>578678.7</v>
      </c>
      <c r="T251" s="18">
        <f>O251+S251</f>
        <v>578678.7</v>
      </c>
      <c r="U251" s="18">
        <f>O251/T251*100</f>
        <v>0</v>
      </c>
      <c r="V251" s="18">
        <f>S251/T251*100</f>
        <v>100</v>
      </c>
      <c r="W251" s="1"/>
    </row>
    <row r="252" spans="1:23" ht="23.25">
      <c r="A252" s="2"/>
      <c r="B252" s="35"/>
      <c r="C252" s="35"/>
      <c r="D252" s="35"/>
      <c r="E252" s="35"/>
      <c r="F252" s="35"/>
      <c r="G252" s="35"/>
      <c r="H252" s="60"/>
      <c r="I252" s="61" t="s">
        <v>44</v>
      </c>
      <c r="J252" s="62"/>
      <c r="K252" s="82"/>
      <c r="L252" s="20"/>
      <c r="M252" s="82"/>
      <c r="N252" s="20"/>
      <c r="O252" s="20"/>
      <c r="P252" s="82">
        <v>78810.7</v>
      </c>
      <c r="Q252" s="82">
        <v>234560.6</v>
      </c>
      <c r="R252" s="82"/>
      <c r="S252" s="20">
        <f>P252+Q252+R252</f>
        <v>313371.3</v>
      </c>
      <c r="T252" s="20">
        <f>O252+S252</f>
        <v>313371.3</v>
      </c>
      <c r="U252" s="20">
        <f>O252/T252*100</f>
        <v>0</v>
      </c>
      <c r="V252" s="20">
        <f>S252/T252*100</f>
        <v>100</v>
      </c>
      <c r="W252" s="1"/>
    </row>
    <row r="253" spans="1:23" ht="23.25">
      <c r="A253" s="2"/>
      <c r="B253" s="35"/>
      <c r="C253" s="35"/>
      <c r="D253" s="35"/>
      <c r="E253" s="35"/>
      <c r="F253" s="35"/>
      <c r="G253" s="35"/>
      <c r="H253" s="60"/>
      <c r="I253" s="61" t="s">
        <v>45</v>
      </c>
      <c r="J253" s="62"/>
      <c r="K253" s="82"/>
      <c r="L253" s="20"/>
      <c r="M253" s="82"/>
      <c r="N253" s="20"/>
      <c r="O253" s="20"/>
      <c r="P253" s="82">
        <f>P252/P251*100</f>
        <v>52.867753304792195</v>
      </c>
      <c r="Q253" s="82">
        <f>Q252/Q251*100</f>
        <v>54.59883945175047</v>
      </c>
      <c r="R253" s="82"/>
      <c r="S253" s="20">
        <f>S252/S251*100</f>
        <v>54.15290039187549</v>
      </c>
      <c r="T253" s="20">
        <f>T252/T251*100</f>
        <v>54.15290039187549</v>
      </c>
      <c r="U253" s="20"/>
      <c r="V253" s="20"/>
      <c r="W253" s="1"/>
    </row>
    <row r="254" spans="1:23" ht="23.25">
      <c r="A254" s="2"/>
      <c r="B254" s="35"/>
      <c r="C254" s="35"/>
      <c r="D254" s="35"/>
      <c r="E254" s="35"/>
      <c r="F254" s="35"/>
      <c r="G254" s="35"/>
      <c r="H254" s="60"/>
      <c r="I254" s="61"/>
      <c r="J254" s="62"/>
      <c r="K254" s="82"/>
      <c r="L254" s="20"/>
      <c r="M254" s="82"/>
      <c r="N254" s="20"/>
      <c r="O254" s="20"/>
      <c r="P254" s="82"/>
      <c r="Q254" s="82"/>
      <c r="R254" s="82"/>
      <c r="S254" s="20"/>
      <c r="T254" s="20"/>
      <c r="U254" s="20"/>
      <c r="V254" s="20"/>
      <c r="W254" s="1"/>
    </row>
    <row r="255" spans="1:23" ht="23.25">
      <c r="A255" s="2"/>
      <c r="B255" s="35"/>
      <c r="C255" s="35"/>
      <c r="D255" s="35"/>
      <c r="E255" s="35"/>
      <c r="F255" s="35"/>
      <c r="G255" s="87" t="s">
        <v>87</v>
      </c>
      <c r="H255" s="60"/>
      <c r="I255" s="69" t="s">
        <v>100</v>
      </c>
      <c r="J255" s="62"/>
      <c r="K255" s="82"/>
      <c r="L255" s="20"/>
      <c r="M255" s="82"/>
      <c r="N255" s="20"/>
      <c r="O255" s="20"/>
      <c r="P255" s="82"/>
      <c r="Q255" s="82"/>
      <c r="R255" s="82"/>
      <c r="S255" s="20"/>
      <c r="T255" s="20"/>
      <c r="U255" s="20"/>
      <c r="V255" s="20"/>
      <c r="W255" s="1"/>
    </row>
    <row r="256" spans="1:23" ht="23.25">
      <c r="A256" s="2"/>
      <c r="B256" s="52"/>
      <c r="C256" s="35"/>
      <c r="D256" s="35"/>
      <c r="E256" s="35"/>
      <c r="F256" s="35"/>
      <c r="G256" s="35"/>
      <c r="H256" s="60"/>
      <c r="I256" s="61" t="s">
        <v>43</v>
      </c>
      <c r="J256" s="62"/>
      <c r="K256" s="19"/>
      <c r="L256" s="20"/>
      <c r="M256" s="21"/>
      <c r="N256" s="23"/>
      <c r="O256" s="23">
        <f>K256+L256+M256+N256</f>
        <v>0</v>
      </c>
      <c r="P256" s="24"/>
      <c r="Q256" s="19">
        <v>1218375.9</v>
      </c>
      <c r="R256" s="80"/>
      <c r="S256" s="23">
        <f>P256+Q256+R256</f>
        <v>1218375.9</v>
      </c>
      <c r="T256" s="23">
        <f>O256+S256</f>
        <v>1218375.9</v>
      </c>
      <c r="U256" s="23">
        <f>O256/T256*100</f>
        <v>0</v>
      </c>
      <c r="V256" s="20">
        <f>S256/T256*100</f>
        <v>100</v>
      </c>
      <c r="W256" s="1"/>
    </row>
    <row r="257" spans="1:23" ht="23.25">
      <c r="A257" s="2"/>
      <c r="B257" s="52"/>
      <c r="C257" s="35"/>
      <c r="D257" s="35"/>
      <c r="E257" s="35"/>
      <c r="F257" s="35"/>
      <c r="G257" s="35"/>
      <c r="H257" s="60"/>
      <c r="I257" s="61" t="s">
        <v>44</v>
      </c>
      <c r="J257" s="62"/>
      <c r="K257" s="19"/>
      <c r="L257" s="20"/>
      <c r="M257" s="21"/>
      <c r="N257" s="23"/>
      <c r="O257" s="23"/>
      <c r="P257" s="24"/>
      <c r="Q257" s="19">
        <v>1657285.2</v>
      </c>
      <c r="R257" s="80"/>
      <c r="S257" s="23">
        <f>P257+Q257+R257</f>
        <v>1657285.2</v>
      </c>
      <c r="T257" s="23">
        <f>O257+S257</f>
        <v>1657285.2</v>
      </c>
      <c r="U257" s="23">
        <f>O257/T257*100</f>
        <v>0</v>
      </c>
      <c r="V257" s="20">
        <f>S257/T257*100</f>
        <v>100</v>
      </c>
      <c r="W257" s="1"/>
    </row>
    <row r="258" spans="1:23" ht="23.25">
      <c r="A258" s="2"/>
      <c r="B258" s="52"/>
      <c r="C258" s="35"/>
      <c r="D258" s="35"/>
      <c r="E258" s="35"/>
      <c r="F258" s="35"/>
      <c r="G258" s="35"/>
      <c r="H258" s="60"/>
      <c r="I258" s="61" t="s">
        <v>45</v>
      </c>
      <c r="J258" s="62"/>
      <c r="K258" s="19"/>
      <c r="L258" s="20"/>
      <c r="M258" s="21"/>
      <c r="N258" s="23"/>
      <c r="O258" s="23"/>
      <c r="P258" s="24"/>
      <c r="Q258" s="19">
        <f>Q257/Q256*100</f>
        <v>136.0241285140325</v>
      </c>
      <c r="R258" s="80"/>
      <c r="S258" s="23">
        <f>S257/S256*100</f>
        <v>136.0241285140325</v>
      </c>
      <c r="T258" s="23">
        <f>T257/T256*100</f>
        <v>136.0241285140325</v>
      </c>
      <c r="U258" s="23"/>
      <c r="V258" s="20"/>
      <c r="W258" s="1"/>
    </row>
    <row r="259" spans="1:23" ht="23.25">
      <c r="A259" s="2"/>
      <c r="B259" s="52"/>
      <c r="C259" s="86"/>
      <c r="D259" s="86"/>
      <c r="E259" s="86"/>
      <c r="F259" s="86"/>
      <c r="G259" s="86"/>
      <c r="H259" s="61"/>
      <c r="I259" s="61"/>
      <c r="J259" s="6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"/>
    </row>
    <row r="260" spans="1:23" ht="23.25">
      <c r="A260" s="2"/>
      <c r="B260" s="52"/>
      <c r="C260" s="86"/>
      <c r="D260" s="86"/>
      <c r="E260" s="86"/>
      <c r="F260" s="86"/>
      <c r="G260" s="88" t="s">
        <v>88</v>
      </c>
      <c r="H260" s="61"/>
      <c r="I260" s="61" t="s">
        <v>89</v>
      </c>
      <c r="J260" s="6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"/>
    </row>
    <row r="261" spans="1:23" ht="23.25">
      <c r="A261" s="2"/>
      <c r="B261" s="52"/>
      <c r="C261" s="52"/>
      <c r="D261" s="52"/>
      <c r="E261" s="52"/>
      <c r="F261" s="52"/>
      <c r="G261" s="52"/>
      <c r="H261" s="60"/>
      <c r="I261" s="61" t="s">
        <v>43</v>
      </c>
      <c r="J261" s="62"/>
      <c r="K261" s="82"/>
      <c r="L261" s="20"/>
      <c r="M261" s="82"/>
      <c r="N261" s="20"/>
      <c r="O261" s="20">
        <f>K261+L261+M261+N261</f>
        <v>0</v>
      </c>
      <c r="P261" s="82"/>
      <c r="Q261" s="82">
        <v>106008.2</v>
      </c>
      <c r="R261" s="82"/>
      <c r="S261" s="20">
        <f>P261+Q261+R261</f>
        <v>106008.2</v>
      </c>
      <c r="T261" s="20">
        <f>O261+S261</f>
        <v>106008.2</v>
      </c>
      <c r="U261" s="20">
        <f>O261/T261*100</f>
        <v>0</v>
      </c>
      <c r="V261" s="20">
        <f>S261/T261*100</f>
        <v>100</v>
      </c>
      <c r="W261" s="1"/>
    </row>
    <row r="262" spans="1:23" ht="23.25">
      <c r="A262" s="2"/>
      <c r="B262" s="52"/>
      <c r="C262" s="52"/>
      <c r="D262" s="52"/>
      <c r="E262" s="52"/>
      <c r="F262" s="52"/>
      <c r="G262" s="52"/>
      <c r="H262" s="60"/>
      <c r="I262" s="61" t="s">
        <v>44</v>
      </c>
      <c r="J262" s="62"/>
      <c r="K262" s="82"/>
      <c r="L262" s="20"/>
      <c r="M262" s="82"/>
      <c r="N262" s="20"/>
      <c r="O262" s="20"/>
      <c r="P262" s="82">
        <v>99341.1</v>
      </c>
      <c r="Q262" s="82"/>
      <c r="R262" s="82"/>
      <c r="S262" s="20">
        <f>P262+Q262+R262</f>
        <v>99341.1</v>
      </c>
      <c r="T262" s="20">
        <f>O262+S262</f>
        <v>99341.1</v>
      </c>
      <c r="U262" s="20">
        <f>O262/T262*100</f>
        <v>0</v>
      </c>
      <c r="V262" s="20">
        <f>S262/T262*100</f>
        <v>100</v>
      </c>
      <c r="W262" s="1"/>
    </row>
    <row r="263" spans="1:23" ht="23.25">
      <c r="A263" s="2"/>
      <c r="B263" s="52"/>
      <c r="C263" s="86"/>
      <c r="D263" s="86"/>
      <c r="E263" s="86"/>
      <c r="F263" s="86"/>
      <c r="G263" s="86"/>
      <c r="H263" s="61"/>
      <c r="I263" s="61" t="s">
        <v>45</v>
      </c>
      <c r="J263" s="62"/>
      <c r="K263" s="18"/>
      <c r="L263" s="18"/>
      <c r="M263" s="18"/>
      <c r="N263" s="18"/>
      <c r="O263" s="18"/>
      <c r="P263" s="18"/>
      <c r="Q263" s="18"/>
      <c r="R263" s="18"/>
      <c r="S263" s="18">
        <f>S262/S261*100</f>
        <v>93.71076954424281</v>
      </c>
      <c r="T263" s="18">
        <f>T262/T261*100</f>
        <v>93.71076954424281</v>
      </c>
      <c r="U263" s="18"/>
      <c r="V263" s="18"/>
      <c r="W263" s="1"/>
    </row>
    <row r="264" spans="1:23" ht="23.25">
      <c r="A264" s="2"/>
      <c r="B264" s="52"/>
      <c r="C264" s="52"/>
      <c r="D264" s="52"/>
      <c r="E264" s="52"/>
      <c r="F264" s="52"/>
      <c r="G264" s="52"/>
      <c r="H264" s="60"/>
      <c r="I264" s="61"/>
      <c r="J264" s="62"/>
      <c r="K264" s="82"/>
      <c r="L264" s="20"/>
      <c r="M264" s="82"/>
      <c r="N264" s="20"/>
      <c r="O264" s="20"/>
      <c r="P264" s="82"/>
      <c r="Q264" s="82"/>
      <c r="R264" s="82"/>
      <c r="S264" s="20"/>
      <c r="T264" s="20"/>
      <c r="U264" s="20"/>
      <c r="V264" s="20"/>
      <c r="W264" s="1"/>
    </row>
    <row r="265" spans="1:23" ht="23.25">
      <c r="A265" s="2"/>
      <c r="B265" s="52"/>
      <c r="C265" s="52"/>
      <c r="D265" s="52"/>
      <c r="E265" s="52"/>
      <c r="F265" s="52"/>
      <c r="G265" s="89" t="s">
        <v>55</v>
      </c>
      <c r="H265" s="60"/>
      <c r="I265" s="61" t="s">
        <v>56</v>
      </c>
      <c r="J265" s="62"/>
      <c r="K265" s="82"/>
      <c r="L265" s="20"/>
      <c r="M265" s="82"/>
      <c r="N265" s="20"/>
      <c r="O265" s="20"/>
      <c r="P265" s="82"/>
      <c r="Q265" s="82"/>
      <c r="R265" s="82"/>
      <c r="S265" s="20"/>
      <c r="T265" s="20"/>
      <c r="U265" s="20"/>
      <c r="V265" s="20"/>
      <c r="W265" s="1"/>
    </row>
    <row r="266" spans="1:23" ht="23.25">
      <c r="A266" s="2"/>
      <c r="B266" s="52"/>
      <c r="C266" s="52"/>
      <c r="D266" s="52"/>
      <c r="E266" s="52"/>
      <c r="F266" s="52"/>
      <c r="G266" s="52"/>
      <c r="H266" s="60"/>
      <c r="I266" s="61" t="s">
        <v>43</v>
      </c>
      <c r="J266" s="62"/>
      <c r="K266" s="82">
        <v>1214846.2</v>
      </c>
      <c r="L266" s="20">
        <v>344643.7</v>
      </c>
      <c r="M266" s="82">
        <v>484620.7</v>
      </c>
      <c r="N266" s="20"/>
      <c r="O266" s="20">
        <f>K266+L266+M266+N266</f>
        <v>2044110.5999999999</v>
      </c>
      <c r="P266" s="82"/>
      <c r="Q266" s="82"/>
      <c r="R266" s="82"/>
      <c r="S266" s="20">
        <f>P266+Q266+R266</f>
        <v>0</v>
      </c>
      <c r="T266" s="20">
        <f>O266+S266</f>
        <v>2044110.5999999999</v>
      </c>
      <c r="U266" s="20">
        <f>O266/T266*100</f>
        <v>100</v>
      </c>
      <c r="V266" s="20">
        <f>S266/T266*100</f>
        <v>0</v>
      </c>
      <c r="W266" s="1"/>
    </row>
    <row r="267" spans="1:23" ht="23.25">
      <c r="A267" s="2"/>
      <c r="B267" s="52"/>
      <c r="C267" s="52"/>
      <c r="D267" s="52"/>
      <c r="E267" s="52"/>
      <c r="F267" s="52"/>
      <c r="G267" s="52"/>
      <c r="H267" s="60"/>
      <c r="I267" s="61" t="s">
        <v>44</v>
      </c>
      <c r="J267" s="62"/>
      <c r="K267" s="82">
        <v>1468237</v>
      </c>
      <c r="L267" s="20">
        <v>240528.4</v>
      </c>
      <c r="M267" s="82">
        <v>490025.2</v>
      </c>
      <c r="N267" s="20"/>
      <c r="O267" s="20">
        <f>K267+L267+M267+N267</f>
        <v>2198790.6</v>
      </c>
      <c r="P267" s="82"/>
      <c r="Q267" s="82"/>
      <c r="R267" s="82"/>
      <c r="S267" s="20">
        <f>P267+Q267+R267</f>
        <v>0</v>
      </c>
      <c r="T267" s="20">
        <f>O267+S267</f>
        <v>2198790.6</v>
      </c>
      <c r="U267" s="20">
        <f>O267/T267*100</f>
        <v>100</v>
      </c>
      <c r="V267" s="20">
        <f>S267/T267*100</f>
        <v>0</v>
      </c>
      <c r="W267" s="1"/>
    </row>
    <row r="268" spans="1:23" ht="23.25">
      <c r="A268" s="2"/>
      <c r="B268" s="52"/>
      <c r="C268" s="52"/>
      <c r="D268" s="52"/>
      <c r="E268" s="52"/>
      <c r="F268" s="52"/>
      <c r="G268" s="52"/>
      <c r="H268" s="60"/>
      <c r="I268" s="61" t="s">
        <v>45</v>
      </c>
      <c r="J268" s="62"/>
      <c r="K268" s="82">
        <f>K267/K266*100</f>
        <v>120.85785015420059</v>
      </c>
      <c r="L268" s="20">
        <f>L267/L266*100</f>
        <v>69.79045315495394</v>
      </c>
      <c r="M268" s="82">
        <f>M267/M266*100</f>
        <v>101.11520205389493</v>
      </c>
      <c r="N268" s="20"/>
      <c r="O268" s="20">
        <f>O267/O266*100</f>
        <v>107.56710522414983</v>
      </c>
      <c r="P268" s="82"/>
      <c r="Q268" s="82"/>
      <c r="R268" s="82"/>
      <c r="S268" s="20"/>
      <c r="T268" s="20">
        <f>T267/T266*100</f>
        <v>107.56710522414983</v>
      </c>
      <c r="U268" s="20"/>
      <c r="V268" s="20"/>
      <c r="W268" s="1"/>
    </row>
    <row r="269" spans="1:23" ht="23.25">
      <c r="A269" s="2"/>
      <c r="B269" s="52"/>
      <c r="C269" s="52"/>
      <c r="D269" s="52"/>
      <c r="E269" s="52"/>
      <c r="F269" s="52"/>
      <c r="G269" s="52"/>
      <c r="H269" s="60"/>
      <c r="I269" s="61"/>
      <c r="J269" s="62"/>
      <c r="K269" s="82"/>
      <c r="L269" s="20"/>
      <c r="M269" s="82"/>
      <c r="N269" s="20"/>
      <c r="O269" s="20"/>
      <c r="P269" s="82"/>
      <c r="Q269" s="82"/>
      <c r="R269" s="82"/>
      <c r="S269" s="20"/>
      <c r="T269" s="20"/>
      <c r="U269" s="20"/>
      <c r="V269" s="20"/>
      <c r="W269" s="1"/>
    </row>
    <row r="270" spans="1:23" ht="23.25">
      <c r="A270" s="2"/>
      <c r="B270" s="53"/>
      <c r="C270" s="53"/>
      <c r="D270" s="53"/>
      <c r="E270" s="53"/>
      <c r="F270" s="53"/>
      <c r="G270" s="53"/>
      <c r="H270" s="66"/>
      <c r="I270" s="67"/>
      <c r="J270" s="68"/>
      <c r="K270" s="84"/>
      <c r="L270" s="59"/>
      <c r="M270" s="84"/>
      <c r="N270" s="59"/>
      <c r="O270" s="59"/>
      <c r="P270" s="84"/>
      <c r="Q270" s="84"/>
      <c r="R270" s="84"/>
      <c r="S270" s="59"/>
      <c r="T270" s="59"/>
      <c r="U270" s="59"/>
      <c r="V270" s="59"/>
      <c r="W270" s="1"/>
    </row>
    <row r="271" spans="1:23" ht="23.25">
      <c r="A271" s="71"/>
      <c r="B271" s="71"/>
      <c r="C271" s="71"/>
      <c r="D271" s="71"/>
      <c r="E271" s="71"/>
      <c r="F271" s="71"/>
      <c r="G271" s="78"/>
      <c r="H271" s="69"/>
      <c r="I271" s="69"/>
      <c r="J271" s="6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5"/>
      <c r="V271" s="75"/>
      <c r="W271" s="70"/>
    </row>
    <row r="272" spans="1:23" ht="23.25">
      <c r="A272" s="1"/>
      <c r="B272" s="49"/>
      <c r="C272" s="49"/>
      <c r="D272" s="49"/>
      <c r="E272" s="49"/>
      <c r="F272" s="49"/>
      <c r="G272" s="2"/>
      <c r="H272" s="2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4"/>
      <c r="T272" s="4"/>
      <c r="U272" s="4"/>
      <c r="V272" s="4" t="s">
        <v>94</v>
      </c>
      <c r="W272" s="1"/>
    </row>
    <row r="273" spans="1:23" ht="23.25">
      <c r="A273" s="1"/>
      <c r="B273" s="54" t="s">
        <v>32</v>
      </c>
      <c r="C273" s="55"/>
      <c r="D273" s="55"/>
      <c r="E273" s="55"/>
      <c r="F273" s="55"/>
      <c r="G273" s="55"/>
      <c r="H273" s="8"/>
      <c r="I273" s="9"/>
      <c r="J273" s="50"/>
      <c r="K273" s="11" t="s">
        <v>1</v>
      </c>
      <c r="L273" s="11"/>
      <c r="M273" s="11"/>
      <c r="N273" s="11"/>
      <c r="O273" s="11"/>
      <c r="P273" s="12" t="s">
        <v>2</v>
      </c>
      <c r="Q273" s="11"/>
      <c r="R273" s="11"/>
      <c r="S273" s="11"/>
      <c r="T273" s="12" t="s">
        <v>34</v>
      </c>
      <c r="U273" s="11"/>
      <c r="V273" s="13"/>
      <c r="W273" s="1"/>
    </row>
    <row r="274" spans="1:23" ht="23.25">
      <c r="A274" s="1"/>
      <c r="B274" s="14" t="s">
        <v>33</v>
      </c>
      <c r="C274" s="15"/>
      <c r="D274" s="15"/>
      <c r="E274" s="15"/>
      <c r="F274" s="15"/>
      <c r="G274" s="16"/>
      <c r="H274" s="17"/>
      <c r="I274" s="2"/>
      <c r="J274" s="48"/>
      <c r="K274" s="19"/>
      <c r="L274" s="20"/>
      <c r="M274" s="21"/>
      <c r="N274" s="22"/>
      <c r="O274" s="23"/>
      <c r="P274" s="24"/>
      <c r="Q274" s="19"/>
      <c r="R274" s="25"/>
      <c r="S274" s="23"/>
      <c r="T274" s="23"/>
      <c r="U274" s="26" t="s">
        <v>3</v>
      </c>
      <c r="V274" s="27"/>
      <c r="W274" s="1"/>
    </row>
    <row r="275" spans="1:23" ht="23.25">
      <c r="A275" s="1"/>
      <c r="B275" s="17"/>
      <c r="C275" s="28"/>
      <c r="D275" s="28"/>
      <c r="E275" s="28"/>
      <c r="F275" s="29"/>
      <c r="G275" s="28"/>
      <c r="H275" s="17"/>
      <c r="I275" s="30" t="s">
        <v>4</v>
      </c>
      <c r="J275" s="48"/>
      <c r="K275" s="31" t="s">
        <v>5</v>
      </c>
      <c r="L275" s="32" t="s">
        <v>6</v>
      </c>
      <c r="M275" s="33" t="s">
        <v>5</v>
      </c>
      <c r="N275" s="22" t="s">
        <v>7</v>
      </c>
      <c r="O275" s="20"/>
      <c r="P275" s="34" t="s">
        <v>8</v>
      </c>
      <c r="Q275" s="31" t="s">
        <v>9</v>
      </c>
      <c r="R275" s="25" t="s">
        <v>29</v>
      </c>
      <c r="S275" s="23"/>
      <c r="T275" s="23"/>
      <c r="U275" s="23"/>
      <c r="V275" s="32"/>
      <c r="W275" s="1"/>
    </row>
    <row r="276" spans="1:23" ht="23.25">
      <c r="A276" s="1"/>
      <c r="B276" s="35" t="s">
        <v>23</v>
      </c>
      <c r="C276" s="35" t="s">
        <v>24</v>
      </c>
      <c r="D276" s="35" t="s">
        <v>25</v>
      </c>
      <c r="E276" s="35" t="s">
        <v>26</v>
      </c>
      <c r="F276" s="35" t="s">
        <v>27</v>
      </c>
      <c r="G276" s="35" t="s">
        <v>28</v>
      </c>
      <c r="H276" s="17"/>
      <c r="I276" s="30"/>
      <c r="J276" s="48"/>
      <c r="K276" s="31" t="s">
        <v>10</v>
      </c>
      <c r="L276" s="32" t="s">
        <v>11</v>
      </c>
      <c r="M276" s="33" t="s">
        <v>12</v>
      </c>
      <c r="N276" s="22" t="s">
        <v>13</v>
      </c>
      <c r="O276" s="32" t="s">
        <v>14</v>
      </c>
      <c r="P276" s="34" t="s">
        <v>15</v>
      </c>
      <c r="Q276" s="31" t="s">
        <v>16</v>
      </c>
      <c r="R276" s="25" t="s">
        <v>30</v>
      </c>
      <c r="S276" s="22" t="s">
        <v>14</v>
      </c>
      <c r="T276" s="22" t="s">
        <v>17</v>
      </c>
      <c r="U276" s="22" t="s">
        <v>18</v>
      </c>
      <c r="V276" s="32" t="s">
        <v>19</v>
      </c>
      <c r="W276" s="1"/>
    </row>
    <row r="277" spans="1:23" ht="23.25">
      <c r="A277" s="1"/>
      <c r="B277" s="36"/>
      <c r="C277" s="36"/>
      <c r="D277" s="36"/>
      <c r="E277" s="36"/>
      <c r="F277" s="36"/>
      <c r="G277" s="36"/>
      <c r="H277" s="36"/>
      <c r="I277" s="37"/>
      <c r="J277" s="51"/>
      <c r="K277" s="39"/>
      <c r="L277" s="40"/>
      <c r="M277" s="41"/>
      <c r="N277" s="42"/>
      <c r="O277" s="43"/>
      <c r="P277" s="44" t="s">
        <v>20</v>
      </c>
      <c r="Q277" s="39"/>
      <c r="R277" s="45"/>
      <c r="S277" s="43"/>
      <c r="T277" s="43"/>
      <c r="U277" s="43"/>
      <c r="V277" s="46"/>
      <c r="W277" s="1"/>
    </row>
    <row r="278" spans="1:23" ht="23.25">
      <c r="A278" s="2"/>
      <c r="B278" s="47"/>
      <c r="C278" s="47"/>
      <c r="D278" s="47"/>
      <c r="E278" s="47"/>
      <c r="F278" s="47"/>
      <c r="G278" s="47"/>
      <c r="H278" s="60"/>
      <c r="I278" s="61"/>
      <c r="J278" s="62"/>
      <c r="K278" s="82"/>
      <c r="L278" s="20"/>
      <c r="M278" s="82"/>
      <c r="N278" s="20"/>
      <c r="O278" s="20"/>
      <c r="P278" s="82"/>
      <c r="Q278" s="82"/>
      <c r="R278" s="82"/>
      <c r="S278" s="20"/>
      <c r="T278" s="20"/>
      <c r="U278" s="20"/>
      <c r="V278" s="20"/>
      <c r="W278" s="1"/>
    </row>
    <row r="279" spans="1:23" ht="23.25">
      <c r="A279" s="2"/>
      <c r="B279" s="87" t="s">
        <v>68</v>
      </c>
      <c r="C279" s="87" t="s">
        <v>60</v>
      </c>
      <c r="D279" s="87" t="s">
        <v>48</v>
      </c>
      <c r="E279" s="87" t="s">
        <v>51</v>
      </c>
      <c r="F279" s="87" t="s">
        <v>90</v>
      </c>
      <c r="G279" s="35"/>
      <c r="H279" s="60"/>
      <c r="I279" s="61" t="s">
        <v>91</v>
      </c>
      <c r="J279" s="62"/>
      <c r="K279" s="82"/>
      <c r="L279" s="20"/>
      <c r="M279" s="82"/>
      <c r="N279" s="20"/>
      <c r="O279" s="20"/>
      <c r="P279" s="82"/>
      <c r="Q279" s="82"/>
      <c r="R279" s="82"/>
      <c r="S279" s="20"/>
      <c r="T279" s="20"/>
      <c r="U279" s="20"/>
      <c r="V279" s="20"/>
      <c r="W279" s="1"/>
    </row>
    <row r="280" spans="1:23" ht="23.25">
      <c r="A280" s="2"/>
      <c r="B280" s="35"/>
      <c r="C280" s="35"/>
      <c r="D280" s="35"/>
      <c r="E280" s="35"/>
      <c r="F280" s="35"/>
      <c r="G280" s="35"/>
      <c r="H280" s="60"/>
      <c r="I280" s="61" t="s">
        <v>92</v>
      </c>
      <c r="J280" s="62"/>
      <c r="K280" s="82"/>
      <c r="L280" s="20"/>
      <c r="M280" s="82"/>
      <c r="N280" s="20"/>
      <c r="O280" s="20"/>
      <c r="P280" s="82"/>
      <c r="Q280" s="82"/>
      <c r="R280" s="82"/>
      <c r="S280" s="20"/>
      <c r="T280" s="20"/>
      <c r="U280" s="20"/>
      <c r="V280" s="20"/>
      <c r="W280" s="1"/>
    </row>
    <row r="281" spans="1:23" ht="23.25">
      <c r="A281" s="2"/>
      <c r="B281" s="35"/>
      <c r="C281" s="35"/>
      <c r="D281" s="35"/>
      <c r="E281" s="35"/>
      <c r="F281" s="35"/>
      <c r="G281" s="35"/>
      <c r="H281" s="60"/>
      <c r="I281" s="61" t="s">
        <v>43</v>
      </c>
      <c r="J281" s="62"/>
      <c r="K281" s="82">
        <f>K286+K291+K296</f>
        <v>571226</v>
      </c>
      <c r="L281" s="20">
        <f aca="true" t="shared" si="27" ref="L281:R281">L286+L291+L296</f>
        <v>22779.6</v>
      </c>
      <c r="M281" s="82">
        <f t="shared" si="27"/>
        <v>37146.9</v>
      </c>
      <c r="N281" s="20">
        <f t="shared" si="27"/>
        <v>0</v>
      </c>
      <c r="O281" s="20">
        <v>631152.4</v>
      </c>
      <c r="P281" s="82">
        <f t="shared" si="27"/>
        <v>22158.7</v>
      </c>
      <c r="Q281" s="82">
        <f t="shared" si="27"/>
        <v>146980</v>
      </c>
      <c r="R281" s="82">
        <f t="shared" si="27"/>
        <v>0</v>
      </c>
      <c r="S281" s="20">
        <f>P281+Q281+R281</f>
        <v>169138.7</v>
      </c>
      <c r="T281" s="20">
        <v>800291.1</v>
      </c>
      <c r="U281" s="20">
        <f>O281/T281*100</f>
        <v>78.86535286972453</v>
      </c>
      <c r="V281" s="20">
        <f>S281/T281*100</f>
        <v>21.13464713027547</v>
      </c>
      <c r="W281" s="1"/>
    </row>
    <row r="282" spans="1:23" ht="23.25">
      <c r="A282" s="2"/>
      <c r="B282" s="35"/>
      <c r="C282" s="35"/>
      <c r="D282" s="35"/>
      <c r="E282" s="35"/>
      <c r="F282" s="35"/>
      <c r="G282" s="35"/>
      <c r="H282" s="60"/>
      <c r="I282" s="61" t="s">
        <v>44</v>
      </c>
      <c r="J282" s="62"/>
      <c r="K282" s="82">
        <f>K287+K292+K297</f>
        <v>560443.4</v>
      </c>
      <c r="L282" s="20">
        <f>L287+L292+L297</f>
        <v>9628.8</v>
      </c>
      <c r="M282" s="82">
        <f>M287+M292+M297</f>
        <v>166671.1</v>
      </c>
      <c r="N282" s="20"/>
      <c r="O282" s="20">
        <f>K282+L282+M282+N282</f>
        <v>736743.3</v>
      </c>
      <c r="P282" s="82">
        <f>P287+P292+P297</f>
        <v>78088</v>
      </c>
      <c r="Q282" s="82">
        <f>Q287+Q292+Q297</f>
        <v>114366.7</v>
      </c>
      <c r="R282" s="82">
        <f>R287+R292+R297</f>
        <v>0</v>
      </c>
      <c r="S282" s="20">
        <f>P282+Q282+R282</f>
        <v>192454.7</v>
      </c>
      <c r="T282" s="20">
        <f>O282+S282</f>
        <v>929198</v>
      </c>
      <c r="U282" s="20">
        <f>O282/T282*100</f>
        <v>79.28808499372579</v>
      </c>
      <c r="V282" s="20">
        <f>S282/T282*100</f>
        <v>20.71191500627423</v>
      </c>
      <c r="W282" s="1"/>
    </row>
    <row r="283" spans="1:23" ht="23.25">
      <c r="A283" s="2"/>
      <c r="B283" s="35"/>
      <c r="C283" s="35"/>
      <c r="D283" s="35"/>
      <c r="E283" s="35"/>
      <c r="F283" s="35"/>
      <c r="G283" s="35"/>
      <c r="H283" s="60"/>
      <c r="I283" s="61" t="s">
        <v>45</v>
      </c>
      <c r="J283" s="62"/>
      <c r="K283" s="82">
        <f>K282/K281*100</f>
        <v>98.1123758372343</v>
      </c>
      <c r="L283" s="20">
        <f>L282/L281*100</f>
        <v>42.26939893589001</v>
      </c>
      <c r="M283" s="82">
        <f>M282/M281*100</f>
        <v>448.68104740907046</v>
      </c>
      <c r="N283" s="20"/>
      <c r="O283" s="20">
        <f>O282/O281*100</f>
        <v>116.72985795506759</v>
      </c>
      <c r="P283" s="82">
        <f>P282/P281*100</f>
        <v>352.40334496157266</v>
      </c>
      <c r="Q283" s="82">
        <f>Q282/Q281*100</f>
        <v>77.81106272962307</v>
      </c>
      <c r="R283" s="82"/>
      <c r="S283" s="20">
        <f>S282/S281*100</f>
        <v>113.78513610427419</v>
      </c>
      <c r="T283" s="20">
        <f>T282/T281*100</f>
        <v>116.10750138293429</v>
      </c>
      <c r="U283" s="20"/>
      <c r="V283" s="20"/>
      <c r="W283" s="1"/>
    </row>
    <row r="284" spans="1:23" ht="23.25">
      <c r="A284" s="2"/>
      <c r="B284" s="35"/>
      <c r="C284" s="35"/>
      <c r="D284" s="35"/>
      <c r="E284" s="35"/>
      <c r="F284" s="35"/>
      <c r="G284" s="35"/>
      <c r="H284" s="60"/>
      <c r="I284" s="61"/>
      <c r="J284" s="62"/>
      <c r="K284" s="82"/>
      <c r="L284" s="20"/>
      <c r="M284" s="82"/>
      <c r="N284" s="20"/>
      <c r="O284" s="20"/>
      <c r="P284" s="82"/>
      <c r="Q284" s="82"/>
      <c r="R284" s="82"/>
      <c r="S284" s="20"/>
      <c r="T284" s="20"/>
      <c r="U284" s="20"/>
      <c r="V284" s="20"/>
      <c r="W284" s="1"/>
    </row>
    <row r="285" spans="1:23" ht="23.25">
      <c r="A285" s="2"/>
      <c r="B285" s="35"/>
      <c r="C285" s="35"/>
      <c r="D285" s="35"/>
      <c r="E285" s="35"/>
      <c r="F285" s="35"/>
      <c r="G285" s="87" t="s">
        <v>64</v>
      </c>
      <c r="H285" s="60"/>
      <c r="I285" s="61" t="s">
        <v>65</v>
      </c>
      <c r="J285" s="62"/>
      <c r="K285" s="82"/>
      <c r="L285" s="20"/>
      <c r="M285" s="82"/>
      <c r="N285" s="20"/>
      <c r="O285" s="20"/>
      <c r="P285" s="82"/>
      <c r="Q285" s="82"/>
      <c r="R285" s="82"/>
      <c r="S285" s="20"/>
      <c r="T285" s="20"/>
      <c r="U285" s="20"/>
      <c r="V285" s="20"/>
      <c r="W285" s="1"/>
    </row>
    <row r="286" spans="1:23" ht="23.25">
      <c r="A286" s="2"/>
      <c r="B286" s="35"/>
      <c r="C286" s="35"/>
      <c r="D286" s="35"/>
      <c r="E286" s="35"/>
      <c r="F286" s="35"/>
      <c r="G286" s="35"/>
      <c r="H286" s="60"/>
      <c r="I286" s="61" t="s">
        <v>43</v>
      </c>
      <c r="J286" s="62"/>
      <c r="K286" s="82"/>
      <c r="L286" s="20"/>
      <c r="M286" s="82"/>
      <c r="N286" s="20"/>
      <c r="O286" s="20">
        <f>K286+L286+M286+N286</f>
        <v>0</v>
      </c>
      <c r="P286" s="82"/>
      <c r="Q286" s="82">
        <v>13000</v>
      </c>
      <c r="R286" s="82"/>
      <c r="S286" s="20">
        <f>P286+Q286+R286</f>
        <v>13000</v>
      </c>
      <c r="T286" s="20">
        <f>O286+S286</f>
        <v>13000</v>
      </c>
      <c r="U286" s="20">
        <f>O286/T286*100</f>
        <v>0</v>
      </c>
      <c r="V286" s="20">
        <f>S286/T286*100</f>
        <v>100</v>
      </c>
      <c r="W286" s="1"/>
    </row>
    <row r="287" spans="1:23" ht="23.25">
      <c r="A287" s="2"/>
      <c r="B287" s="35"/>
      <c r="C287" s="35"/>
      <c r="D287" s="35"/>
      <c r="E287" s="35"/>
      <c r="F287" s="35"/>
      <c r="G287" s="35"/>
      <c r="H287" s="60"/>
      <c r="I287" s="61" t="s">
        <v>44</v>
      </c>
      <c r="J287" s="62"/>
      <c r="K287" s="82"/>
      <c r="L287" s="20"/>
      <c r="M287" s="82"/>
      <c r="N287" s="20"/>
      <c r="O287" s="20"/>
      <c r="P287" s="82"/>
      <c r="Q287" s="82">
        <v>7785.5</v>
      </c>
      <c r="R287" s="82"/>
      <c r="S287" s="20">
        <f>P287+Q287+R287</f>
        <v>7785.5</v>
      </c>
      <c r="T287" s="20">
        <f>O287+S287</f>
        <v>7785.5</v>
      </c>
      <c r="U287" s="20">
        <f>O287/T287*100</f>
        <v>0</v>
      </c>
      <c r="V287" s="20">
        <f>S287/T287*100</f>
        <v>100</v>
      </c>
      <c r="W287" s="1"/>
    </row>
    <row r="288" spans="1:23" ht="23.25">
      <c r="A288" s="2"/>
      <c r="B288" s="35"/>
      <c r="C288" s="35"/>
      <c r="D288" s="35"/>
      <c r="E288" s="35"/>
      <c r="F288" s="35"/>
      <c r="G288" s="35"/>
      <c r="H288" s="60"/>
      <c r="I288" s="61" t="s">
        <v>45</v>
      </c>
      <c r="J288" s="62"/>
      <c r="K288" s="82"/>
      <c r="L288" s="20"/>
      <c r="M288" s="82"/>
      <c r="N288" s="20"/>
      <c r="O288" s="20"/>
      <c r="P288" s="82"/>
      <c r="Q288" s="82">
        <f>Q287/Q286*100</f>
        <v>59.888461538461534</v>
      </c>
      <c r="R288" s="82"/>
      <c r="S288" s="20">
        <f>S287/S286*100</f>
        <v>59.888461538461534</v>
      </c>
      <c r="T288" s="20">
        <f>T287/T286*100</f>
        <v>59.888461538461534</v>
      </c>
      <c r="U288" s="20"/>
      <c r="V288" s="20"/>
      <c r="W288" s="1"/>
    </row>
    <row r="289" spans="1:23" ht="23.25">
      <c r="A289" s="2"/>
      <c r="B289" s="35"/>
      <c r="C289" s="35"/>
      <c r="D289" s="35"/>
      <c r="E289" s="35"/>
      <c r="F289" s="35"/>
      <c r="G289" s="35"/>
      <c r="H289" s="60"/>
      <c r="I289" s="61"/>
      <c r="J289" s="62"/>
      <c r="K289" s="82"/>
      <c r="L289" s="20"/>
      <c r="M289" s="82"/>
      <c r="N289" s="20"/>
      <c r="O289" s="20"/>
      <c r="P289" s="82"/>
      <c r="Q289" s="82"/>
      <c r="R289" s="82"/>
      <c r="S289" s="20"/>
      <c r="T289" s="20"/>
      <c r="U289" s="20"/>
      <c r="V289" s="20"/>
      <c r="W289" s="1"/>
    </row>
    <row r="290" spans="1:23" ht="23.25">
      <c r="A290" s="2"/>
      <c r="B290" s="35"/>
      <c r="C290" s="35"/>
      <c r="D290" s="35"/>
      <c r="E290" s="35"/>
      <c r="F290" s="35"/>
      <c r="G290" s="87" t="s">
        <v>66</v>
      </c>
      <c r="H290" s="60"/>
      <c r="I290" s="61" t="s">
        <v>67</v>
      </c>
      <c r="J290" s="62"/>
      <c r="K290" s="82"/>
      <c r="L290" s="20"/>
      <c r="M290" s="82"/>
      <c r="N290" s="20"/>
      <c r="O290" s="20"/>
      <c r="P290" s="82"/>
      <c r="Q290" s="82"/>
      <c r="R290" s="82"/>
      <c r="S290" s="20"/>
      <c r="T290" s="20"/>
      <c r="U290" s="20"/>
      <c r="V290" s="20"/>
      <c r="W290" s="1"/>
    </row>
    <row r="291" spans="1:23" ht="23.25">
      <c r="A291" s="2"/>
      <c r="B291" s="35"/>
      <c r="C291" s="35"/>
      <c r="D291" s="35"/>
      <c r="E291" s="35"/>
      <c r="F291" s="35"/>
      <c r="G291" s="35"/>
      <c r="H291" s="60"/>
      <c r="I291" s="61" t="s">
        <v>43</v>
      </c>
      <c r="J291" s="62"/>
      <c r="K291" s="82"/>
      <c r="L291" s="20"/>
      <c r="M291" s="82"/>
      <c r="N291" s="20"/>
      <c r="O291" s="20">
        <f>K291+L291+M291+N291</f>
        <v>0</v>
      </c>
      <c r="P291" s="82">
        <v>22158.7</v>
      </c>
      <c r="Q291" s="82">
        <v>133980</v>
      </c>
      <c r="R291" s="82"/>
      <c r="S291" s="20">
        <f>P291+Q291+R291</f>
        <v>156138.7</v>
      </c>
      <c r="T291" s="20">
        <f>O291+S291</f>
        <v>156138.7</v>
      </c>
      <c r="U291" s="20">
        <f>O291/T291*100</f>
        <v>0</v>
      </c>
      <c r="V291" s="20">
        <f>S291/T291*100</f>
        <v>100</v>
      </c>
      <c r="W291" s="1"/>
    </row>
    <row r="292" spans="1:23" ht="23.25">
      <c r="A292" s="2"/>
      <c r="B292" s="52"/>
      <c r="C292" s="86"/>
      <c r="D292" s="86"/>
      <c r="E292" s="86"/>
      <c r="F292" s="86"/>
      <c r="G292" s="86"/>
      <c r="H292" s="61"/>
      <c r="I292" s="61" t="s">
        <v>44</v>
      </c>
      <c r="J292" s="62"/>
      <c r="K292" s="18"/>
      <c r="L292" s="18"/>
      <c r="M292" s="18"/>
      <c r="N292" s="18"/>
      <c r="O292" s="18"/>
      <c r="P292" s="18">
        <v>78088</v>
      </c>
      <c r="Q292" s="18">
        <v>106581.2</v>
      </c>
      <c r="R292" s="18"/>
      <c r="S292" s="18">
        <f>P292+Q292+R292</f>
        <v>184669.2</v>
      </c>
      <c r="T292" s="18">
        <f>O292+S292</f>
        <v>184669.2</v>
      </c>
      <c r="U292" s="18">
        <f>O292/T292*100</f>
        <v>0</v>
      </c>
      <c r="V292" s="18">
        <f>S292/T292*100</f>
        <v>100</v>
      </c>
      <c r="W292" s="1"/>
    </row>
    <row r="293" spans="1:23" ht="23.25">
      <c r="A293" s="2"/>
      <c r="B293" s="35"/>
      <c r="C293" s="35"/>
      <c r="D293" s="35"/>
      <c r="E293" s="35"/>
      <c r="F293" s="35"/>
      <c r="G293" s="35"/>
      <c r="H293" s="60"/>
      <c r="I293" s="61" t="s">
        <v>45</v>
      </c>
      <c r="J293" s="62"/>
      <c r="K293" s="82"/>
      <c r="L293" s="20"/>
      <c r="M293" s="82"/>
      <c r="N293" s="20"/>
      <c r="O293" s="20"/>
      <c r="P293" s="82">
        <f>P292/P291*100</f>
        <v>352.40334496157266</v>
      </c>
      <c r="Q293" s="82">
        <f>Q292/Q291*100</f>
        <v>79.55008210180624</v>
      </c>
      <c r="R293" s="82"/>
      <c r="S293" s="20">
        <f>S292/S291*100</f>
        <v>118.27253589276714</v>
      </c>
      <c r="T293" s="20">
        <f>T292/T291*100</f>
        <v>118.27253589276714</v>
      </c>
      <c r="U293" s="20"/>
      <c r="V293" s="20"/>
      <c r="W293" s="1"/>
    </row>
    <row r="294" spans="1:23" ht="23.25">
      <c r="A294" s="2"/>
      <c r="B294" s="35"/>
      <c r="C294" s="35"/>
      <c r="D294" s="35"/>
      <c r="E294" s="35"/>
      <c r="F294" s="35"/>
      <c r="G294" s="35"/>
      <c r="H294" s="60"/>
      <c r="I294" s="61"/>
      <c r="J294" s="62"/>
      <c r="K294" s="82"/>
      <c r="L294" s="20"/>
      <c r="M294" s="82"/>
      <c r="N294" s="20"/>
      <c r="O294" s="20"/>
      <c r="P294" s="82"/>
      <c r="Q294" s="82"/>
      <c r="R294" s="82"/>
      <c r="S294" s="20"/>
      <c r="T294" s="20"/>
      <c r="U294" s="20"/>
      <c r="V294" s="20"/>
      <c r="W294" s="1"/>
    </row>
    <row r="295" spans="1:23" ht="23.25">
      <c r="A295" s="2"/>
      <c r="B295" s="35"/>
      <c r="C295" s="35"/>
      <c r="D295" s="35"/>
      <c r="E295" s="35"/>
      <c r="F295" s="35"/>
      <c r="G295" s="87" t="s">
        <v>55</v>
      </c>
      <c r="H295" s="60"/>
      <c r="I295" s="61" t="s">
        <v>56</v>
      </c>
      <c r="J295" s="62"/>
      <c r="K295" s="82"/>
      <c r="L295" s="20"/>
      <c r="M295" s="82"/>
      <c r="N295" s="20"/>
      <c r="O295" s="20"/>
      <c r="P295" s="82"/>
      <c r="Q295" s="82"/>
      <c r="R295" s="82"/>
      <c r="S295" s="20"/>
      <c r="T295" s="20"/>
      <c r="U295" s="20"/>
      <c r="V295" s="20"/>
      <c r="W295" s="1"/>
    </row>
    <row r="296" spans="1:23" ht="23.25">
      <c r="A296" s="2"/>
      <c r="B296" s="35"/>
      <c r="C296" s="35"/>
      <c r="D296" s="35"/>
      <c r="E296" s="35"/>
      <c r="F296" s="35"/>
      <c r="G296" s="35"/>
      <c r="H296" s="60"/>
      <c r="I296" s="61" t="s">
        <v>43</v>
      </c>
      <c r="J296" s="62"/>
      <c r="K296" s="18">
        <v>571226</v>
      </c>
      <c r="L296" s="18">
        <v>22779.6</v>
      </c>
      <c r="M296" s="18">
        <v>37146.9</v>
      </c>
      <c r="N296" s="18"/>
      <c r="O296" s="18">
        <v>631152.4</v>
      </c>
      <c r="P296" s="18"/>
      <c r="Q296" s="18"/>
      <c r="R296" s="18"/>
      <c r="S296" s="18">
        <f>P296+Q296+R296</f>
        <v>0</v>
      </c>
      <c r="T296" s="18">
        <v>631152.4</v>
      </c>
      <c r="U296" s="18">
        <f>O296/T296*100</f>
        <v>100</v>
      </c>
      <c r="V296" s="18">
        <f>S296/T296*100</f>
        <v>0</v>
      </c>
      <c r="W296" s="1"/>
    </row>
    <row r="297" spans="1:23" ht="23.25">
      <c r="A297" s="2"/>
      <c r="B297" s="35"/>
      <c r="C297" s="35"/>
      <c r="D297" s="35"/>
      <c r="E297" s="35"/>
      <c r="F297" s="35"/>
      <c r="G297" s="35"/>
      <c r="H297" s="60"/>
      <c r="I297" s="61" t="s">
        <v>44</v>
      </c>
      <c r="J297" s="62"/>
      <c r="K297" s="82">
        <v>560443.4</v>
      </c>
      <c r="L297" s="20">
        <v>9628.8</v>
      </c>
      <c r="M297" s="82">
        <v>166671.1</v>
      </c>
      <c r="N297" s="20"/>
      <c r="O297" s="20">
        <f>K297+L297+M297+N297</f>
        <v>736743.3</v>
      </c>
      <c r="P297" s="82"/>
      <c r="Q297" s="82"/>
      <c r="R297" s="82"/>
      <c r="S297" s="20">
        <f>P297+Q297+R297</f>
        <v>0</v>
      </c>
      <c r="T297" s="20">
        <f>O297+S297</f>
        <v>736743.3</v>
      </c>
      <c r="U297" s="20">
        <f>O297/T297*100</f>
        <v>100</v>
      </c>
      <c r="V297" s="20">
        <f>S297/T297*100</f>
        <v>0</v>
      </c>
      <c r="W297" s="1"/>
    </row>
    <row r="298" spans="1:23" ht="23.25">
      <c r="A298" s="2"/>
      <c r="B298" s="35"/>
      <c r="C298" s="35"/>
      <c r="D298" s="35"/>
      <c r="E298" s="35"/>
      <c r="F298" s="35"/>
      <c r="G298" s="35"/>
      <c r="H298" s="60"/>
      <c r="I298" s="61" t="s">
        <v>45</v>
      </c>
      <c r="J298" s="62"/>
      <c r="K298" s="82">
        <f>K297/K296*100</f>
        <v>98.1123758372343</v>
      </c>
      <c r="L298" s="20">
        <f>L297/L296*100</f>
        <v>42.26939893589001</v>
      </c>
      <c r="M298" s="82">
        <f>M297/M296*100</f>
        <v>448.68104740907046</v>
      </c>
      <c r="N298" s="20"/>
      <c r="O298" s="20">
        <f>O297/O296*100</f>
        <v>116.72985795506759</v>
      </c>
      <c r="P298" s="82"/>
      <c r="Q298" s="82"/>
      <c r="R298" s="82"/>
      <c r="S298" s="20"/>
      <c r="T298" s="20">
        <f>T297/T296*100</f>
        <v>116.72985795506759</v>
      </c>
      <c r="U298" s="20"/>
      <c r="V298" s="20"/>
      <c r="W298" s="1"/>
    </row>
    <row r="299" spans="1:23" ht="23.25">
      <c r="A299" s="2"/>
      <c r="B299" s="35"/>
      <c r="C299" s="35"/>
      <c r="D299" s="35"/>
      <c r="E299" s="35"/>
      <c r="F299" s="35"/>
      <c r="G299" s="35"/>
      <c r="H299" s="60"/>
      <c r="I299" s="61"/>
      <c r="J299" s="62"/>
      <c r="K299" s="82"/>
      <c r="L299" s="20"/>
      <c r="M299" s="82"/>
      <c r="N299" s="20"/>
      <c r="O299" s="20"/>
      <c r="P299" s="82"/>
      <c r="Q299" s="82"/>
      <c r="R299" s="82"/>
      <c r="S299" s="20"/>
      <c r="T299" s="20"/>
      <c r="U299" s="20"/>
      <c r="V299" s="20"/>
      <c r="W299" s="1"/>
    </row>
    <row r="300" spans="1:23" ht="23.25">
      <c r="A300" s="2"/>
      <c r="B300" s="35"/>
      <c r="C300" s="35"/>
      <c r="D300" s="35"/>
      <c r="E300" s="35"/>
      <c r="F300" s="35"/>
      <c r="G300" s="35"/>
      <c r="H300" s="60"/>
      <c r="I300" s="69"/>
      <c r="J300" s="62"/>
      <c r="K300" s="82"/>
      <c r="L300" s="20"/>
      <c r="M300" s="82"/>
      <c r="N300" s="20"/>
      <c r="O300" s="20"/>
      <c r="P300" s="82"/>
      <c r="Q300" s="82"/>
      <c r="R300" s="82"/>
      <c r="S300" s="20"/>
      <c r="T300" s="20"/>
      <c r="U300" s="20"/>
      <c r="V300" s="20"/>
      <c r="W300" s="1"/>
    </row>
    <row r="301" spans="1:23" ht="23.25">
      <c r="A301" s="2"/>
      <c r="B301" s="52"/>
      <c r="C301" s="35"/>
      <c r="D301" s="35"/>
      <c r="E301" s="35"/>
      <c r="F301" s="35"/>
      <c r="G301" s="35"/>
      <c r="H301" s="60"/>
      <c r="I301" s="61"/>
      <c r="J301" s="62"/>
      <c r="K301" s="19"/>
      <c r="L301" s="20"/>
      <c r="M301" s="21"/>
      <c r="N301" s="23"/>
      <c r="O301" s="23"/>
      <c r="P301" s="24"/>
      <c r="Q301" s="19"/>
      <c r="R301" s="80"/>
      <c r="S301" s="23"/>
      <c r="T301" s="23"/>
      <c r="U301" s="23"/>
      <c r="V301" s="20"/>
      <c r="W301" s="1"/>
    </row>
    <row r="302" spans="1:23" ht="23.25">
      <c r="A302" s="2"/>
      <c r="B302" s="52"/>
      <c r="C302" s="35"/>
      <c r="D302" s="35"/>
      <c r="E302" s="35"/>
      <c r="F302" s="35"/>
      <c r="G302" s="35"/>
      <c r="H302" s="60"/>
      <c r="I302" s="61"/>
      <c r="J302" s="62"/>
      <c r="K302" s="19"/>
      <c r="L302" s="20"/>
      <c r="M302" s="21"/>
      <c r="N302" s="23"/>
      <c r="O302" s="23"/>
      <c r="P302" s="24"/>
      <c r="Q302" s="19"/>
      <c r="R302" s="80"/>
      <c r="S302" s="23"/>
      <c r="T302" s="23"/>
      <c r="U302" s="23"/>
      <c r="V302" s="20"/>
      <c r="W302" s="1"/>
    </row>
    <row r="303" spans="1:23" ht="23.25">
      <c r="A303" s="2"/>
      <c r="B303" s="52"/>
      <c r="C303" s="35"/>
      <c r="D303" s="35"/>
      <c r="E303" s="35"/>
      <c r="F303" s="35"/>
      <c r="G303" s="35"/>
      <c r="H303" s="60"/>
      <c r="I303" s="61"/>
      <c r="J303" s="62"/>
      <c r="K303" s="19"/>
      <c r="L303" s="20"/>
      <c r="M303" s="21"/>
      <c r="N303" s="23"/>
      <c r="O303" s="23"/>
      <c r="P303" s="24"/>
      <c r="Q303" s="19"/>
      <c r="R303" s="80"/>
      <c r="S303" s="23"/>
      <c r="T303" s="23"/>
      <c r="U303" s="23"/>
      <c r="V303" s="20"/>
      <c r="W303" s="1"/>
    </row>
    <row r="304" spans="1:23" ht="23.25">
      <c r="A304" s="2"/>
      <c r="B304" s="52"/>
      <c r="C304" s="86"/>
      <c r="D304" s="86"/>
      <c r="E304" s="86"/>
      <c r="F304" s="86"/>
      <c r="G304" s="86"/>
      <c r="H304" s="61"/>
      <c r="I304" s="61"/>
      <c r="J304" s="62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"/>
    </row>
    <row r="305" spans="1:23" ht="23.25">
      <c r="A305" s="2"/>
      <c r="B305" s="52"/>
      <c r="C305" s="86"/>
      <c r="D305" s="86"/>
      <c r="E305" s="86"/>
      <c r="F305" s="86"/>
      <c r="G305" s="86"/>
      <c r="H305" s="61"/>
      <c r="I305" s="61"/>
      <c r="J305" s="62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"/>
    </row>
    <row r="306" spans="1:23" ht="23.25">
      <c r="A306" s="2"/>
      <c r="B306" s="52"/>
      <c r="C306" s="52"/>
      <c r="D306" s="52"/>
      <c r="E306" s="52"/>
      <c r="F306" s="52"/>
      <c r="G306" s="52"/>
      <c r="H306" s="60"/>
      <c r="I306" s="61" t="s">
        <v>105</v>
      </c>
      <c r="J306" s="62"/>
      <c r="K306" s="82"/>
      <c r="L306" s="20"/>
      <c r="M306" s="82"/>
      <c r="N306" s="20"/>
      <c r="O306" s="20"/>
      <c r="P306" s="82"/>
      <c r="Q306" s="82"/>
      <c r="R306" s="82"/>
      <c r="S306" s="20"/>
      <c r="T306" s="20"/>
      <c r="U306" s="20"/>
      <c r="V306" s="20"/>
      <c r="W306" s="1"/>
    </row>
    <row r="307" spans="1:23" ht="23.25">
      <c r="A307" s="2"/>
      <c r="B307" s="52"/>
      <c r="C307" s="52"/>
      <c r="D307" s="52"/>
      <c r="E307" s="52"/>
      <c r="F307" s="52"/>
      <c r="G307" s="52"/>
      <c r="H307" s="60"/>
      <c r="I307" s="61"/>
      <c r="J307" s="62"/>
      <c r="K307" s="82"/>
      <c r="L307" s="20"/>
      <c r="M307" s="82"/>
      <c r="N307" s="20"/>
      <c r="O307" s="20"/>
      <c r="P307" s="82"/>
      <c r="Q307" s="82"/>
      <c r="R307" s="82"/>
      <c r="S307" s="20"/>
      <c r="T307" s="20"/>
      <c r="U307" s="20"/>
      <c r="V307" s="20"/>
      <c r="W307" s="1"/>
    </row>
    <row r="308" spans="1:23" ht="23.25">
      <c r="A308" s="2"/>
      <c r="B308" s="52"/>
      <c r="C308" s="86"/>
      <c r="D308" s="86"/>
      <c r="E308" s="86"/>
      <c r="F308" s="86"/>
      <c r="G308" s="86"/>
      <c r="H308" s="61"/>
      <c r="I308" s="61"/>
      <c r="J308" s="62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"/>
    </row>
    <row r="309" spans="1:23" ht="23.25">
      <c r="A309" s="2"/>
      <c r="B309" s="52"/>
      <c r="C309" s="52"/>
      <c r="D309" s="52"/>
      <c r="E309" s="52"/>
      <c r="F309" s="52"/>
      <c r="G309" s="52"/>
      <c r="H309" s="60"/>
      <c r="I309" s="61"/>
      <c r="J309" s="62"/>
      <c r="K309" s="82"/>
      <c r="L309" s="20"/>
      <c r="M309" s="82"/>
      <c r="N309" s="20"/>
      <c r="O309" s="20"/>
      <c r="P309" s="82"/>
      <c r="Q309" s="82"/>
      <c r="R309" s="82"/>
      <c r="S309" s="20"/>
      <c r="T309" s="20"/>
      <c r="U309" s="20"/>
      <c r="V309" s="20"/>
      <c r="W309" s="1"/>
    </row>
    <row r="310" spans="1:23" ht="23.25">
      <c r="A310" s="2"/>
      <c r="B310" s="52"/>
      <c r="C310" s="52"/>
      <c r="D310" s="52"/>
      <c r="E310" s="52"/>
      <c r="F310" s="52"/>
      <c r="G310" s="52"/>
      <c r="H310" s="60"/>
      <c r="I310" s="61"/>
      <c r="J310" s="62"/>
      <c r="K310" s="82"/>
      <c r="L310" s="20"/>
      <c r="M310" s="82"/>
      <c r="N310" s="20"/>
      <c r="O310" s="20"/>
      <c r="P310" s="82"/>
      <c r="Q310" s="82"/>
      <c r="R310" s="82"/>
      <c r="S310" s="20"/>
      <c r="T310" s="20"/>
      <c r="U310" s="20"/>
      <c r="V310" s="20"/>
      <c r="W310" s="1"/>
    </row>
    <row r="311" spans="1:23" ht="23.25">
      <c r="A311" s="2"/>
      <c r="B311" s="52"/>
      <c r="C311" s="52"/>
      <c r="D311" s="52"/>
      <c r="E311" s="52"/>
      <c r="F311" s="52"/>
      <c r="G311" s="52"/>
      <c r="H311" s="60"/>
      <c r="I311" s="61"/>
      <c r="J311" s="62"/>
      <c r="K311" s="82"/>
      <c r="L311" s="20"/>
      <c r="M311" s="82"/>
      <c r="N311" s="20"/>
      <c r="O311" s="20"/>
      <c r="P311" s="82"/>
      <c r="Q311" s="82"/>
      <c r="R311" s="82"/>
      <c r="S311" s="20"/>
      <c r="T311" s="20"/>
      <c r="U311" s="20"/>
      <c r="V311" s="20"/>
      <c r="W311" s="1"/>
    </row>
    <row r="312" spans="1:23" ht="23.25">
      <c r="A312" s="2"/>
      <c r="B312" s="52"/>
      <c r="C312" s="52"/>
      <c r="D312" s="52"/>
      <c r="E312" s="52"/>
      <c r="F312" s="52"/>
      <c r="G312" s="52"/>
      <c r="H312" s="60"/>
      <c r="I312" s="61"/>
      <c r="J312" s="62"/>
      <c r="K312" s="82"/>
      <c r="L312" s="20"/>
      <c r="M312" s="82"/>
      <c r="N312" s="20"/>
      <c r="O312" s="20"/>
      <c r="P312" s="82"/>
      <c r="Q312" s="82"/>
      <c r="R312" s="82"/>
      <c r="S312" s="20"/>
      <c r="T312" s="20"/>
      <c r="U312" s="20"/>
      <c r="V312" s="20"/>
      <c r="W312" s="1"/>
    </row>
    <row r="313" spans="1:23" ht="23.25">
      <c r="A313" s="2"/>
      <c r="B313" s="52"/>
      <c r="C313" s="52"/>
      <c r="D313" s="52"/>
      <c r="E313" s="52"/>
      <c r="F313" s="52"/>
      <c r="G313" s="52"/>
      <c r="H313" s="60"/>
      <c r="I313" s="61"/>
      <c r="J313" s="62"/>
      <c r="K313" s="82"/>
      <c r="L313" s="20"/>
      <c r="M313" s="82"/>
      <c r="N313" s="20"/>
      <c r="O313" s="20"/>
      <c r="P313" s="82"/>
      <c r="Q313" s="82"/>
      <c r="R313" s="82"/>
      <c r="S313" s="20"/>
      <c r="T313" s="20"/>
      <c r="U313" s="20"/>
      <c r="V313" s="20"/>
      <c r="W313" s="1"/>
    </row>
    <row r="314" spans="1:23" ht="23.25">
      <c r="A314" s="2"/>
      <c r="B314" s="52"/>
      <c r="C314" s="52"/>
      <c r="D314" s="52"/>
      <c r="E314" s="52"/>
      <c r="F314" s="52"/>
      <c r="G314" s="52"/>
      <c r="H314" s="60"/>
      <c r="I314" s="61"/>
      <c r="J314" s="62"/>
      <c r="K314" s="82"/>
      <c r="L314" s="20"/>
      <c r="M314" s="82"/>
      <c r="N314" s="20"/>
      <c r="O314" s="20"/>
      <c r="P314" s="82"/>
      <c r="Q314" s="82"/>
      <c r="R314" s="82"/>
      <c r="S314" s="20"/>
      <c r="T314" s="20"/>
      <c r="U314" s="20"/>
      <c r="V314" s="20"/>
      <c r="W314" s="1"/>
    </row>
    <row r="315" spans="1:23" ht="23.25">
      <c r="A315" s="2"/>
      <c r="B315" s="53"/>
      <c r="C315" s="53"/>
      <c r="D315" s="53"/>
      <c r="E315" s="53"/>
      <c r="F315" s="53"/>
      <c r="G315" s="53"/>
      <c r="H315" s="66"/>
      <c r="I315" s="67"/>
      <c r="J315" s="68"/>
      <c r="K315" s="84"/>
      <c r="L315" s="59"/>
      <c r="M315" s="84"/>
      <c r="N315" s="59"/>
      <c r="O315" s="59"/>
      <c r="P315" s="84"/>
      <c r="Q315" s="84"/>
      <c r="R315" s="84"/>
      <c r="S315" s="59"/>
      <c r="T315" s="59"/>
      <c r="U315" s="59"/>
      <c r="V315" s="59"/>
      <c r="W315" s="1"/>
    </row>
    <row r="316" spans="1:23" ht="23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61" spans="1:23" ht="23.25">
      <c r="A361" t="s">
        <v>22</v>
      </c>
      <c r="W361" t="s">
        <v>22</v>
      </c>
    </row>
    <row r="65483" spans="1:23" ht="23.25">
      <c r="A65483" s="70"/>
      <c r="B65483" s="71"/>
      <c r="C65483" s="71"/>
      <c r="D65483" s="71"/>
      <c r="E65483" s="71"/>
      <c r="F65483" s="71"/>
      <c r="G65483" s="71"/>
      <c r="H65483" s="71"/>
      <c r="I65483" s="71"/>
      <c r="J65483" s="71"/>
      <c r="K65483" s="70"/>
      <c r="L65483" s="70"/>
      <c r="M65483" s="70"/>
      <c r="N65483" s="70"/>
      <c r="O65483" s="70"/>
      <c r="P65483" s="70"/>
      <c r="Q65483" s="70"/>
      <c r="R65483" s="70"/>
      <c r="S65483" s="70"/>
      <c r="T65483" s="70"/>
      <c r="U65483" s="70"/>
      <c r="V65483" s="70"/>
      <c r="W65483" s="70"/>
    </row>
    <row r="65484" spans="1:23" ht="23.25">
      <c r="A65484" s="70"/>
      <c r="B65484" s="72"/>
      <c r="C65484" s="72"/>
      <c r="D65484" s="72"/>
      <c r="E65484" s="72"/>
      <c r="F65484" s="72"/>
      <c r="G65484" s="71"/>
      <c r="H65484" s="71"/>
      <c r="I65484" s="71"/>
      <c r="J65484" s="71"/>
      <c r="K65484" s="70"/>
      <c r="L65484" s="70"/>
      <c r="M65484" s="70"/>
      <c r="N65484" s="70"/>
      <c r="O65484" s="70"/>
      <c r="P65484" s="70"/>
      <c r="Q65484" s="70"/>
      <c r="R65484" s="70"/>
      <c r="S65484" s="73"/>
      <c r="T65484" s="73"/>
      <c r="U65484" s="73"/>
      <c r="V65484" s="73"/>
      <c r="W65484" s="70"/>
    </row>
    <row r="65485" spans="1:23" ht="23.25">
      <c r="A65485" s="70"/>
      <c r="B65485" s="15"/>
      <c r="C65485" s="15"/>
      <c r="D65485" s="15"/>
      <c r="E65485" s="15"/>
      <c r="F65485" s="15"/>
      <c r="G65485" s="15"/>
      <c r="H65485" s="71"/>
      <c r="I65485" s="71"/>
      <c r="J65485" s="71"/>
      <c r="K65485" s="74"/>
      <c r="L65485" s="74"/>
      <c r="M65485" s="74"/>
      <c r="N65485" s="74"/>
      <c r="O65485" s="74"/>
      <c r="P65485" s="74"/>
      <c r="Q65485" s="74"/>
      <c r="R65485" s="74"/>
      <c r="S65485" s="74"/>
      <c r="T65485" s="74"/>
      <c r="U65485" s="74"/>
      <c r="V65485" s="74"/>
      <c r="W65485" s="70"/>
    </row>
    <row r="65486" spans="1:23" ht="23.25">
      <c r="A65486" s="70"/>
      <c r="B65486" s="15"/>
      <c r="C65486" s="15"/>
      <c r="D65486" s="15"/>
      <c r="E65486" s="15"/>
      <c r="F65486" s="15"/>
      <c r="G65486" s="15"/>
      <c r="H65486" s="71"/>
      <c r="I65486" s="71"/>
      <c r="J65486" s="71"/>
      <c r="K65486" s="75"/>
      <c r="L65486" s="75"/>
      <c r="M65486" s="75"/>
      <c r="N65486" s="76"/>
      <c r="O65486" s="75"/>
      <c r="P65486" s="75"/>
      <c r="Q65486" s="75"/>
      <c r="R65486" s="76"/>
      <c r="S65486" s="75"/>
      <c r="T65486" s="75"/>
      <c r="U65486" s="77"/>
      <c r="V65486" s="77"/>
      <c r="W65486" s="70"/>
    </row>
    <row r="65487" spans="1:23" ht="23.25">
      <c r="A65487" s="70"/>
      <c r="B65487" s="71"/>
      <c r="C65487" s="71"/>
      <c r="D65487" s="71"/>
      <c r="E65487" s="71"/>
      <c r="F65487" s="71"/>
      <c r="G65487" s="71"/>
      <c r="H65487" s="71"/>
      <c r="I65487" s="78"/>
      <c r="J65487" s="71"/>
      <c r="K65487" s="76"/>
      <c r="L65487" s="76"/>
      <c r="M65487" s="76"/>
      <c r="N65487" s="76"/>
      <c r="O65487" s="75"/>
      <c r="P65487" s="76"/>
      <c r="Q65487" s="76"/>
      <c r="R65487" s="76"/>
      <c r="S65487" s="75"/>
      <c r="T65487" s="75"/>
      <c r="U65487" s="75"/>
      <c r="V65487" s="76"/>
      <c r="W65487" s="70"/>
    </row>
    <row r="65488" spans="1:23" ht="23.25">
      <c r="A65488" s="70"/>
      <c r="B65488" s="78"/>
      <c r="C65488" s="78"/>
      <c r="D65488" s="78"/>
      <c r="E65488" s="78"/>
      <c r="F65488" s="78"/>
      <c r="G65488" s="78"/>
      <c r="H65488" s="71"/>
      <c r="I65488" s="78"/>
      <c r="J65488" s="71"/>
      <c r="K65488" s="76"/>
      <c r="L65488" s="76"/>
      <c r="M65488" s="76"/>
      <c r="N65488" s="76"/>
      <c r="O65488" s="76"/>
      <c r="P65488" s="76"/>
      <c r="Q65488" s="76"/>
      <c r="R65488" s="76"/>
      <c r="S65488" s="76"/>
      <c r="T65488" s="76"/>
      <c r="U65488" s="76"/>
      <c r="V65488" s="76"/>
      <c r="W65488" s="70"/>
    </row>
    <row r="65489" spans="1:23" ht="23.25">
      <c r="A65489" s="70"/>
      <c r="B65489" s="71"/>
      <c r="C65489" s="71"/>
      <c r="D65489" s="71"/>
      <c r="E65489" s="71"/>
      <c r="F65489" s="71"/>
      <c r="G65489" s="71"/>
      <c r="H65489" s="71"/>
      <c r="I65489" s="71"/>
      <c r="J65489" s="71"/>
      <c r="K65489" s="75"/>
      <c r="L65489" s="76"/>
      <c r="M65489" s="75"/>
      <c r="N65489" s="76"/>
      <c r="O65489" s="75"/>
      <c r="P65489" s="76"/>
      <c r="Q65489" s="75"/>
      <c r="R65489" s="76"/>
      <c r="S65489" s="75"/>
      <c r="T65489" s="75"/>
      <c r="U65489" s="75"/>
      <c r="V65489" s="77"/>
      <c r="W65489" s="70"/>
    </row>
    <row r="65490" spans="1:23" ht="23.25">
      <c r="A65490" s="71"/>
      <c r="B65490" s="71"/>
      <c r="C65490" s="71"/>
      <c r="D65490" s="71"/>
      <c r="E65490" s="71"/>
      <c r="F65490" s="71"/>
      <c r="G65490" s="71"/>
      <c r="H65490" s="69"/>
      <c r="I65490" s="69"/>
      <c r="J65490" s="69"/>
      <c r="K65490" s="79"/>
      <c r="L65490" s="79"/>
      <c r="M65490" s="79"/>
      <c r="N65490" s="79"/>
      <c r="O65490" s="79"/>
      <c r="P65490" s="79"/>
      <c r="Q65490" s="79"/>
      <c r="R65490" s="79"/>
      <c r="S65490" s="79"/>
      <c r="T65490" s="79"/>
      <c r="U65490" s="75"/>
      <c r="V65490" s="75"/>
      <c r="W65490" s="70"/>
    </row>
    <row r="65491" spans="1:23" ht="23.25">
      <c r="A65491" s="71"/>
      <c r="B65491" s="71"/>
      <c r="C65491" s="71"/>
      <c r="D65491" s="71"/>
      <c r="E65491" s="71"/>
      <c r="F65491" s="71"/>
      <c r="G65491" s="78"/>
      <c r="H65491" s="69"/>
      <c r="I65491" s="69"/>
      <c r="J65491" s="69"/>
      <c r="K65491" s="79"/>
      <c r="L65491" s="79"/>
      <c r="M65491" s="79"/>
      <c r="N65491" s="79"/>
      <c r="O65491" s="79"/>
      <c r="P65491" s="79"/>
      <c r="Q65491" s="79"/>
      <c r="R65491" s="79"/>
      <c r="S65491" s="79"/>
      <c r="T65491" s="79"/>
      <c r="U65491" s="75"/>
      <c r="V65491" s="75"/>
      <c r="W65491" s="70"/>
    </row>
    <row r="65492" spans="1:23" ht="23.25">
      <c r="A65492" s="1"/>
      <c r="B65492" s="49" t="s">
        <v>0</v>
      </c>
      <c r="C65492" s="49"/>
      <c r="D65492" s="49"/>
      <c r="E65492" s="49"/>
      <c r="F65492" s="49"/>
      <c r="G65492" s="2"/>
      <c r="H65492" s="2"/>
      <c r="I65492" s="2"/>
      <c r="J65492" s="2"/>
      <c r="K65492" s="1"/>
      <c r="L65492" s="1"/>
      <c r="M65492" s="1"/>
      <c r="N65492" s="1"/>
      <c r="O65492" s="1"/>
      <c r="P65492" s="1"/>
      <c r="Q65492" s="1"/>
      <c r="R65492" s="1"/>
      <c r="S65492" s="4"/>
      <c r="T65492" s="4"/>
      <c r="U65492" s="4"/>
      <c r="V65492" s="4" t="s">
        <v>21</v>
      </c>
      <c r="W65492" s="1"/>
    </row>
    <row r="65493" spans="1:23" ht="23.25">
      <c r="A65493" s="1"/>
      <c r="B65493" s="54" t="s">
        <v>32</v>
      </c>
      <c r="C65493" s="55"/>
      <c r="D65493" s="55"/>
      <c r="E65493" s="55"/>
      <c r="F65493" s="55"/>
      <c r="G65493" s="55"/>
      <c r="H65493" s="8"/>
      <c r="I65493" s="9"/>
      <c r="J65493" s="50"/>
      <c r="K65493" s="11" t="s">
        <v>1</v>
      </c>
      <c r="L65493" s="11"/>
      <c r="M65493" s="11"/>
      <c r="N65493" s="11"/>
      <c r="O65493" s="11"/>
      <c r="P65493" s="12" t="s">
        <v>2</v>
      </c>
      <c r="Q65493" s="11"/>
      <c r="R65493" s="11"/>
      <c r="S65493" s="11"/>
      <c r="T65493" s="12" t="s">
        <v>34</v>
      </c>
      <c r="U65493" s="11"/>
      <c r="V65493" s="13"/>
      <c r="W65493" s="1"/>
    </row>
    <row r="65494" spans="1:23" ht="23.25">
      <c r="A65494" s="1"/>
      <c r="B65494" s="14" t="s">
        <v>33</v>
      </c>
      <c r="C65494" s="15"/>
      <c r="D65494" s="15"/>
      <c r="E65494" s="15"/>
      <c r="F65494" s="15"/>
      <c r="G65494" s="16"/>
      <c r="H65494" s="17"/>
      <c r="I65494" s="2"/>
      <c r="J65494" s="48"/>
      <c r="K65494" s="19"/>
      <c r="L65494" s="20"/>
      <c r="M65494" s="21"/>
      <c r="N65494" s="22"/>
      <c r="O65494" s="23"/>
      <c r="P65494" s="24"/>
      <c r="Q65494" s="19"/>
      <c r="R65494" s="25"/>
      <c r="S65494" s="23"/>
      <c r="T65494" s="23"/>
      <c r="U65494" s="26" t="s">
        <v>3</v>
      </c>
      <c r="V65494" s="27"/>
      <c r="W65494" s="1"/>
    </row>
    <row r="65495" spans="1:23" ht="23.25">
      <c r="A65495" s="1"/>
      <c r="B65495" s="17"/>
      <c r="C65495" s="28"/>
      <c r="D65495" s="28"/>
      <c r="E65495" s="28"/>
      <c r="F65495" s="29"/>
      <c r="G65495" s="28"/>
      <c r="H65495" s="17"/>
      <c r="I65495" s="30" t="s">
        <v>4</v>
      </c>
      <c r="J65495" s="48"/>
      <c r="K65495" s="31" t="s">
        <v>5</v>
      </c>
      <c r="L65495" s="32" t="s">
        <v>6</v>
      </c>
      <c r="M65495" s="33" t="s">
        <v>5</v>
      </c>
      <c r="N65495" s="22" t="s">
        <v>7</v>
      </c>
      <c r="O65495" s="20"/>
      <c r="P65495" s="34" t="s">
        <v>8</v>
      </c>
      <c r="Q65495" s="31" t="s">
        <v>9</v>
      </c>
      <c r="R65495" s="25" t="s">
        <v>29</v>
      </c>
      <c r="S65495" s="23"/>
      <c r="T65495" s="23"/>
      <c r="U65495" s="23"/>
      <c r="V65495" s="32"/>
      <c r="W65495" s="1"/>
    </row>
    <row r="65496" spans="1:23" ht="23.25">
      <c r="A65496" s="1"/>
      <c r="B65496" s="35" t="s">
        <v>23</v>
      </c>
      <c r="C65496" s="35" t="s">
        <v>24</v>
      </c>
      <c r="D65496" s="35" t="s">
        <v>25</v>
      </c>
      <c r="E65496" s="35" t="s">
        <v>26</v>
      </c>
      <c r="F65496" s="35" t="s">
        <v>27</v>
      </c>
      <c r="G65496" s="35" t="s">
        <v>28</v>
      </c>
      <c r="H65496" s="17"/>
      <c r="I65496" s="30"/>
      <c r="J65496" s="48"/>
      <c r="K65496" s="31" t="s">
        <v>10</v>
      </c>
      <c r="L65496" s="32" t="s">
        <v>11</v>
      </c>
      <c r="M65496" s="33" t="s">
        <v>12</v>
      </c>
      <c r="N65496" s="22" t="s">
        <v>13</v>
      </c>
      <c r="O65496" s="32" t="s">
        <v>14</v>
      </c>
      <c r="P65496" s="34" t="s">
        <v>15</v>
      </c>
      <c r="Q65496" s="31" t="s">
        <v>16</v>
      </c>
      <c r="R65496" s="25" t="s">
        <v>30</v>
      </c>
      <c r="S65496" s="22" t="s">
        <v>14</v>
      </c>
      <c r="T65496" s="22" t="s">
        <v>17</v>
      </c>
      <c r="U65496" s="22" t="s">
        <v>18</v>
      </c>
      <c r="V65496" s="32" t="s">
        <v>19</v>
      </c>
      <c r="W65496" s="1"/>
    </row>
    <row r="65497" spans="1:23" ht="23.25">
      <c r="A65497" s="1"/>
      <c r="B65497" s="36"/>
      <c r="C65497" s="36"/>
      <c r="D65497" s="36"/>
      <c r="E65497" s="36"/>
      <c r="F65497" s="36"/>
      <c r="G65497" s="36"/>
      <c r="H65497" s="36"/>
      <c r="I65497" s="37"/>
      <c r="J65497" s="51"/>
      <c r="K65497" s="39"/>
      <c r="L65497" s="40"/>
      <c r="M65497" s="41"/>
      <c r="N65497" s="42"/>
      <c r="O65497" s="43"/>
      <c r="P65497" s="44" t="s">
        <v>20</v>
      </c>
      <c r="Q65497" s="39"/>
      <c r="R65497" s="45"/>
      <c r="S65497" s="43"/>
      <c r="T65497" s="43"/>
      <c r="U65497" s="43"/>
      <c r="V65497" s="46"/>
      <c r="W65497" s="1"/>
    </row>
    <row r="65498" spans="1:23" ht="23.25">
      <c r="A65498" s="2"/>
      <c r="B65498" s="47"/>
      <c r="C65498" s="47"/>
      <c r="D65498" s="47"/>
      <c r="E65498" s="47"/>
      <c r="F65498" s="47"/>
      <c r="G65498" s="47"/>
      <c r="H65498" s="60"/>
      <c r="I65498" s="61"/>
      <c r="J65498" s="62"/>
      <c r="K65498" s="82"/>
      <c r="L65498" s="20"/>
      <c r="M65498" s="82"/>
      <c r="N65498" s="20"/>
      <c r="O65498" s="20"/>
      <c r="P65498" s="82"/>
      <c r="Q65498" s="82"/>
      <c r="R65498" s="82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35"/>
      <c r="H65499" s="60"/>
      <c r="I65499" s="61"/>
      <c r="J65499" s="62"/>
      <c r="K65499" s="82"/>
      <c r="L65499" s="20"/>
      <c r="M65499" s="82"/>
      <c r="N65499" s="20"/>
      <c r="O65499" s="20"/>
      <c r="P65499" s="82"/>
      <c r="Q65499" s="82"/>
      <c r="R65499" s="82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60"/>
      <c r="I65500" s="61"/>
      <c r="J65500" s="62"/>
      <c r="K65500" s="82"/>
      <c r="L65500" s="20"/>
      <c r="M65500" s="82"/>
      <c r="N65500" s="20"/>
      <c r="O65500" s="20"/>
      <c r="P65500" s="82"/>
      <c r="Q65500" s="82"/>
      <c r="R65500" s="82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60"/>
      <c r="I65501" s="61"/>
      <c r="J65501" s="62"/>
      <c r="K65501" s="82"/>
      <c r="L65501" s="20"/>
      <c r="M65501" s="82"/>
      <c r="N65501" s="20"/>
      <c r="O65501" s="20"/>
      <c r="P65501" s="82"/>
      <c r="Q65501" s="82"/>
      <c r="R65501" s="82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60"/>
      <c r="I65502" s="61"/>
      <c r="J65502" s="62"/>
      <c r="K65502" s="82"/>
      <c r="L65502" s="20"/>
      <c r="M65502" s="82"/>
      <c r="N65502" s="20"/>
      <c r="O65502" s="20"/>
      <c r="P65502" s="82"/>
      <c r="Q65502" s="82"/>
      <c r="R65502" s="82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60"/>
      <c r="I65503" s="61"/>
      <c r="J65503" s="62"/>
      <c r="K65503" s="82"/>
      <c r="L65503" s="20"/>
      <c r="M65503" s="82"/>
      <c r="N65503" s="20"/>
      <c r="O65503" s="20"/>
      <c r="P65503" s="82"/>
      <c r="Q65503" s="82"/>
      <c r="R65503" s="82"/>
      <c r="S65503" s="20"/>
      <c r="T65503" s="20"/>
      <c r="U65503" s="20"/>
      <c r="V65503" s="20"/>
      <c r="W65503" s="1"/>
    </row>
    <row r="65504" spans="1:23" ht="23.25">
      <c r="A65504" s="2"/>
      <c r="B65504" s="17"/>
      <c r="C65504" s="17"/>
      <c r="D65504" s="17"/>
      <c r="E65504" s="17"/>
      <c r="F65504" s="17"/>
      <c r="G65504" s="17"/>
      <c r="H65504" s="60"/>
      <c r="I65504" s="61"/>
      <c r="J65504" s="62"/>
      <c r="K65504" s="82"/>
      <c r="L65504" s="20"/>
      <c r="M65504" s="82"/>
      <c r="N65504" s="20"/>
      <c r="O65504" s="20"/>
      <c r="P65504" s="82"/>
      <c r="Q65504" s="82"/>
      <c r="R65504" s="82"/>
      <c r="S65504" s="20"/>
      <c r="T65504" s="20"/>
      <c r="U65504" s="20"/>
      <c r="V65504" s="20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60"/>
      <c r="I65505" s="61"/>
      <c r="J65505" s="62"/>
      <c r="K65505" s="82"/>
      <c r="L65505" s="20"/>
      <c r="M65505" s="82"/>
      <c r="N65505" s="20"/>
      <c r="O65505" s="20"/>
      <c r="P65505" s="82"/>
      <c r="Q65505" s="82"/>
      <c r="R65505" s="82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60"/>
      <c r="I65506" s="61"/>
      <c r="J65506" s="62"/>
      <c r="K65506" s="82"/>
      <c r="L65506" s="20"/>
      <c r="M65506" s="82"/>
      <c r="N65506" s="20"/>
      <c r="O65506" s="20"/>
      <c r="P65506" s="82"/>
      <c r="Q65506" s="82"/>
      <c r="R65506" s="82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60"/>
      <c r="I65507" s="61"/>
      <c r="J65507" s="62"/>
      <c r="K65507" s="82"/>
      <c r="L65507" s="20"/>
      <c r="M65507" s="82"/>
      <c r="N65507" s="20"/>
      <c r="O65507" s="20"/>
      <c r="P65507" s="82"/>
      <c r="Q65507" s="82"/>
      <c r="R65507" s="82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60"/>
      <c r="I65508" s="61"/>
      <c r="J65508" s="62"/>
      <c r="K65508" s="82"/>
      <c r="L65508" s="20"/>
      <c r="M65508" s="82"/>
      <c r="N65508" s="20"/>
      <c r="O65508" s="20"/>
      <c r="P65508" s="82"/>
      <c r="Q65508" s="82"/>
      <c r="R65508" s="82"/>
      <c r="S65508" s="20"/>
      <c r="T65508" s="20"/>
      <c r="U65508" s="20"/>
      <c r="V65508" s="20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60"/>
      <c r="I65509" s="61"/>
      <c r="J65509" s="62"/>
      <c r="K65509" s="82"/>
      <c r="L65509" s="20"/>
      <c r="M65509" s="82"/>
      <c r="N65509" s="20"/>
      <c r="O65509" s="20"/>
      <c r="P65509" s="82"/>
      <c r="Q65509" s="82"/>
      <c r="R65509" s="82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60"/>
      <c r="I65510" s="61"/>
      <c r="J65510" s="62"/>
      <c r="K65510" s="82"/>
      <c r="L65510" s="20"/>
      <c r="M65510" s="82"/>
      <c r="N65510" s="20"/>
      <c r="O65510" s="20"/>
      <c r="P65510" s="82"/>
      <c r="Q65510" s="82"/>
      <c r="R65510" s="82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60"/>
      <c r="I65511" s="61"/>
      <c r="J65511" s="62"/>
      <c r="K65511" s="82"/>
      <c r="L65511" s="20"/>
      <c r="M65511" s="82"/>
      <c r="N65511" s="20"/>
      <c r="O65511" s="20"/>
      <c r="P65511" s="82"/>
      <c r="Q65511" s="82"/>
      <c r="R65511" s="82"/>
      <c r="S65511" s="20"/>
      <c r="T65511" s="20"/>
      <c r="U65511" s="20"/>
      <c r="V65511" s="20"/>
      <c r="W65511" s="1"/>
    </row>
    <row r="65512" spans="1:23" ht="23.25">
      <c r="A65512" s="2"/>
      <c r="B65512" s="47"/>
      <c r="C65512" s="48"/>
      <c r="D65512" s="48"/>
      <c r="E65512" s="48"/>
      <c r="F65512" s="48"/>
      <c r="G65512" s="48"/>
      <c r="H65512" s="61"/>
      <c r="I65512" s="61"/>
      <c r="J65512" s="62"/>
      <c r="K65512" s="18"/>
      <c r="L65512" s="18"/>
      <c r="M65512" s="18"/>
      <c r="N65512" s="18"/>
      <c r="O65512" s="18"/>
      <c r="P65512" s="18"/>
      <c r="Q65512" s="18"/>
      <c r="R65512" s="18"/>
      <c r="S65512" s="18"/>
      <c r="T65512" s="18"/>
      <c r="U65512" s="18"/>
      <c r="V65512" s="18"/>
      <c r="W65512" s="1"/>
    </row>
    <row r="65513" spans="1:23" ht="23.25">
      <c r="A65513" s="2"/>
      <c r="B65513" s="17"/>
      <c r="C65513" s="17"/>
      <c r="D65513" s="17"/>
      <c r="E65513" s="17"/>
      <c r="F65513" s="17"/>
      <c r="G65513" s="17"/>
      <c r="H65513" s="60"/>
      <c r="I65513" s="61"/>
      <c r="J65513" s="62"/>
      <c r="K65513" s="82"/>
      <c r="L65513" s="20"/>
      <c r="M65513" s="82"/>
      <c r="N65513" s="20"/>
      <c r="O65513" s="20"/>
      <c r="P65513" s="82"/>
      <c r="Q65513" s="82"/>
      <c r="R65513" s="82"/>
      <c r="S65513" s="20"/>
      <c r="T65513" s="20"/>
      <c r="U65513" s="20"/>
      <c r="V65513" s="20"/>
      <c r="W65513" s="1"/>
    </row>
    <row r="65514" spans="1:23" ht="23.25">
      <c r="A65514" s="2"/>
      <c r="B65514" s="17"/>
      <c r="C65514" s="17"/>
      <c r="D65514" s="17"/>
      <c r="E65514" s="17"/>
      <c r="F65514" s="17"/>
      <c r="G65514" s="17"/>
      <c r="H65514" s="60"/>
      <c r="I65514" s="61"/>
      <c r="J65514" s="62"/>
      <c r="K65514" s="82"/>
      <c r="L65514" s="20"/>
      <c r="M65514" s="82"/>
      <c r="N65514" s="20"/>
      <c r="O65514" s="20"/>
      <c r="P65514" s="82"/>
      <c r="Q65514" s="82"/>
      <c r="R65514" s="82"/>
      <c r="S65514" s="20"/>
      <c r="T65514" s="20"/>
      <c r="U65514" s="20"/>
      <c r="V65514" s="20"/>
      <c r="W65514" s="1"/>
    </row>
    <row r="65515" spans="1:23" ht="23.25">
      <c r="A65515" s="2"/>
      <c r="B65515" s="17"/>
      <c r="C65515" s="17"/>
      <c r="D65515" s="17"/>
      <c r="E65515" s="17"/>
      <c r="F65515" s="17"/>
      <c r="G65515" s="17"/>
      <c r="H65515" s="60"/>
      <c r="I65515" s="61"/>
      <c r="J65515" s="62"/>
      <c r="K65515" s="82"/>
      <c r="L65515" s="20"/>
      <c r="M65515" s="82"/>
      <c r="N65515" s="20"/>
      <c r="O65515" s="20"/>
      <c r="P65515" s="82"/>
      <c r="Q65515" s="82"/>
      <c r="R65515" s="82"/>
      <c r="S65515" s="20"/>
      <c r="T65515" s="20"/>
      <c r="U65515" s="20"/>
      <c r="V65515" s="20"/>
      <c r="W65515" s="1"/>
    </row>
    <row r="65516" spans="1:23" ht="23.25">
      <c r="A65516" s="2"/>
      <c r="B65516" s="17"/>
      <c r="C65516" s="17"/>
      <c r="D65516" s="17"/>
      <c r="E65516" s="17"/>
      <c r="F65516" s="17"/>
      <c r="G65516" s="17"/>
      <c r="H65516" s="60"/>
      <c r="I65516" s="61"/>
      <c r="J65516" s="62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17"/>
      <c r="C65517" s="17"/>
      <c r="D65517" s="17"/>
      <c r="E65517" s="17"/>
      <c r="F65517" s="17"/>
      <c r="G65517" s="17"/>
      <c r="H65517" s="60"/>
      <c r="I65517" s="61"/>
      <c r="J65517" s="62"/>
      <c r="K65517" s="82"/>
      <c r="L65517" s="20"/>
      <c r="M65517" s="82"/>
      <c r="N65517" s="20"/>
      <c r="O65517" s="20"/>
      <c r="P65517" s="82"/>
      <c r="Q65517" s="82"/>
      <c r="R65517" s="82"/>
      <c r="S65517" s="20"/>
      <c r="T65517" s="20"/>
      <c r="U65517" s="20"/>
      <c r="V65517" s="20"/>
      <c r="W65517" s="1"/>
    </row>
    <row r="65518" spans="1:23" ht="23.25">
      <c r="A65518" s="2"/>
      <c r="B65518" s="17"/>
      <c r="C65518" s="17"/>
      <c r="D65518" s="17"/>
      <c r="E65518" s="17"/>
      <c r="F65518" s="17"/>
      <c r="G65518" s="17"/>
      <c r="H65518" s="60"/>
      <c r="I65518" s="61"/>
      <c r="J65518" s="62"/>
      <c r="K65518" s="82"/>
      <c r="L65518" s="20"/>
      <c r="M65518" s="82"/>
      <c r="N65518" s="20"/>
      <c r="O65518" s="20"/>
      <c r="P65518" s="82"/>
      <c r="Q65518" s="82"/>
      <c r="R65518" s="82"/>
      <c r="S65518" s="20"/>
      <c r="T65518" s="20"/>
      <c r="U65518" s="20"/>
      <c r="V65518" s="20"/>
      <c r="W65518" s="1"/>
    </row>
    <row r="65519" spans="1:23" ht="23.25">
      <c r="A65519" s="2"/>
      <c r="B65519" s="17"/>
      <c r="C65519" s="17"/>
      <c r="D65519" s="17"/>
      <c r="E65519" s="17"/>
      <c r="F65519" s="17"/>
      <c r="G65519" s="17"/>
      <c r="H65519" s="60"/>
      <c r="I65519" s="61"/>
      <c r="J65519" s="62"/>
      <c r="K65519" s="82"/>
      <c r="L65519" s="20"/>
      <c r="M65519" s="82"/>
      <c r="N65519" s="20"/>
      <c r="O65519" s="20"/>
      <c r="P65519" s="82"/>
      <c r="Q65519" s="82"/>
      <c r="R65519" s="82"/>
      <c r="S65519" s="20"/>
      <c r="T65519" s="20"/>
      <c r="U65519" s="20"/>
      <c r="V65519" s="20"/>
      <c r="W65519" s="1"/>
    </row>
    <row r="65520" spans="1:23" ht="23.25">
      <c r="A65520" s="2"/>
      <c r="B65520" s="17"/>
      <c r="C65520" s="17"/>
      <c r="D65520" s="17"/>
      <c r="E65520" s="17"/>
      <c r="F65520" s="17"/>
      <c r="G65520" s="17"/>
      <c r="H65520" s="60"/>
      <c r="I65520" s="69"/>
      <c r="J65520" s="62"/>
      <c r="K65520" s="82"/>
      <c r="L65520" s="20"/>
      <c r="M65520" s="82"/>
      <c r="N65520" s="20"/>
      <c r="O65520" s="20"/>
      <c r="P65520" s="82"/>
      <c r="Q65520" s="82"/>
      <c r="R65520" s="82"/>
      <c r="S65520" s="20"/>
      <c r="T65520" s="20"/>
      <c r="U65520" s="20"/>
      <c r="V65520" s="20"/>
      <c r="W65520" s="1"/>
    </row>
    <row r="65521" spans="1:23" ht="23.25">
      <c r="A65521" s="2"/>
      <c r="B65521" s="52"/>
      <c r="C65521" s="35"/>
      <c r="D65521" s="35"/>
      <c r="E65521" s="35"/>
      <c r="F65521" s="35"/>
      <c r="G65521" s="35"/>
      <c r="H65521" s="60"/>
      <c r="I65521" s="61"/>
      <c r="J65521" s="62"/>
      <c r="K65521" s="19"/>
      <c r="L65521" s="20"/>
      <c r="M65521" s="21"/>
      <c r="N65521" s="23"/>
      <c r="O65521" s="23"/>
      <c r="P65521" s="24"/>
      <c r="Q65521" s="19"/>
      <c r="R65521" s="80"/>
      <c r="S65521" s="23"/>
      <c r="T65521" s="23"/>
      <c r="U65521" s="23"/>
      <c r="V65521" s="20"/>
      <c r="W65521" s="1"/>
    </row>
    <row r="65522" spans="1:23" ht="23.25">
      <c r="A65522" s="2"/>
      <c r="B65522" s="47"/>
      <c r="C65522" s="17"/>
      <c r="D65522" s="17"/>
      <c r="E65522" s="17"/>
      <c r="F65522" s="17"/>
      <c r="G65522" s="17"/>
      <c r="H65522" s="60"/>
      <c r="I65522" s="61"/>
      <c r="J65522" s="62"/>
      <c r="K65522" s="19"/>
      <c r="L65522" s="20"/>
      <c r="M65522" s="21"/>
      <c r="N65522" s="23"/>
      <c r="O65522" s="23"/>
      <c r="P65522" s="24"/>
      <c r="Q65522" s="19"/>
      <c r="R65522" s="80"/>
      <c r="S65522" s="23"/>
      <c r="T65522" s="23"/>
      <c r="U65522" s="23"/>
      <c r="V65522" s="20"/>
      <c r="W65522" s="1"/>
    </row>
    <row r="65523" spans="1:23" ht="23.25">
      <c r="A65523" s="2"/>
      <c r="B65523" s="47"/>
      <c r="C65523" s="17"/>
      <c r="D65523" s="17"/>
      <c r="E65523" s="17"/>
      <c r="F65523" s="17"/>
      <c r="G65523" s="17"/>
      <c r="H65523" s="60"/>
      <c r="I65523" s="61"/>
      <c r="J65523" s="62"/>
      <c r="K65523" s="19"/>
      <c r="L65523" s="20"/>
      <c r="M65523" s="21"/>
      <c r="N65523" s="23"/>
      <c r="O65523" s="23"/>
      <c r="P65523" s="24"/>
      <c r="Q65523" s="19"/>
      <c r="R65523" s="80"/>
      <c r="S65523" s="23"/>
      <c r="T65523" s="23"/>
      <c r="U65523" s="23"/>
      <c r="V65523" s="20"/>
      <c r="W65523" s="1"/>
    </row>
    <row r="65524" spans="1:23" ht="23.25">
      <c r="A65524" s="2"/>
      <c r="B65524" s="47"/>
      <c r="C65524" s="48"/>
      <c r="D65524" s="48"/>
      <c r="E65524" s="48"/>
      <c r="F65524" s="48"/>
      <c r="G65524" s="48"/>
      <c r="H65524" s="61"/>
      <c r="I65524" s="61"/>
      <c r="J65524" s="62"/>
      <c r="K65524" s="18"/>
      <c r="L65524" s="18"/>
      <c r="M65524" s="18"/>
      <c r="N65524" s="18"/>
      <c r="O65524" s="18"/>
      <c r="P65524" s="18"/>
      <c r="Q65524" s="18"/>
      <c r="R65524" s="18"/>
      <c r="S65524" s="18"/>
      <c r="T65524" s="18"/>
      <c r="U65524" s="18"/>
      <c r="V65524" s="18"/>
      <c r="W65524" s="1"/>
    </row>
    <row r="65525" spans="1:23" ht="23.25">
      <c r="A65525" s="2"/>
      <c r="B65525" s="47"/>
      <c r="C65525" s="48"/>
      <c r="D65525" s="48"/>
      <c r="E65525" s="48"/>
      <c r="F65525" s="48"/>
      <c r="G65525" s="48"/>
      <c r="H65525" s="61"/>
      <c r="I65525" s="61"/>
      <c r="J65525" s="62"/>
      <c r="K65525" s="18"/>
      <c r="L65525" s="18"/>
      <c r="M65525" s="18"/>
      <c r="N65525" s="18"/>
      <c r="O65525" s="18"/>
      <c r="P65525" s="18"/>
      <c r="Q65525" s="18"/>
      <c r="R65525" s="18"/>
      <c r="S65525" s="18"/>
      <c r="T65525" s="18"/>
      <c r="U65525" s="18"/>
      <c r="V65525" s="18"/>
      <c r="W65525" s="1"/>
    </row>
    <row r="65526" spans="1:23" ht="23.25">
      <c r="A65526" s="2"/>
      <c r="B65526" s="52"/>
      <c r="C65526" s="52"/>
      <c r="D65526" s="52"/>
      <c r="E65526" s="52"/>
      <c r="F65526" s="52"/>
      <c r="G65526" s="47"/>
      <c r="H65526" s="60"/>
      <c r="I65526" s="61"/>
      <c r="J65526" s="62"/>
      <c r="K65526" s="82"/>
      <c r="L65526" s="20"/>
      <c r="M65526" s="82"/>
      <c r="N65526" s="20"/>
      <c r="O65526" s="20"/>
      <c r="P65526" s="82"/>
      <c r="Q65526" s="82"/>
      <c r="R65526" s="82"/>
      <c r="S65526" s="20"/>
      <c r="T65526" s="20"/>
      <c r="U65526" s="20"/>
      <c r="V65526" s="20"/>
      <c r="W65526" s="1"/>
    </row>
    <row r="65527" spans="1:23" ht="23.25">
      <c r="A65527" s="2"/>
      <c r="B65527" s="47"/>
      <c r="C65527" s="47"/>
      <c r="D65527" s="47"/>
      <c r="E65527" s="47"/>
      <c r="F65527" s="47"/>
      <c r="G65527" s="47"/>
      <c r="H65527" s="60"/>
      <c r="I65527" s="61"/>
      <c r="J65527" s="62"/>
      <c r="K65527" s="82"/>
      <c r="L65527" s="20"/>
      <c r="M65527" s="82"/>
      <c r="N65527" s="20"/>
      <c r="O65527" s="20"/>
      <c r="P65527" s="82"/>
      <c r="Q65527" s="82"/>
      <c r="R65527" s="82"/>
      <c r="S65527" s="20"/>
      <c r="T65527" s="20"/>
      <c r="U65527" s="20"/>
      <c r="V65527" s="20"/>
      <c r="W65527" s="1"/>
    </row>
    <row r="65528" spans="1:23" ht="23.25">
      <c r="A65528" s="2"/>
      <c r="B65528" s="47"/>
      <c r="C65528" s="48"/>
      <c r="D65528" s="48"/>
      <c r="E65528" s="48"/>
      <c r="F65528" s="48"/>
      <c r="G65528" s="48"/>
      <c r="H65528" s="61"/>
      <c r="I65528" s="61"/>
      <c r="J65528" s="62"/>
      <c r="K65528" s="18"/>
      <c r="L65528" s="18"/>
      <c r="M65528" s="18"/>
      <c r="N65528" s="18"/>
      <c r="O65528" s="18"/>
      <c r="P65528" s="18"/>
      <c r="Q65528" s="18"/>
      <c r="R65528" s="18"/>
      <c r="S65528" s="18"/>
      <c r="T65528" s="18"/>
      <c r="U65528" s="18"/>
      <c r="V65528" s="18"/>
      <c r="W65528" s="1"/>
    </row>
    <row r="65529" spans="1:23" ht="23.25">
      <c r="A65529" s="2"/>
      <c r="B65529" s="47"/>
      <c r="C65529" s="47"/>
      <c r="D65529" s="47"/>
      <c r="E65529" s="47"/>
      <c r="F65529" s="47"/>
      <c r="G65529" s="47"/>
      <c r="H65529" s="60"/>
      <c r="I65529" s="61"/>
      <c r="J65529" s="62"/>
      <c r="K65529" s="82"/>
      <c r="L65529" s="20"/>
      <c r="M65529" s="82"/>
      <c r="N65529" s="20"/>
      <c r="O65529" s="20"/>
      <c r="P65529" s="82"/>
      <c r="Q65529" s="82"/>
      <c r="R65529" s="82"/>
      <c r="S65529" s="20"/>
      <c r="T65529" s="20"/>
      <c r="U65529" s="20"/>
      <c r="V65529" s="20"/>
      <c r="W65529" s="1"/>
    </row>
    <row r="65530" spans="1:23" ht="23.25">
      <c r="A65530" s="2"/>
      <c r="B65530" s="47"/>
      <c r="C65530" s="47"/>
      <c r="D65530" s="47"/>
      <c r="E65530" s="47"/>
      <c r="F65530" s="47"/>
      <c r="G65530" s="47"/>
      <c r="H65530" s="60"/>
      <c r="I65530" s="61"/>
      <c r="J65530" s="62"/>
      <c r="K65530" s="82"/>
      <c r="L65530" s="20"/>
      <c r="M65530" s="82"/>
      <c r="N65530" s="20"/>
      <c r="O65530" s="20"/>
      <c r="P65530" s="82"/>
      <c r="Q65530" s="82"/>
      <c r="R65530" s="82"/>
      <c r="S65530" s="20"/>
      <c r="T65530" s="20"/>
      <c r="U65530" s="20"/>
      <c r="V65530" s="20"/>
      <c r="W65530" s="1"/>
    </row>
    <row r="65531" spans="1:23" ht="23.25">
      <c r="A65531" s="2"/>
      <c r="B65531" s="47"/>
      <c r="C65531" s="47"/>
      <c r="D65531" s="47"/>
      <c r="E65531" s="47"/>
      <c r="F65531" s="47"/>
      <c r="G65531" s="47"/>
      <c r="H65531" s="60"/>
      <c r="I65531" s="61"/>
      <c r="J65531" s="62"/>
      <c r="K65531" s="82"/>
      <c r="L65531" s="20"/>
      <c r="M65531" s="82"/>
      <c r="N65531" s="20"/>
      <c r="O65531" s="20"/>
      <c r="P65531" s="82"/>
      <c r="Q65531" s="82"/>
      <c r="R65531" s="82"/>
      <c r="S65531" s="20"/>
      <c r="T65531" s="20"/>
      <c r="U65531" s="20"/>
      <c r="V65531" s="20"/>
      <c r="W65531" s="1"/>
    </row>
    <row r="65532" spans="1:23" ht="23.25">
      <c r="A65532" s="2"/>
      <c r="B65532" s="47"/>
      <c r="C65532" s="47"/>
      <c r="D65532" s="47"/>
      <c r="E65532" s="47"/>
      <c r="F65532" s="47"/>
      <c r="G65532" s="47"/>
      <c r="H65532" s="60"/>
      <c r="I65532" s="61"/>
      <c r="J65532" s="62"/>
      <c r="K65532" s="82"/>
      <c r="L65532" s="20"/>
      <c r="M65532" s="82"/>
      <c r="N65532" s="20"/>
      <c r="O65532" s="20"/>
      <c r="P65532" s="82"/>
      <c r="Q65532" s="82"/>
      <c r="R65532" s="82"/>
      <c r="S65532" s="20"/>
      <c r="T65532" s="20"/>
      <c r="U65532" s="20"/>
      <c r="V65532" s="20"/>
      <c r="W65532" s="1"/>
    </row>
    <row r="65533" spans="1:23" ht="23.25">
      <c r="A65533" s="2"/>
      <c r="B65533" s="47"/>
      <c r="C65533" s="47"/>
      <c r="D65533" s="47"/>
      <c r="E65533" s="47"/>
      <c r="F65533" s="47"/>
      <c r="G65533" s="47"/>
      <c r="H65533" s="60"/>
      <c r="I65533" s="61"/>
      <c r="J65533" s="62"/>
      <c r="K65533" s="82"/>
      <c r="L65533" s="20"/>
      <c r="M65533" s="82"/>
      <c r="N65533" s="20"/>
      <c r="O65533" s="20"/>
      <c r="P65533" s="82"/>
      <c r="Q65533" s="82"/>
      <c r="R65533" s="82"/>
      <c r="S65533" s="20"/>
      <c r="T65533" s="20"/>
      <c r="U65533" s="20"/>
      <c r="V65533" s="20"/>
      <c r="W65533" s="1"/>
    </row>
    <row r="65534" spans="1:23" ht="23.25">
      <c r="A65534" s="2"/>
      <c r="B65534" s="47"/>
      <c r="C65534" s="47"/>
      <c r="D65534" s="47"/>
      <c r="E65534" s="47"/>
      <c r="F65534" s="47"/>
      <c r="G65534" s="47"/>
      <c r="H65534" s="60"/>
      <c r="I65534" s="61"/>
      <c r="J65534" s="62"/>
      <c r="K65534" s="82"/>
      <c r="L65534" s="20"/>
      <c r="M65534" s="82"/>
      <c r="N65534" s="20"/>
      <c r="O65534" s="20"/>
      <c r="P65534" s="82"/>
      <c r="Q65534" s="82"/>
      <c r="R65534" s="82"/>
      <c r="S65534" s="20"/>
      <c r="T65534" s="20"/>
      <c r="U65534" s="20"/>
      <c r="V65534" s="20"/>
      <c r="W65534" s="1"/>
    </row>
    <row r="65535" spans="1:23" ht="23.25">
      <c r="A65535" s="2"/>
      <c r="B65535" s="53"/>
      <c r="C65535" s="53"/>
      <c r="D65535" s="53"/>
      <c r="E65535" s="53"/>
      <c r="F65535" s="53"/>
      <c r="G65535" s="53"/>
      <c r="H65535" s="66"/>
      <c r="I65535" s="67"/>
      <c r="J65535" s="68"/>
      <c r="K65535" s="84"/>
      <c r="L65535" s="59"/>
      <c r="M65535" s="84"/>
      <c r="N65535" s="59"/>
      <c r="O65535" s="59"/>
      <c r="P65535" s="84"/>
      <c r="Q65535" s="84"/>
      <c r="R65535" s="84"/>
      <c r="S65535" s="59"/>
      <c r="T65535" s="59"/>
      <c r="U65535" s="59"/>
      <c r="V65535" s="59"/>
      <c r="W65535" s="1"/>
    </row>
    <row r="65536" spans="1:23" ht="23.25">
      <c r="A65536" s="1" t="s">
        <v>22</v>
      </c>
      <c r="B65536" s="2"/>
      <c r="C65536" s="2"/>
      <c r="D65536" s="2"/>
      <c r="E65536" s="2"/>
      <c r="F65536" s="2"/>
      <c r="G65536" s="2"/>
      <c r="H65536" s="2"/>
      <c r="I65536" s="2"/>
      <c r="J65536" s="2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/>
      <c r="V65536" s="1"/>
      <c r="W65536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3" manualBreakCount="3">
    <brk id="90" max="255" man="1"/>
    <brk id="180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2001-03-29T17:02:55Z</cp:lastPrinted>
  <dcterms:created xsi:type="dcterms:W3CDTF">1998-09-17T22:24:54Z</dcterms:created>
  <dcterms:modified xsi:type="dcterms:W3CDTF">2001-06-07T00:45:23Z</dcterms:modified>
  <cp:category/>
  <cp:version/>
  <cp:contentType/>
  <cp:contentStatus/>
</cp:coreProperties>
</file>