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1475" windowHeight="2895" activeTab="0"/>
  </bookViews>
  <sheets>
    <sheet name="Hoja1" sheetId="1" r:id="rId1"/>
  </sheets>
  <definedNames>
    <definedName name="_xlnm.Print_Area" localSheetId="0">'Hoja1'!$A$1:$U$135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<sst xmlns="http://schemas.openxmlformats.org/spreadsheetml/2006/main" count="257" uniqueCount="112">
  <si>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</si>
  <si>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</si>
  <si>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</si>
  <si>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</si>
  <si>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</si>
  <si>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</si>
  <si>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</si>
  <si>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</si>
  <si>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</si>
  <si>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</si>
  <si>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</si>
  <si>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</si>
  <si>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</si>
  <si>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</si>
  <si>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</si>
  <si>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</si>
  <si>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</si>
  <si>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</si>
  <si>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</si>
  <si>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</si>
  <si>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</si>
  <si>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</si>
  <si>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</si>
  <si>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</si>
  <si>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</si>
  <si>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</si>
  <si>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</si>
  <si>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</si>
  <si>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</si>
  <si>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</si>
  <si>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</si>
  <si>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</si>
  <si>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</si>
  <si>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</si>
  <si>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</si>
  <si>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</si>
  <si>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>METAS ANUALES DEL INDICADOR</t>
  </si>
  <si>
    <t xml:space="preserve">INDICADOR </t>
  </si>
  <si>
    <t>14</t>
  </si>
  <si>
    <t>01</t>
  </si>
  <si>
    <t>Medio Ambiente</t>
  </si>
  <si>
    <t>17</t>
  </si>
  <si>
    <t>000</t>
  </si>
  <si>
    <t>Programa Normal de Operación</t>
  </si>
  <si>
    <t>437</t>
  </si>
  <si>
    <t>I002</t>
  </si>
  <si>
    <t>Programas operacionales de obras</t>
  </si>
  <si>
    <t>N000</t>
  </si>
  <si>
    <t xml:space="preserve">Indice de </t>
  </si>
  <si>
    <t xml:space="preserve">avance en </t>
  </si>
  <si>
    <t>atención de</t>
  </si>
  <si>
    <t>recomenda-</t>
  </si>
  <si>
    <t>15</t>
  </si>
  <si>
    <t>ciones</t>
  </si>
  <si>
    <t>Porciento</t>
  </si>
  <si>
    <t>ENERGIA</t>
  </si>
  <si>
    <t>00</t>
  </si>
  <si>
    <t>Subfunción de Servicios Compartidos</t>
  </si>
  <si>
    <t>Programa  Normal de Operación</t>
  </si>
  <si>
    <t>602</t>
  </si>
  <si>
    <t>Auditar a la gestión pública</t>
  </si>
  <si>
    <t>Indicador de</t>
  </si>
  <si>
    <t>eficiencia</t>
  </si>
  <si>
    <t>Hidrocarburos</t>
  </si>
  <si>
    <t>444</t>
  </si>
  <si>
    <t>petroquímicos</t>
  </si>
  <si>
    <t>FORMULA DEL INDICADOR: MTA Comer-</t>
  </si>
  <si>
    <t>cializadas / MTA Programadas</t>
  </si>
  <si>
    <t>Comerciali-</t>
  </si>
  <si>
    <t>zación de  pe-</t>
  </si>
  <si>
    <t>troquímicos</t>
  </si>
  <si>
    <t>506</t>
  </si>
  <si>
    <t>I003</t>
  </si>
  <si>
    <t>Otros programas operacionales de inversión</t>
  </si>
  <si>
    <t>Indice de</t>
  </si>
  <si>
    <t xml:space="preserve">Producción </t>
  </si>
  <si>
    <t>de petroquí-</t>
  </si>
  <si>
    <t>701</t>
  </si>
  <si>
    <t>Administrar recursos humanos, materiales y</t>
  </si>
  <si>
    <t>financieros</t>
  </si>
  <si>
    <t>FORMULA DEL INDICADOR: (30% AI 444)+</t>
  </si>
  <si>
    <t>(70% AI 506)</t>
  </si>
  <si>
    <t>administrativa</t>
  </si>
  <si>
    <t>y financiera</t>
  </si>
  <si>
    <t>TOTAL DEL GASTO PROGRAMABLE</t>
  </si>
  <si>
    <t>Desarrollar y construir infraestructura básica</t>
  </si>
  <si>
    <t>MEDIO AMBIENTE Y RECURSOS NATURA-</t>
  </si>
  <si>
    <t>LES</t>
  </si>
  <si>
    <t>Programa de Desarrollo y Reestructuración</t>
  </si>
  <si>
    <t>del Sector de la Energía</t>
  </si>
  <si>
    <t>Actividad institucional no asociado a proyec -</t>
  </si>
  <si>
    <t>tos</t>
  </si>
  <si>
    <t>Actividad institucional no asociada a proyec -</t>
  </si>
  <si>
    <t>químicos</t>
  </si>
  <si>
    <t>micos</t>
  </si>
  <si>
    <t>tos.</t>
  </si>
  <si>
    <t>Comercializar petróleo, gas, petrolíferos y</t>
  </si>
  <si>
    <t xml:space="preserve">FORMULA DEL INDICADOR: Gasto del </t>
  </si>
  <si>
    <t>período /Presupuesto total de operación</t>
  </si>
  <si>
    <t>Producir petróleo, gas, petrolíferos y petro -</t>
  </si>
  <si>
    <t>FORMULA DEL INDICADOR: MTA Produci -</t>
  </si>
  <si>
    <t>das / MTA Programadas</t>
  </si>
  <si>
    <r>
      <t xml:space="preserve">  </t>
    </r>
    <r>
      <rPr>
        <u val="single"/>
        <sz val="19"/>
        <rFont val="Arial"/>
        <family val="2"/>
      </rPr>
      <t>Recursos Propios</t>
    </r>
  </si>
  <si>
    <t>FORMULA DEL INDICADOR : No. de anoma-</t>
  </si>
  <si>
    <t>lías corregidas  en el periodo / No. de anoma-</t>
  </si>
  <si>
    <t>lías programadas en el periodo</t>
  </si>
  <si>
    <t>HOJA  2 DE  3  .</t>
  </si>
  <si>
    <t>HOJA  3  DE 3  .</t>
  </si>
  <si>
    <t xml:space="preserve"> E N T I D A D :  PETROQUÍMICA CANGREJERA, S.A. DE C.V.</t>
  </si>
  <si>
    <t>S E C T O R :  ENERGÍA</t>
  </si>
  <si>
    <t>DEVENGADO:</t>
  </si>
  <si>
    <t>Origen de los Recursos: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</si>
</sst>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  <numFmt numFmtId="181" formatCode="#,###_);\(#,###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9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4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5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108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109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2"/>
      <c r="C6" s="8"/>
      <c r="D6" s="8"/>
      <c r="E6" s="8"/>
      <c r="F6" s="8"/>
      <c r="G6" s="8"/>
      <c r="H6" s="53"/>
      <c r="I6" s="10"/>
      <c r="J6" s="11"/>
      <c r="K6" s="52" t="s">
        <v>31</v>
      </c>
      <c r="L6" s="55"/>
      <c r="M6" s="55"/>
      <c r="N6" s="55"/>
      <c r="O6" s="55"/>
      <c r="P6" s="55"/>
      <c r="Q6" s="55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4"/>
      <c r="I7" s="1"/>
      <c r="J7" s="18"/>
      <c r="K7" s="56"/>
      <c r="L7" s="57"/>
      <c r="M7" s="12" t="s">
        <v>36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4"/>
      <c r="I8" s="22" t="s">
        <v>1</v>
      </c>
      <c r="J8" s="18"/>
      <c r="K8" s="15" t="s">
        <v>33</v>
      </c>
      <c r="L8" s="15" t="s">
        <v>16</v>
      </c>
      <c r="M8" s="58"/>
      <c r="N8" s="59"/>
      <c r="O8" s="60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8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37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1"/>
      <c r="N12" s="61"/>
      <c r="O12" s="61"/>
      <c r="P12" s="66"/>
      <c r="Q12" s="67"/>
      <c r="R12" s="68"/>
      <c r="S12" s="68"/>
      <c r="T12" s="68"/>
      <c r="U12" s="1"/>
    </row>
    <row r="13" spans="1:21" ht="23.25">
      <c r="A13" s="1"/>
      <c r="B13" s="38" t="s">
        <v>38</v>
      </c>
      <c r="C13" s="38"/>
      <c r="D13" s="38"/>
      <c r="E13" s="38"/>
      <c r="F13" s="39"/>
      <c r="G13" s="38"/>
      <c r="H13" s="40"/>
      <c r="I13" s="41" t="s">
        <v>86</v>
      </c>
      <c r="J13" s="42"/>
      <c r="K13" s="43"/>
      <c r="L13" s="43"/>
      <c r="M13" s="61"/>
      <c r="N13" s="61"/>
      <c r="O13" s="61"/>
      <c r="P13" s="66"/>
      <c r="Q13" s="67"/>
      <c r="R13" s="68"/>
      <c r="S13" s="68"/>
      <c r="T13" s="68"/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 t="s">
        <v>87</v>
      </c>
      <c r="J14" s="42"/>
      <c r="K14" s="43"/>
      <c r="L14" s="43"/>
      <c r="M14" s="61"/>
      <c r="N14" s="61"/>
      <c r="O14" s="61"/>
      <c r="P14" s="66"/>
      <c r="Q14" s="67"/>
      <c r="R14" s="68">
        <f>R16</f>
        <v>121461.3</v>
      </c>
      <c r="S14" s="68">
        <f>S16</f>
        <v>83933.5</v>
      </c>
      <c r="T14" s="68">
        <f>S14/R14*100</f>
        <v>69.10308056969586</v>
      </c>
      <c r="U14" s="1"/>
    </row>
    <row r="15" spans="1:21" ht="23.25">
      <c r="A15" s="1"/>
      <c r="B15" s="39"/>
      <c r="C15" s="39"/>
      <c r="D15" s="39"/>
      <c r="E15" s="39"/>
      <c r="F15" s="39"/>
      <c r="G15" s="39"/>
      <c r="H15" s="40"/>
      <c r="I15" s="41"/>
      <c r="J15" s="42"/>
      <c r="K15" s="43"/>
      <c r="L15" s="43"/>
      <c r="M15" s="61"/>
      <c r="N15" s="61"/>
      <c r="O15" s="61"/>
      <c r="P15" s="66"/>
      <c r="Q15" s="67"/>
      <c r="R15" s="68"/>
      <c r="S15" s="68"/>
      <c r="T15" s="68"/>
      <c r="U15" s="1"/>
    </row>
    <row r="16" spans="1:21" ht="23.25">
      <c r="A16" s="1"/>
      <c r="B16" s="39"/>
      <c r="C16" s="39" t="s">
        <v>39</v>
      </c>
      <c r="D16" s="39"/>
      <c r="E16" s="39"/>
      <c r="F16" s="39"/>
      <c r="G16" s="39"/>
      <c r="H16" s="40"/>
      <c r="I16" s="41" t="s">
        <v>40</v>
      </c>
      <c r="J16" s="42"/>
      <c r="K16" s="43"/>
      <c r="L16" s="43"/>
      <c r="M16" s="61"/>
      <c r="N16" s="61"/>
      <c r="O16" s="61"/>
      <c r="P16" s="66"/>
      <c r="Q16" s="67"/>
      <c r="R16" s="68">
        <f>R19</f>
        <v>121461.3</v>
      </c>
      <c r="S16" s="68">
        <f>S19</f>
        <v>83933.5</v>
      </c>
      <c r="T16" s="68">
        <f>S16/R16*100</f>
        <v>69.10308056969586</v>
      </c>
      <c r="U16" s="1"/>
    </row>
    <row r="17" spans="1:21" ht="23.25">
      <c r="A17" s="1"/>
      <c r="B17" s="39"/>
      <c r="C17" s="39"/>
      <c r="D17" s="39"/>
      <c r="E17" s="39"/>
      <c r="F17" s="39"/>
      <c r="G17" s="39"/>
      <c r="H17" s="40"/>
      <c r="I17" s="41"/>
      <c r="J17" s="42"/>
      <c r="K17" s="43"/>
      <c r="L17" s="43"/>
      <c r="M17" s="61"/>
      <c r="N17" s="61"/>
      <c r="O17" s="61"/>
      <c r="P17" s="66"/>
      <c r="Q17" s="67"/>
      <c r="R17" s="68"/>
      <c r="S17" s="68"/>
      <c r="T17" s="68"/>
      <c r="U17" s="1"/>
    </row>
    <row r="18" spans="1:21" ht="23.25">
      <c r="A18" s="1"/>
      <c r="B18" s="39"/>
      <c r="C18" s="39"/>
      <c r="D18" s="39" t="s">
        <v>41</v>
      </c>
      <c r="E18" s="39"/>
      <c r="F18" s="39"/>
      <c r="G18" s="39"/>
      <c r="H18" s="40"/>
      <c r="I18" s="41" t="s">
        <v>88</v>
      </c>
      <c r="J18" s="42"/>
      <c r="K18" s="43"/>
      <c r="L18" s="43"/>
      <c r="M18" s="61"/>
      <c r="N18" s="61"/>
      <c r="O18" s="61"/>
      <c r="P18" s="66"/>
      <c r="Q18" s="67"/>
      <c r="R18" s="68"/>
      <c r="S18" s="68"/>
      <c r="T18" s="68"/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 t="s">
        <v>89</v>
      </c>
      <c r="J19" s="42"/>
      <c r="K19" s="43"/>
      <c r="L19" s="43"/>
      <c r="M19" s="61"/>
      <c r="N19" s="61"/>
      <c r="O19" s="61"/>
      <c r="P19" s="66"/>
      <c r="Q19" s="67"/>
      <c r="R19" s="68">
        <f>+R21</f>
        <v>121461.3</v>
      </c>
      <c r="S19" s="68">
        <f>+S21</f>
        <v>83933.5</v>
      </c>
      <c r="T19" s="68">
        <f>S19/R19*100</f>
        <v>69.10308056969586</v>
      </c>
      <c r="U19" s="1"/>
    </row>
    <row r="20" spans="1:21" ht="23.25">
      <c r="A20" s="1"/>
      <c r="B20" s="39"/>
      <c r="C20" s="39"/>
      <c r="D20" s="39"/>
      <c r="E20" s="39"/>
      <c r="F20" s="39"/>
      <c r="G20" s="39"/>
      <c r="H20" s="40"/>
      <c r="I20" s="41"/>
      <c r="J20" s="42"/>
      <c r="K20" s="43"/>
      <c r="L20" s="43"/>
      <c r="M20" s="61"/>
      <c r="N20" s="61"/>
      <c r="O20" s="61"/>
      <c r="P20" s="66"/>
      <c r="Q20" s="67"/>
      <c r="R20" s="68"/>
      <c r="S20" s="68"/>
      <c r="T20" s="68"/>
      <c r="U20" s="1"/>
    </row>
    <row r="21" spans="1:21" ht="23.25">
      <c r="A21" s="1"/>
      <c r="B21" s="39"/>
      <c r="C21" s="39"/>
      <c r="D21" s="39"/>
      <c r="E21" s="39" t="s">
        <v>42</v>
      </c>
      <c r="F21" s="39"/>
      <c r="G21" s="39"/>
      <c r="H21" s="40"/>
      <c r="I21" s="41" t="s">
        <v>43</v>
      </c>
      <c r="J21" s="42"/>
      <c r="K21" s="43"/>
      <c r="L21" s="43"/>
      <c r="M21" s="61"/>
      <c r="N21" s="61"/>
      <c r="O21" s="61"/>
      <c r="P21" s="66"/>
      <c r="Q21" s="67"/>
      <c r="R21" s="68">
        <f>SUM(R23)</f>
        <v>121461.3</v>
      </c>
      <c r="S21" s="68">
        <f>SUM(S23)</f>
        <v>83933.5</v>
      </c>
      <c r="T21" s="68">
        <f>S21/R21*100</f>
        <v>69.10308056969586</v>
      </c>
      <c r="U21" s="1"/>
    </row>
    <row r="22" spans="1:21" ht="23.25">
      <c r="A22" s="1"/>
      <c r="B22" s="39"/>
      <c r="C22" s="39"/>
      <c r="D22" s="39"/>
      <c r="E22" s="39"/>
      <c r="F22" s="39"/>
      <c r="G22" s="39"/>
      <c r="H22" s="40"/>
      <c r="I22" s="41"/>
      <c r="J22" s="42"/>
      <c r="K22" s="43"/>
      <c r="L22" s="43"/>
      <c r="M22" s="61"/>
      <c r="N22" s="61"/>
      <c r="O22" s="61"/>
      <c r="P22" s="66"/>
      <c r="Q22" s="67"/>
      <c r="R22" s="68"/>
      <c r="S22" s="68"/>
      <c r="T22" s="68"/>
      <c r="U22" s="1"/>
    </row>
    <row r="23" spans="1:21" ht="23.25">
      <c r="A23" s="1"/>
      <c r="B23" s="39"/>
      <c r="C23" s="39"/>
      <c r="D23" s="39"/>
      <c r="E23" s="39"/>
      <c r="F23" s="39" t="s">
        <v>44</v>
      </c>
      <c r="G23" s="39"/>
      <c r="H23" s="40"/>
      <c r="I23" s="41" t="s">
        <v>85</v>
      </c>
      <c r="J23" s="42"/>
      <c r="K23" s="43"/>
      <c r="L23" s="43"/>
      <c r="M23" s="61"/>
      <c r="N23" s="61"/>
      <c r="O23" s="61"/>
      <c r="P23" s="66"/>
      <c r="Q23" s="67"/>
      <c r="R23" s="68">
        <f>SUM(R25:R28)</f>
        <v>121461.3</v>
      </c>
      <c r="S23" s="68">
        <f>SUM(S25:S28)</f>
        <v>83933.5</v>
      </c>
      <c r="T23" s="68">
        <f>S23/R23*100</f>
        <v>69.10308056969586</v>
      </c>
      <c r="U23" s="1"/>
    </row>
    <row r="24" spans="1:21" ht="23.25">
      <c r="A24" s="1"/>
      <c r="B24" s="39"/>
      <c r="C24" s="39"/>
      <c r="D24" s="39"/>
      <c r="E24" s="39"/>
      <c r="F24" s="39"/>
      <c r="G24" s="39"/>
      <c r="H24" s="40"/>
      <c r="I24" s="41"/>
      <c r="J24" s="42"/>
      <c r="K24" s="43"/>
      <c r="L24" s="43"/>
      <c r="M24" s="61"/>
      <c r="N24" s="61"/>
      <c r="O24" s="61"/>
      <c r="P24" s="66"/>
      <c r="Q24" s="67"/>
      <c r="R24" s="68"/>
      <c r="S24" s="68"/>
      <c r="T24" s="68"/>
      <c r="U24" s="1"/>
    </row>
    <row r="25" spans="1:21" ht="23.25">
      <c r="A25" s="1"/>
      <c r="B25" s="39"/>
      <c r="C25" s="39"/>
      <c r="D25" s="39"/>
      <c r="E25" s="39"/>
      <c r="F25" s="39"/>
      <c r="G25" s="39" t="s">
        <v>45</v>
      </c>
      <c r="H25" s="40"/>
      <c r="I25" s="41" t="s">
        <v>46</v>
      </c>
      <c r="J25" s="42"/>
      <c r="K25" s="43"/>
      <c r="L25" s="43"/>
      <c r="M25" s="61"/>
      <c r="N25" s="61"/>
      <c r="O25" s="61"/>
      <c r="P25" s="66"/>
      <c r="Q25" s="67"/>
      <c r="R25" s="68">
        <v>64633.3</v>
      </c>
      <c r="S25" s="68">
        <v>27763.1</v>
      </c>
      <c r="T25" s="68">
        <f>S25/R25*100</f>
        <v>42.95479265332266</v>
      </c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/>
      <c r="J26" s="42"/>
      <c r="K26" s="43"/>
      <c r="L26" s="43"/>
      <c r="M26" s="61"/>
      <c r="N26" s="61"/>
      <c r="O26" s="61"/>
      <c r="P26" s="66"/>
      <c r="Q26" s="67"/>
      <c r="R26" s="68"/>
      <c r="S26" s="68"/>
      <c r="T26" s="68"/>
      <c r="U26" s="1"/>
    </row>
    <row r="27" spans="1:21" ht="23.25">
      <c r="A27" s="1"/>
      <c r="B27" s="39"/>
      <c r="C27" s="39"/>
      <c r="D27" s="39"/>
      <c r="E27" s="39"/>
      <c r="F27" s="39"/>
      <c r="G27" s="39" t="s">
        <v>47</v>
      </c>
      <c r="H27" s="40"/>
      <c r="I27" s="41" t="s">
        <v>90</v>
      </c>
      <c r="J27" s="42"/>
      <c r="K27" s="43"/>
      <c r="L27" s="43"/>
      <c r="M27" s="61"/>
      <c r="N27" s="61"/>
      <c r="O27" s="61"/>
      <c r="P27" s="66"/>
      <c r="Q27" s="67"/>
      <c r="R27" s="82"/>
      <c r="S27" s="69"/>
      <c r="T27" s="69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91</v>
      </c>
      <c r="J28" s="42"/>
      <c r="K28" s="43"/>
      <c r="L28" s="43"/>
      <c r="M28" s="61"/>
      <c r="N28" s="61"/>
      <c r="O28" s="61"/>
      <c r="P28" s="66"/>
      <c r="Q28" s="67"/>
      <c r="R28" s="82">
        <v>56828</v>
      </c>
      <c r="S28" s="69">
        <v>56170.4</v>
      </c>
      <c r="T28" s="69">
        <f>S28/R28*100</f>
        <v>98.84282396001971</v>
      </c>
      <c r="U28" s="1"/>
    </row>
    <row r="29" spans="1:21" ht="23.25">
      <c r="A29" s="1"/>
      <c r="B29" s="39"/>
      <c r="C29" s="44"/>
      <c r="D29" s="44"/>
      <c r="E29" s="44"/>
      <c r="F29" s="44"/>
      <c r="G29" s="44"/>
      <c r="H29" s="41"/>
      <c r="I29" s="41"/>
      <c r="J29" s="42"/>
      <c r="K29" s="43"/>
      <c r="L29" s="43"/>
      <c r="M29" s="62"/>
      <c r="N29" s="62"/>
      <c r="O29" s="62"/>
      <c r="P29" s="66"/>
      <c r="Q29" s="67"/>
      <c r="R29" s="82"/>
      <c r="S29" s="69"/>
      <c r="T29" s="69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 t="s">
        <v>103</v>
      </c>
      <c r="J30" s="42"/>
      <c r="K30" s="43" t="s">
        <v>48</v>
      </c>
      <c r="L30" s="43"/>
      <c r="M30" s="62"/>
      <c r="N30" s="62"/>
      <c r="O30" s="62"/>
      <c r="P30" s="66"/>
      <c r="Q30" s="67"/>
      <c r="R30" s="82"/>
      <c r="S30" s="69"/>
      <c r="T30" s="69"/>
      <c r="U30" s="1"/>
    </row>
    <row r="31" spans="1:21" ht="23.25">
      <c r="A31" s="1"/>
      <c r="B31" s="39"/>
      <c r="C31" s="44"/>
      <c r="D31" s="44"/>
      <c r="E31" s="44"/>
      <c r="F31" s="44"/>
      <c r="G31" s="44"/>
      <c r="H31" s="41"/>
      <c r="I31" s="41" t="s">
        <v>104</v>
      </c>
      <c r="J31" s="42"/>
      <c r="K31" s="43" t="s">
        <v>49</v>
      </c>
      <c r="L31" s="43"/>
      <c r="M31" s="61"/>
      <c r="N31" s="61"/>
      <c r="O31" s="61"/>
      <c r="P31" s="66"/>
      <c r="Q31" s="67"/>
      <c r="R31" s="82"/>
      <c r="S31" s="69"/>
      <c r="T31" s="69"/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 t="s">
        <v>105</v>
      </c>
      <c r="J32" s="42"/>
      <c r="K32" s="43" t="s">
        <v>50</v>
      </c>
      <c r="L32" s="43"/>
      <c r="M32" s="62"/>
      <c r="N32" s="62"/>
      <c r="O32" s="62"/>
      <c r="P32" s="66"/>
      <c r="Q32" s="67"/>
      <c r="R32" s="68"/>
      <c r="S32" s="68"/>
      <c r="T32" s="68"/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I33" s="41"/>
      <c r="J33" s="42"/>
      <c r="K33" s="43" t="s">
        <v>51</v>
      </c>
      <c r="L33" s="43"/>
      <c r="M33" s="61"/>
      <c r="N33" s="61"/>
      <c r="O33" s="61"/>
      <c r="P33" s="66"/>
      <c r="Q33" s="67"/>
      <c r="R33" s="68"/>
      <c r="S33" s="68"/>
      <c r="T33" s="68"/>
      <c r="U33" s="1"/>
    </row>
    <row r="34" spans="1:21" ht="23.25">
      <c r="A34" s="1"/>
      <c r="B34" s="39"/>
      <c r="C34" s="39"/>
      <c r="D34" s="39"/>
      <c r="E34" s="39"/>
      <c r="F34" s="39"/>
      <c r="G34" s="39"/>
      <c r="H34" s="40"/>
      <c r="I34" s="41"/>
      <c r="J34" s="42"/>
      <c r="K34" s="43" t="s">
        <v>53</v>
      </c>
      <c r="L34" s="43" t="s">
        <v>54</v>
      </c>
      <c r="M34" s="85">
        <v>100</v>
      </c>
      <c r="N34" s="85">
        <v>100</v>
      </c>
      <c r="O34" s="85">
        <v>56</v>
      </c>
      <c r="P34" s="66">
        <f>O34/M34*100</f>
        <v>56.00000000000001</v>
      </c>
      <c r="Q34" s="67">
        <f>O34/N34*100</f>
        <v>56.00000000000001</v>
      </c>
      <c r="R34" s="68">
        <v>56828</v>
      </c>
      <c r="S34" s="68">
        <v>56170.3</v>
      </c>
      <c r="T34" s="68">
        <f>S34/R34*100</f>
        <v>98.84264799042725</v>
      </c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/>
      <c r="J35" s="42"/>
      <c r="K35" s="43"/>
      <c r="L35" s="43"/>
      <c r="M35" s="61"/>
      <c r="N35" s="61"/>
      <c r="O35" s="61"/>
      <c r="P35" s="66"/>
      <c r="Q35" s="67"/>
      <c r="R35" s="68"/>
      <c r="S35" s="68"/>
      <c r="T35" s="68"/>
      <c r="U35" s="1"/>
    </row>
    <row r="36" spans="1:21" ht="23.25">
      <c r="A36" s="1"/>
      <c r="B36" s="39" t="s">
        <v>52</v>
      </c>
      <c r="C36" s="39"/>
      <c r="D36" s="39"/>
      <c r="E36" s="39"/>
      <c r="F36" s="39"/>
      <c r="G36" s="39"/>
      <c r="H36" s="40"/>
      <c r="I36" s="41" t="s">
        <v>55</v>
      </c>
      <c r="J36" s="42"/>
      <c r="K36" s="43"/>
      <c r="L36" s="43"/>
      <c r="M36" s="61"/>
      <c r="N36" s="61"/>
      <c r="O36" s="61"/>
      <c r="P36" s="66"/>
      <c r="Q36" s="67"/>
      <c r="R36" s="68">
        <f>SUM(R38,R63)</f>
        <v>1474385.5</v>
      </c>
      <c r="S36" s="68">
        <f>SUM(S38,S63)</f>
        <v>1343665.2999999998</v>
      </c>
      <c r="T36" s="68">
        <f>S36/R36*100</f>
        <v>91.13391986017224</v>
      </c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/>
      <c r="J37" s="42"/>
      <c r="K37" s="43"/>
      <c r="L37" s="43"/>
      <c r="M37" s="61"/>
      <c r="N37" s="61"/>
      <c r="O37" s="61"/>
      <c r="P37" s="66"/>
      <c r="Q37" s="67"/>
      <c r="R37" s="68"/>
      <c r="S37" s="68"/>
      <c r="T37" s="68"/>
      <c r="U37" s="1"/>
    </row>
    <row r="38" spans="1:21" ht="23.25">
      <c r="A38" s="1"/>
      <c r="B38" s="39"/>
      <c r="C38" s="39" t="s">
        <v>56</v>
      </c>
      <c r="D38" s="39"/>
      <c r="E38" s="39"/>
      <c r="F38" s="39"/>
      <c r="G38" s="39"/>
      <c r="H38" s="40"/>
      <c r="I38" s="41" t="s">
        <v>57</v>
      </c>
      <c r="J38" s="42"/>
      <c r="K38" s="43"/>
      <c r="L38" s="43"/>
      <c r="M38" s="61"/>
      <c r="N38" s="61"/>
      <c r="O38" s="61"/>
      <c r="P38" s="66"/>
      <c r="Q38" s="67"/>
      <c r="R38" s="68">
        <f>+R41</f>
        <v>11451.6</v>
      </c>
      <c r="S38" s="68">
        <f>+S41</f>
        <v>6584.4</v>
      </c>
      <c r="T38" s="68">
        <f>S38/R38*100</f>
        <v>57.4976422508645</v>
      </c>
      <c r="U38" s="1"/>
    </row>
    <row r="39" spans="1:21" ht="23.25">
      <c r="A39" s="1"/>
      <c r="B39" s="39"/>
      <c r="C39" s="39"/>
      <c r="D39" s="39"/>
      <c r="E39" s="39"/>
      <c r="F39" s="39"/>
      <c r="G39" s="39"/>
      <c r="H39" s="40"/>
      <c r="I39" s="41"/>
      <c r="J39" s="42"/>
      <c r="K39" s="43"/>
      <c r="L39" s="43"/>
      <c r="M39" s="61"/>
      <c r="N39" s="61"/>
      <c r="O39" s="61"/>
      <c r="P39" s="66"/>
      <c r="Q39" s="67"/>
      <c r="R39" s="68"/>
      <c r="S39" s="68"/>
      <c r="T39" s="68"/>
      <c r="U39" s="1"/>
    </row>
    <row r="40" spans="1:21" ht="23.25">
      <c r="A40" s="1"/>
      <c r="B40" s="39"/>
      <c r="C40" s="39"/>
      <c r="D40" s="39" t="s">
        <v>41</v>
      </c>
      <c r="E40" s="39"/>
      <c r="F40" s="39"/>
      <c r="G40" s="39"/>
      <c r="H40" s="40"/>
      <c r="I40" s="41" t="s">
        <v>88</v>
      </c>
      <c r="J40" s="42"/>
      <c r="K40" s="43"/>
      <c r="L40" s="43"/>
      <c r="M40" s="61"/>
      <c r="N40" s="61"/>
      <c r="O40" s="61"/>
      <c r="P40" s="66"/>
      <c r="Q40" s="67"/>
      <c r="R40" s="68"/>
      <c r="S40" s="68"/>
      <c r="T40" s="68"/>
      <c r="U40" s="1"/>
    </row>
    <row r="41" spans="1:21" ht="23.25">
      <c r="A41" s="1"/>
      <c r="B41" s="39"/>
      <c r="C41" s="39"/>
      <c r="D41" s="39"/>
      <c r="E41" s="39"/>
      <c r="F41" s="39"/>
      <c r="G41" s="39"/>
      <c r="H41" s="40"/>
      <c r="I41" s="41" t="s">
        <v>89</v>
      </c>
      <c r="J41" s="42"/>
      <c r="K41" s="43"/>
      <c r="L41" s="43"/>
      <c r="M41" s="61"/>
      <c r="N41" s="61"/>
      <c r="O41" s="61"/>
      <c r="P41" s="66"/>
      <c r="Q41" s="67"/>
      <c r="R41" s="68">
        <f>+R43</f>
        <v>11451.6</v>
      </c>
      <c r="S41" s="68">
        <f>+S43</f>
        <v>6584.4</v>
      </c>
      <c r="T41" s="68">
        <f>S41/R41*100</f>
        <v>57.4976422508645</v>
      </c>
      <c r="U41" s="1"/>
    </row>
    <row r="42" spans="1:21" ht="23.25">
      <c r="A42" s="1"/>
      <c r="B42" s="39"/>
      <c r="C42" s="39"/>
      <c r="D42" s="39"/>
      <c r="E42" s="39"/>
      <c r="F42" s="39"/>
      <c r="G42" s="39"/>
      <c r="H42" s="40"/>
      <c r="I42" s="41"/>
      <c r="J42" s="42"/>
      <c r="K42" s="43"/>
      <c r="L42" s="43"/>
      <c r="M42" s="61"/>
      <c r="N42" s="61"/>
      <c r="O42" s="61"/>
      <c r="P42" s="66"/>
      <c r="Q42" s="67"/>
      <c r="R42" s="68"/>
      <c r="S42" s="68"/>
      <c r="T42" s="68"/>
      <c r="U42" s="1"/>
    </row>
    <row r="43" spans="1:21" ht="23.25">
      <c r="A43" s="1"/>
      <c r="B43" s="39"/>
      <c r="C43" s="39"/>
      <c r="D43" s="39"/>
      <c r="E43" s="39" t="s">
        <v>42</v>
      </c>
      <c r="F43" s="39"/>
      <c r="G43" s="39"/>
      <c r="H43" s="40"/>
      <c r="I43" s="41" t="s">
        <v>58</v>
      </c>
      <c r="J43" s="42"/>
      <c r="K43" s="43"/>
      <c r="L43" s="43"/>
      <c r="M43" s="61"/>
      <c r="N43" s="61"/>
      <c r="O43" s="61"/>
      <c r="P43" s="66"/>
      <c r="Q43" s="67"/>
      <c r="R43" s="68">
        <f>+R55</f>
        <v>11451.6</v>
      </c>
      <c r="S43" s="68">
        <f>+S55</f>
        <v>6584.4</v>
      </c>
      <c r="T43" s="68">
        <f>S43/R43*100</f>
        <v>57.4976422508645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/>
      <c r="J44" s="42"/>
      <c r="K44" s="43"/>
      <c r="L44" s="43"/>
      <c r="M44" s="61"/>
      <c r="N44" s="61"/>
      <c r="O44" s="61"/>
      <c r="P44" s="66"/>
      <c r="Q44" s="67"/>
      <c r="R44" s="68"/>
      <c r="S44" s="68"/>
      <c r="T44" s="68"/>
      <c r="U44" s="1"/>
    </row>
    <row r="45" spans="1:21" ht="23.25">
      <c r="A45" s="1"/>
      <c r="B45" s="45"/>
      <c r="C45" s="45"/>
      <c r="D45" s="45"/>
      <c r="E45" s="45"/>
      <c r="F45" s="45"/>
      <c r="G45" s="45"/>
      <c r="H45" s="46"/>
      <c r="I45" s="47"/>
      <c r="J45" s="48"/>
      <c r="K45" s="49"/>
      <c r="L45" s="49"/>
      <c r="M45" s="63"/>
      <c r="N45" s="63"/>
      <c r="O45" s="63"/>
      <c r="P45" s="70"/>
      <c r="Q45" s="71"/>
      <c r="R45" s="72"/>
      <c r="S45" s="72"/>
      <c r="T45" s="73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0"/>
      <c r="R46" s="50"/>
      <c r="S46" s="50"/>
      <c r="T46" s="50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0"/>
      <c r="R47" s="50"/>
      <c r="S47" s="50"/>
      <c r="T47" s="51" t="s">
        <v>106</v>
      </c>
      <c r="U47" s="1"/>
    </row>
    <row r="48" spans="1:21" ht="23.25">
      <c r="A48" s="1"/>
      <c r="B48" s="52"/>
      <c r="C48" s="8"/>
      <c r="D48" s="8"/>
      <c r="E48" s="8"/>
      <c r="F48" s="8"/>
      <c r="G48" s="8"/>
      <c r="H48" s="53"/>
      <c r="I48" s="10"/>
      <c r="J48" s="11"/>
      <c r="K48" s="52" t="s">
        <v>31</v>
      </c>
      <c r="L48" s="55"/>
      <c r="M48" s="55"/>
      <c r="N48" s="55"/>
      <c r="O48" s="55"/>
      <c r="P48" s="55"/>
      <c r="Q48" s="55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4"/>
      <c r="I49" s="1"/>
      <c r="J49" s="18"/>
      <c r="K49" s="56"/>
      <c r="L49" s="57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4"/>
      <c r="I50" s="22" t="s">
        <v>1</v>
      </c>
      <c r="J50" s="18"/>
      <c r="K50" s="15" t="s">
        <v>33</v>
      </c>
      <c r="L50" s="15" t="s">
        <v>16</v>
      </c>
      <c r="M50" s="58"/>
      <c r="N50" s="59"/>
      <c r="O50" s="60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8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1"/>
      <c r="N54" s="61"/>
      <c r="O54" s="61"/>
      <c r="P54" s="66"/>
      <c r="Q54" s="67"/>
      <c r="R54" s="68"/>
      <c r="S54" s="68"/>
      <c r="T54" s="68"/>
      <c r="U54" s="1"/>
    </row>
    <row r="55" spans="1:21" ht="23.25">
      <c r="A55" s="1"/>
      <c r="B55" s="39" t="s">
        <v>52</v>
      </c>
      <c r="C55" s="39" t="s">
        <v>56</v>
      </c>
      <c r="D55" s="39" t="s">
        <v>41</v>
      </c>
      <c r="E55" s="39" t="s">
        <v>42</v>
      </c>
      <c r="F55" s="39" t="s">
        <v>59</v>
      </c>
      <c r="G55" s="39"/>
      <c r="H55" s="40"/>
      <c r="I55" s="41" t="s">
        <v>60</v>
      </c>
      <c r="J55" s="42"/>
      <c r="K55" s="43"/>
      <c r="L55" s="43"/>
      <c r="M55" s="61"/>
      <c r="N55" s="61"/>
      <c r="O55" s="61"/>
      <c r="P55" s="66"/>
      <c r="Q55" s="67"/>
      <c r="R55" s="68">
        <v>11451.6</v>
      </c>
      <c r="S55" s="68">
        <v>6584.4</v>
      </c>
      <c r="T55" s="68">
        <f>S55/R55*100</f>
        <v>57.4976422508645</v>
      </c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/>
      <c r="J56" s="42"/>
      <c r="K56" s="43"/>
      <c r="L56" s="43"/>
      <c r="M56" s="61"/>
      <c r="N56" s="61"/>
      <c r="O56" s="61"/>
      <c r="P56" s="66"/>
      <c r="Q56" s="67"/>
      <c r="R56" s="68"/>
      <c r="S56" s="68"/>
      <c r="T56" s="68"/>
      <c r="U56" s="1"/>
    </row>
    <row r="57" spans="1:21" ht="23.25">
      <c r="A57" s="1"/>
      <c r="B57" s="39"/>
      <c r="C57" s="44"/>
      <c r="D57" s="44"/>
      <c r="E57" s="44"/>
      <c r="F57" s="44"/>
      <c r="G57" s="39" t="s">
        <v>47</v>
      </c>
      <c r="H57" s="40"/>
      <c r="I57" s="41" t="s">
        <v>92</v>
      </c>
      <c r="J57" s="42"/>
      <c r="K57" s="43"/>
      <c r="L57" s="43"/>
      <c r="M57" s="61"/>
      <c r="N57" s="61"/>
      <c r="O57" s="61"/>
      <c r="P57" s="66"/>
      <c r="Q57" s="67"/>
      <c r="R57" s="68"/>
      <c r="S57" s="68"/>
      <c r="T57" s="68"/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 t="s">
        <v>95</v>
      </c>
      <c r="J58" s="42"/>
      <c r="K58" s="43"/>
      <c r="L58" s="43"/>
      <c r="M58" s="61"/>
      <c r="N58" s="61"/>
      <c r="O58" s="61"/>
      <c r="P58" s="66"/>
      <c r="Q58" s="67"/>
      <c r="R58" s="68">
        <v>11451.6</v>
      </c>
      <c r="S58" s="68">
        <v>6584.4</v>
      </c>
      <c r="T58" s="68">
        <f>S58/R58*100</f>
        <v>57.4976422508645</v>
      </c>
      <c r="U58" s="1"/>
    </row>
    <row r="59" spans="1:21" ht="23.25">
      <c r="A59" s="1"/>
      <c r="B59" s="39"/>
      <c r="C59" s="39"/>
      <c r="D59" s="39"/>
      <c r="E59" s="39"/>
      <c r="F59" s="39"/>
      <c r="G59" s="44"/>
      <c r="H59" s="41"/>
      <c r="I59" s="41"/>
      <c r="J59" s="42"/>
      <c r="K59" s="43"/>
      <c r="L59" s="43"/>
      <c r="M59" s="62"/>
      <c r="N59" s="62"/>
      <c r="O59" s="62"/>
      <c r="P59" s="66"/>
      <c r="Q59" s="67"/>
      <c r="R59" s="82"/>
      <c r="S59" s="69"/>
      <c r="T59" s="69"/>
      <c r="U59" s="1"/>
    </row>
    <row r="60" spans="1:21" ht="23.25">
      <c r="A60" s="1"/>
      <c r="B60" s="39"/>
      <c r="C60" s="39"/>
      <c r="D60" s="39"/>
      <c r="E60" s="39"/>
      <c r="F60" s="39"/>
      <c r="G60" s="44"/>
      <c r="H60" s="41"/>
      <c r="I60" s="41" t="s">
        <v>97</v>
      </c>
      <c r="J60" s="42"/>
      <c r="K60" s="43" t="s">
        <v>61</v>
      </c>
      <c r="L60" s="43"/>
      <c r="M60" s="62"/>
      <c r="N60" s="62"/>
      <c r="O60" s="62"/>
      <c r="P60" s="66"/>
      <c r="Q60" s="67"/>
      <c r="R60" s="82"/>
      <c r="S60" s="69"/>
      <c r="T60" s="69"/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98</v>
      </c>
      <c r="J61" s="42"/>
      <c r="K61" s="43" t="s">
        <v>62</v>
      </c>
      <c r="L61" s="43" t="s">
        <v>54</v>
      </c>
      <c r="M61" s="85">
        <v>1</v>
      </c>
      <c r="N61" s="85">
        <v>1</v>
      </c>
      <c r="O61" s="85">
        <v>1</v>
      </c>
      <c r="P61" s="66">
        <f>O61/M61*100</f>
        <v>100</v>
      </c>
      <c r="Q61" s="67">
        <f>O61/N61*100</f>
        <v>100</v>
      </c>
      <c r="R61" s="68">
        <v>11451.6</v>
      </c>
      <c r="S61" s="68">
        <v>6584.4</v>
      </c>
      <c r="T61" s="68">
        <f>S61/R61*100</f>
        <v>57.4976422508645</v>
      </c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/>
      <c r="J62" s="42"/>
      <c r="K62" s="43"/>
      <c r="L62" s="43"/>
      <c r="M62" s="62"/>
      <c r="N62" s="62"/>
      <c r="O62" s="62"/>
      <c r="P62" s="66"/>
      <c r="Q62" s="67"/>
      <c r="R62" s="82"/>
      <c r="S62" s="69"/>
      <c r="T62" s="69"/>
      <c r="U62" s="1"/>
    </row>
    <row r="63" spans="1:21" ht="23.25">
      <c r="A63" s="1"/>
      <c r="B63" s="39"/>
      <c r="C63" s="39" t="s">
        <v>39</v>
      </c>
      <c r="D63" s="39"/>
      <c r="E63" s="39"/>
      <c r="F63" s="39"/>
      <c r="G63" s="39"/>
      <c r="H63" s="40"/>
      <c r="I63" s="41" t="s">
        <v>63</v>
      </c>
      <c r="J63" s="42"/>
      <c r="K63" s="43"/>
      <c r="L63" s="43"/>
      <c r="M63" s="62"/>
      <c r="N63" s="62"/>
      <c r="O63" s="62"/>
      <c r="P63" s="66"/>
      <c r="Q63" s="67"/>
      <c r="R63" s="82">
        <f>+R66</f>
        <v>1462933.9</v>
      </c>
      <c r="S63" s="82">
        <f>+S66</f>
        <v>1337080.9</v>
      </c>
      <c r="T63" s="69">
        <f>S63/R63*100</f>
        <v>91.39721897209436</v>
      </c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/>
      <c r="J64" s="42"/>
      <c r="K64" s="43"/>
      <c r="L64" s="43"/>
      <c r="M64" s="62"/>
      <c r="N64" s="62"/>
      <c r="O64" s="62"/>
      <c r="P64" s="66"/>
      <c r="Q64" s="67"/>
      <c r="R64" s="82"/>
      <c r="S64" s="69"/>
      <c r="T64" s="69"/>
      <c r="U64" s="1"/>
    </row>
    <row r="65" spans="1:21" ht="23.25">
      <c r="A65" s="1"/>
      <c r="B65" s="39"/>
      <c r="C65" s="39"/>
      <c r="D65" s="39" t="s">
        <v>41</v>
      </c>
      <c r="E65" s="39"/>
      <c r="F65" s="39"/>
      <c r="G65" s="39"/>
      <c r="H65" s="40"/>
      <c r="I65" s="41" t="s">
        <v>88</v>
      </c>
      <c r="J65" s="42"/>
      <c r="K65" s="43"/>
      <c r="L65" s="43"/>
      <c r="M65" s="62"/>
      <c r="N65" s="62"/>
      <c r="O65" s="62"/>
      <c r="P65" s="66"/>
      <c r="Q65" s="67"/>
      <c r="R65" s="82">
        <f>SUM(R69)</f>
        <v>0</v>
      </c>
      <c r="S65" s="69">
        <f>SUM(S69)</f>
        <v>0</v>
      </c>
      <c r="T65" s="69"/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 t="s">
        <v>89</v>
      </c>
      <c r="J66" s="42"/>
      <c r="K66" s="43"/>
      <c r="L66" s="43"/>
      <c r="M66" s="62"/>
      <c r="N66" s="62"/>
      <c r="O66" s="62"/>
      <c r="P66" s="66"/>
      <c r="Q66" s="67"/>
      <c r="R66" s="82">
        <f>+R68</f>
        <v>1462933.9</v>
      </c>
      <c r="S66" s="82">
        <f>+S68</f>
        <v>1337080.9</v>
      </c>
      <c r="T66" s="69">
        <f>S66/R66*100</f>
        <v>91.39721897209436</v>
      </c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/>
      <c r="J67" s="42"/>
      <c r="K67" s="43"/>
      <c r="L67" s="43"/>
      <c r="M67" s="62"/>
      <c r="N67" s="62"/>
      <c r="O67" s="62"/>
      <c r="P67" s="66"/>
      <c r="Q67" s="67"/>
      <c r="R67" s="82"/>
      <c r="S67" s="69"/>
      <c r="T67" s="69"/>
      <c r="U67" s="1"/>
    </row>
    <row r="68" spans="1:21" ht="23.25">
      <c r="A68" s="1"/>
      <c r="B68" s="39"/>
      <c r="C68" s="39"/>
      <c r="D68" s="39"/>
      <c r="E68" s="39" t="s">
        <v>42</v>
      </c>
      <c r="F68" s="39"/>
      <c r="G68" s="39"/>
      <c r="H68" s="40"/>
      <c r="I68" s="41" t="s">
        <v>58</v>
      </c>
      <c r="J68" s="42"/>
      <c r="K68" s="43"/>
      <c r="L68" s="43"/>
      <c r="M68" s="62"/>
      <c r="N68" s="62"/>
      <c r="O68" s="62"/>
      <c r="P68" s="66"/>
      <c r="Q68" s="67"/>
      <c r="R68" s="82">
        <f>SUM(R71+R84+R109)</f>
        <v>1462933.9</v>
      </c>
      <c r="S68" s="82">
        <f>SUM(S71+S84+S109)</f>
        <v>1337080.9</v>
      </c>
      <c r="T68" s="69">
        <f>S68/R68*100</f>
        <v>91.39721897209436</v>
      </c>
      <c r="U68" s="1"/>
    </row>
    <row r="69" spans="1:21" ht="23.25">
      <c r="A69" s="1"/>
      <c r="B69" s="39"/>
      <c r="C69" s="44"/>
      <c r="D69" s="44"/>
      <c r="E69" s="39"/>
      <c r="F69" s="39"/>
      <c r="G69" s="39"/>
      <c r="H69" s="40"/>
      <c r="I69" s="41"/>
      <c r="J69" s="42"/>
      <c r="K69" s="43"/>
      <c r="L69" s="43"/>
      <c r="M69" s="61"/>
      <c r="N69" s="61"/>
      <c r="O69" s="61"/>
      <c r="P69" s="66"/>
      <c r="Q69" s="67"/>
      <c r="R69" s="68"/>
      <c r="S69" s="68"/>
      <c r="T69" s="68"/>
      <c r="U69" s="1"/>
    </row>
    <row r="70" spans="1:21" ht="23.25">
      <c r="A70" s="1"/>
      <c r="B70" s="39"/>
      <c r="C70" s="39"/>
      <c r="D70" s="39"/>
      <c r="E70" s="44"/>
      <c r="F70" s="44" t="s">
        <v>64</v>
      </c>
      <c r="G70" s="44"/>
      <c r="H70" s="41"/>
      <c r="I70" s="41" t="s">
        <v>96</v>
      </c>
      <c r="J70" s="42"/>
      <c r="K70" s="43"/>
      <c r="L70" s="43"/>
      <c r="M70" s="62"/>
      <c r="N70" s="62"/>
      <c r="O70" s="62"/>
      <c r="P70" s="66"/>
      <c r="Q70" s="67"/>
      <c r="R70" s="82"/>
      <c r="S70" s="82"/>
      <c r="T70" s="69"/>
      <c r="U70" s="1"/>
    </row>
    <row r="71" spans="1:21" ht="23.25">
      <c r="A71" s="1"/>
      <c r="B71" s="39"/>
      <c r="C71" s="44"/>
      <c r="D71" s="44"/>
      <c r="E71" s="39"/>
      <c r="F71" s="39"/>
      <c r="G71" s="39"/>
      <c r="H71" s="40"/>
      <c r="I71" s="41" t="s">
        <v>65</v>
      </c>
      <c r="J71" s="42"/>
      <c r="K71" s="43"/>
      <c r="L71" s="43"/>
      <c r="M71" s="61"/>
      <c r="N71" s="61"/>
      <c r="O71" s="61"/>
      <c r="P71" s="66"/>
      <c r="Q71" s="67"/>
      <c r="R71" s="82">
        <f>SUM(R73:R76)</f>
        <v>52461</v>
      </c>
      <c r="S71" s="82">
        <f>SUM(S73:S76)</f>
        <v>48903.2</v>
      </c>
      <c r="T71" s="69">
        <f>S71/R71*100</f>
        <v>93.21820018680543</v>
      </c>
      <c r="U71" s="1"/>
    </row>
    <row r="72" spans="1:21" ht="23.25">
      <c r="A72" s="1"/>
      <c r="B72" s="39"/>
      <c r="C72" s="39"/>
      <c r="D72" s="39"/>
      <c r="E72" s="39"/>
      <c r="F72" s="39"/>
      <c r="G72" s="44"/>
      <c r="H72" s="41"/>
      <c r="I72" s="41"/>
      <c r="J72" s="42"/>
      <c r="K72" s="43"/>
      <c r="L72" s="43"/>
      <c r="M72" s="62"/>
      <c r="N72" s="62"/>
      <c r="O72" s="62"/>
      <c r="P72" s="66"/>
      <c r="Q72" s="67"/>
      <c r="R72" s="82"/>
      <c r="S72" s="69"/>
      <c r="T72" s="69"/>
      <c r="U72" s="1"/>
    </row>
    <row r="73" spans="1:21" ht="23.25">
      <c r="A73" s="1"/>
      <c r="B73" s="39"/>
      <c r="C73" s="39"/>
      <c r="D73" s="39"/>
      <c r="E73" s="39"/>
      <c r="F73" s="39"/>
      <c r="G73" s="39" t="s">
        <v>45</v>
      </c>
      <c r="H73" s="40"/>
      <c r="I73" s="41" t="s">
        <v>46</v>
      </c>
      <c r="J73" s="42"/>
      <c r="K73" s="43"/>
      <c r="L73" s="43"/>
      <c r="M73" s="61"/>
      <c r="N73" s="61"/>
      <c r="O73" s="61"/>
      <c r="P73" s="66"/>
      <c r="Q73" s="67"/>
      <c r="R73" s="68">
        <v>34163.6</v>
      </c>
      <c r="S73" s="68">
        <v>22098.9</v>
      </c>
      <c r="T73" s="68">
        <f>S73/R73*100</f>
        <v>64.68551323631</v>
      </c>
      <c r="U73" s="1"/>
    </row>
    <row r="74" spans="1:21" ht="23.25">
      <c r="A74" s="1"/>
      <c r="B74" s="39"/>
      <c r="C74" s="39"/>
      <c r="D74" s="39"/>
      <c r="E74" s="39"/>
      <c r="F74" s="39"/>
      <c r="G74" s="39"/>
      <c r="H74" s="40"/>
      <c r="I74" s="41"/>
      <c r="J74" s="42"/>
      <c r="K74" s="43"/>
      <c r="L74" s="43"/>
      <c r="M74" s="61"/>
      <c r="N74" s="61"/>
      <c r="O74" s="61"/>
      <c r="P74" s="66"/>
      <c r="Q74" s="67"/>
      <c r="R74" s="68"/>
      <c r="S74" s="68"/>
      <c r="T74" s="68"/>
      <c r="U74" s="1"/>
    </row>
    <row r="75" spans="1:21" ht="23.25">
      <c r="A75" s="1"/>
      <c r="B75" s="39"/>
      <c r="C75" s="44"/>
      <c r="D75" s="44"/>
      <c r="E75" s="44"/>
      <c r="F75" s="44"/>
      <c r="G75" s="44" t="s">
        <v>47</v>
      </c>
      <c r="H75" s="41"/>
      <c r="I75" s="41" t="s">
        <v>92</v>
      </c>
      <c r="J75" s="42"/>
      <c r="K75" s="43"/>
      <c r="L75" s="43"/>
      <c r="M75" s="62"/>
      <c r="N75" s="62"/>
      <c r="O75" s="62"/>
      <c r="P75" s="66"/>
      <c r="Q75" s="67"/>
      <c r="R75" s="82"/>
      <c r="S75" s="69"/>
      <c r="T75" s="69"/>
      <c r="U75" s="1"/>
    </row>
    <row r="76" spans="1:21" ht="23.25">
      <c r="A76" s="1"/>
      <c r="B76" s="39"/>
      <c r="C76" s="39"/>
      <c r="D76" s="39"/>
      <c r="E76" s="39"/>
      <c r="F76" s="39"/>
      <c r="G76" s="39"/>
      <c r="H76" s="40"/>
      <c r="I76" s="41" t="s">
        <v>95</v>
      </c>
      <c r="J76" s="42"/>
      <c r="K76" s="43"/>
      <c r="L76" s="43"/>
      <c r="M76" s="61"/>
      <c r="N76" s="61"/>
      <c r="O76" s="61"/>
      <c r="P76" s="66"/>
      <c r="Q76" s="67"/>
      <c r="R76" s="82">
        <v>18297.4</v>
      </c>
      <c r="S76" s="69">
        <v>26804.3</v>
      </c>
      <c r="T76" s="69">
        <f>S76/R76*100</f>
        <v>146.49239782701366</v>
      </c>
      <c r="U76" s="1"/>
    </row>
    <row r="77" spans="1:21" ht="23.25">
      <c r="A77" s="1"/>
      <c r="B77" s="39"/>
      <c r="C77" s="39"/>
      <c r="D77" s="39"/>
      <c r="E77" s="39"/>
      <c r="F77" s="39"/>
      <c r="G77" s="39"/>
      <c r="H77" s="41"/>
      <c r="I77" s="41"/>
      <c r="J77" s="42"/>
      <c r="K77" s="43" t="s">
        <v>48</v>
      </c>
      <c r="L77" s="43"/>
      <c r="M77" s="61"/>
      <c r="N77" s="61"/>
      <c r="O77" s="61"/>
      <c r="P77" s="66"/>
      <c r="Q77" s="67"/>
      <c r="R77" s="68"/>
      <c r="S77" s="68"/>
      <c r="T77" s="68"/>
      <c r="U77" s="1"/>
    </row>
    <row r="78" spans="1:21" ht="23.25">
      <c r="A78" s="1"/>
      <c r="B78" s="39"/>
      <c r="C78" s="39"/>
      <c r="D78" s="39"/>
      <c r="E78" s="39"/>
      <c r="F78" s="39"/>
      <c r="G78" s="39"/>
      <c r="H78" s="41"/>
      <c r="I78" s="41" t="s">
        <v>66</v>
      </c>
      <c r="J78" s="42"/>
      <c r="K78" s="43" t="s">
        <v>48</v>
      </c>
      <c r="L78" s="43"/>
      <c r="M78" s="61"/>
      <c r="N78" s="61"/>
      <c r="O78" s="61"/>
      <c r="P78" s="66"/>
      <c r="Q78" s="67"/>
      <c r="R78" s="68"/>
      <c r="S78" s="68"/>
      <c r="T78" s="68"/>
      <c r="U78" s="1"/>
    </row>
    <row r="79" spans="1:21" ht="23.25">
      <c r="A79" s="1"/>
      <c r="B79" s="39"/>
      <c r="C79" s="39"/>
      <c r="D79" s="39"/>
      <c r="E79" s="39"/>
      <c r="F79" s="39"/>
      <c r="G79" s="39"/>
      <c r="H79" s="40"/>
      <c r="I79" s="41" t="s">
        <v>67</v>
      </c>
      <c r="J79" s="42"/>
      <c r="K79" s="43" t="s">
        <v>68</v>
      </c>
      <c r="L79" s="43"/>
      <c r="M79" s="61"/>
      <c r="N79" s="61"/>
      <c r="O79" s="61"/>
      <c r="P79" s="66"/>
      <c r="Q79" s="67"/>
      <c r="R79" s="68"/>
      <c r="S79" s="68"/>
      <c r="T79" s="68"/>
      <c r="U79" s="1"/>
    </row>
    <row r="80" spans="1:21" ht="23.25">
      <c r="A80" s="1"/>
      <c r="B80" s="39"/>
      <c r="C80" s="44"/>
      <c r="D80" s="44"/>
      <c r="E80" s="44"/>
      <c r="F80" s="44"/>
      <c r="G80" s="44"/>
      <c r="H80" s="41"/>
      <c r="I80" s="41"/>
      <c r="J80" s="42"/>
      <c r="K80" s="43" t="s">
        <v>69</v>
      </c>
      <c r="L80" s="43"/>
      <c r="M80" s="62"/>
      <c r="N80" s="62"/>
      <c r="O80" s="62"/>
      <c r="P80" s="66"/>
      <c r="Q80" s="67"/>
      <c r="R80" s="82"/>
      <c r="S80" s="69"/>
      <c r="T80" s="69"/>
      <c r="U80" s="1"/>
    </row>
    <row r="81" spans="1:21" ht="23.25">
      <c r="A81" s="1"/>
      <c r="B81" s="39"/>
      <c r="C81" s="39"/>
      <c r="D81" s="39"/>
      <c r="E81" s="39"/>
      <c r="F81" s="39"/>
      <c r="G81" s="39"/>
      <c r="H81" s="40"/>
      <c r="I81" s="41"/>
      <c r="J81" s="42"/>
      <c r="K81" s="43" t="s">
        <v>70</v>
      </c>
      <c r="L81" s="43" t="s">
        <v>54</v>
      </c>
      <c r="M81" s="85">
        <v>100</v>
      </c>
      <c r="N81" s="85">
        <v>100</v>
      </c>
      <c r="O81" s="85">
        <v>64.3</v>
      </c>
      <c r="P81" s="66">
        <f>O81/M81*100</f>
        <v>64.3</v>
      </c>
      <c r="Q81" s="67">
        <f>O81/N81*100</f>
        <v>64.3</v>
      </c>
      <c r="R81" s="68">
        <v>18297.4</v>
      </c>
      <c r="S81" s="68">
        <v>26804.3</v>
      </c>
      <c r="T81" s="68">
        <f>S81/R81*100</f>
        <v>146.49239782701366</v>
      </c>
      <c r="U81" s="1"/>
    </row>
    <row r="82" spans="1:21" ht="23.25">
      <c r="A82" s="1"/>
      <c r="B82" s="39"/>
      <c r="C82" s="39"/>
      <c r="D82" s="39"/>
      <c r="E82" s="39"/>
      <c r="F82" s="39"/>
      <c r="G82" s="39"/>
      <c r="H82" s="40"/>
      <c r="I82" s="41"/>
      <c r="J82" s="42"/>
      <c r="K82" s="43"/>
      <c r="L82" s="43"/>
      <c r="M82" s="62"/>
      <c r="N82" s="62"/>
      <c r="O82" s="62"/>
      <c r="P82" s="66"/>
      <c r="Q82" s="67"/>
      <c r="R82" s="82"/>
      <c r="S82" s="69"/>
      <c r="T82" s="69"/>
      <c r="U82" s="1"/>
    </row>
    <row r="83" spans="1:21" ht="23.25">
      <c r="A83" s="1"/>
      <c r="B83" s="39"/>
      <c r="C83" s="44"/>
      <c r="D83" s="44"/>
      <c r="E83" s="44"/>
      <c r="F83" s="44" t="s">
        <v>71</v>
      </c>
      <c r="G83" s="44"/>
      <c r="H83" s="41"/>
      <c r="I83" s="41" t="s">
        <v>99</v>
      </c>
      <c r="J83" s="42"/>
      <c r="K83" s="43"/>
      <c r="L83" s="43"/>
      <c r="M83" s="61"/>
      <c r="N83" s="61"/>
      <c r="O83" s="61"/>
      <c r="P83" s="66"/>
      <c r="Q83" s="67"/>
      <c r="R83" s="68"/>
      <c r="S83" s="68"/>
      <c r="T83" s="68"/>
      <c r="U83" s="1"/>
    </row>
    <row r="84" spans="1:21" ht="23.25">
      <c r="A84" s="1"/>
      <c r="B84" s="39"/>
      <c r="C84" s="44"/>
      <c r="D84" s="44"/>
      <c r="E84" s="44"/>
      <c r="F84" s="44"/>
      <c r="G84" s="44"/>
      <c r="H84" s="41"/>
      <c r="I84" s="41" t="s">
        <v>93</v>
      </c>
      <c r="J84" s="42"/>
      <c r="K84" s="43"/>
      <c r="L84" s="43"/>
      <c r="M84" s="62"/>
      <c r="N84" s="62"/>
      <c r="O84" s="62"/>
      <c r="P84" s="66"/>
      <c r="Q84" s="67"/>
      <c r="R84" s="68">
        <f>SUM(R86:R88)+R101+0.1</f>
        <v>1180613</v>
      </c>
      <c r="S84" s="68">
        <f>SUM(S86:S88)+S101</f>
        <v>1081660.5</v>
      </c>
      <c r="T84" s="68">
        <f>S84/R84*100</f>
        <v>91.61854900801532</v>
      </c>
      <c r="U84" s="1"/>
    </row>
    <row r="85" spans="1:21" ht="23.25">
      <c r="A85" s="1"/>
      <c r="B85" s="39"/>
      <c r="C85" s="39"/>
      <c r="D85" s="39"/>
      <c r="E85" s="39"/>
      <c r="F85" s="39"/>
      <c r="G85" s="39"/>
      <c r="H85" s="40"/>
      <c r="I85" s="41"/>
      <c r="J85" s="42"/>
      <c r="K85" s="43"/>
      <c r="L85" s="43"/>
      <c r="M85" s="61"/>
      <c r="N85" s="61"/>
      <c r="O85" s="61"/>
      <c r="P85" s="66"/>
      <c r="Q85" s="67"/>
      <c r="R85" s="68"/>
      <c r="S85" s="68"/>
      <c r="T85" s="68"/>
      <c r="U85" s="1"/>
    </row>
    <row r="86" spans="1:21" ht="23.25">
      <c r="A86" s="1"/>
      <c r="B86" s="39"/>
      <c r="C86" s="39"/>
      <c r="D86" s="39"/>
      <c r="E86" s="39"/>
      <c r="F86" s="39"/>
      <c r="G86" s="39" t="s">
        <v>45</v>
      </c>
      <c r="H86" s="40"/>
      <c r="I86" s="41" t="s">
        <v>46</v>
      </c>
      <c r="J86" s="42"/>
      <c r="K86" s="43"/>
      <c r="L86" s="43"/>
      <c r="M86" s="61"/>
      <c r="N86" s="61"/>
      <c r="O86" s="61"/>
      <c r="P86" s="66"/>
      <c r="Q86" s="67"/>
      <c r="R86" s="68">
        <v>66943.5</v>
      </c>
      <c r="S86" s="68">
        <v>39809.1</v>
      </c>
      <c r="T86" s="68">
        <f>S86/R86*100</f>
        <v>59.46671446817092</v>
      </c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/>
      <c r="J87" s="42"/>
      <c r="K87" s="43"/>
      <c r="L87" s="43"/>
      <c r="M87" s="61"/>
      <c r="N87" s="61"/>
      <c r="O87" s="61"/>
      <c r="P87" s="66"/>
      <c r="Q87" s="67"/>
      <c r="R87" s="68"/>
      <c r="S87" s="68"/>
      <c r="T87" s="68"/>
      <c r="U87" s="1"/>
    </row>
    <row r="88" spans="1:21" ht="23.25">
      <c r="A88" s="1"/>
      <c r="B88" s="39"/>
      <c r="C88" s="39"/>
      <c r="D88" s="39"/>
      <c r="E88" s="39"/>
      <c r="F88" s="39"/>
      <c r="G88" s="39" t="s">
        <v>72</v>
      </c>
      <c r="H88" s="40"/>
      <c r="I88" s="41" t="s">
        <v>73</v>
      </c>
      <c r="J88" s="42"/>
      <c r="K88" s="43"/>
      <c r="L88" s="43"/>
      <c r="M88" s="61"/>
      <c r="N88" s="61"/>
      <c r="O88" s="61"/>
      <c r="P88" s="66"/>
      <c r="Q88" s="67"/>
      <c r="R88" s="68">
        <v>94175.7</v>
      </c>
      <c r="S88" s="68">
        <v>113571.9</v>
      </c>
      <c r="T88" s="68">
        <f>S88/R88*100</f>
        <v>120.59575877853841</v>
      </c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43"/>
      <c r="M89" s="61"/>
      <c r="N89" s="61"/>
      <c r="O89" s="61"/>
      <c r="P89" s="66"/>
      <c r="Q89" s="67"/>
      <c r="R89" s="68"/>
      <c r="S89" s="68"/>
      <c r="T89" s="68"/>
      <c r="U89" s="1"/>
    </row>
    <row r="90" spans="1:21" ht="23.25">
      <c r="A90" s="1"/>
      <c r="B90" s="45"/>
      <c r="C90" s="45"/>
      <c r="D90" s="45"/>
      <c r="E90" s="45"/>
      <c r="F90" s="45"/>
      <c r="G90" s="45"/>
      <c r="H90" s="46"/>
      <c r="I90" s="47"/>
      <c r="J90" s="48"/>
      <c r="K90" s="49"/>
      <c r="L90" s="49"/>
      <c r="M90" s="63"/>
      <c r="N90" s="63"/>
      <c r="O90" s="63"/>
      <c r="P90" s="70"/>
      <c r="Q90" s="71"/>
      <c r="R90" s="72"/>
      <c r="S90" s="72"/>
      <c r="T90" s="72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0"/>
      <c r="R92" s="50"/>
      <c r="S92" s="50"/>
      <c r="T92" s="51" t="s">
        <v>107</v>
      </c>
      <c r="U92" s="1"/>
    </row>
    <row r="93" spans="1:21" ht="23.25">
      <c r="A93" s="1"/>
      <c r="B93" s="52"/>
      <c r="C93" s="8"/>
      <c r="D93" s="8"/>
      <c r="E93" s="8"/>
      <c r="F93" s="8"/>
      <c r="G93" s="8"/>
      <c r="H93" s="53"/>
      <c r="I93" s="10"/>
      <c r="J93" s="11"/>
      <c r="K93" s="52" t="s">
        <v>31</v>
      </c>
      <c r="L93" s="55"/>
      <c r="M93" s="55"/>
      <c r="N93" s="55"/>
      <c r="O93" s="55"/>
      <c r="P93" s="55"/>
      <c r="Q93" s="55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4"/>
      <c r="I94" s="1"/>
      <c r="J94" s="18"/>
      <c r="K94" s="56"/>
      <c r="L94" s="57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4"/>
      <c r="I95" s="22" t="s">
        <v>1</v>
      </c>
      <c r="J95" s="18"/>
      <c r="K95" s="15" t="s">
        <v>33</v>
      </c>
      <c r="L95" s="15" t="s">
        <v>16</v>
      </c>
      <c r="M95" s="58"/>
      <c r="N95" s="59"/>
      <c r="O95" s="60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8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1"/>
      <c r="N99" s="61"/>
      <c r="O99" s="61"/>
      <c r="P99" s="66"/>
      <c r="Q99" s="67"/>
      <c r="R99" s="68"/>
      <c r="S99" s="68"/>
      <c r="T99" s="68"/>
      <c r="U99" s="1"/>
    </row>
    <row r="100" spans="1:21" ht="23.25">
      <c r="A100" s="1"/>
      <c r="B100" s="39" t="s">
        <v>52</v>
      </c>
      <c r="C100" s="39" t="s">
        <v>39</v>
      </c>
      <c r="D100" s="39" t="s">
        <v>41</v>
      </c>
      <c r="E100" s="39" t="s">
        <v>42</v>
      </c>
      <c r="F100" s="39" t="s">
        <v>71</v>
      </c>
      <c r="G100" s="39" t="s">
        <v>47</v>
      </c>
      <c r="H100" s="40"/>
      <c r="I100" s="41" t="s">
        <v>92</v>
      </c>
      <c r="J100" s="42"/>
      <c r="K100" s="43"/>
      <c r="L100" s="43"/>
      <c r="M100" s="61"/>
      <c r="N100" s="61"/>
      <c r="O100" s="61"/>
      <c r="P100" s="66"/>
      <c r="Q100" s="67"/>
      <c r="R100" s="68"/>
      <c r="S100" s="68"/>
      <c r="T100" s="68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95</v>
      </c>
      <c r="J101" s="42"/>
      <c r="K101" s="43"/>
      <c r="L101" s="43"/>
      <c r="M101" s="61"/>
      <c r="N101" s="61"/>
      <c r="O101" s="61"/>
      <c r="P101" s="66"/>
      <c r="Q101" s="67"/>
      <c r="R101" s="68">
        <v>1019493.7</v>
      </c>
      <c r="S101" s="68">
        <v>928279.5</v>
      </c>
      <c r="T101" s="68">
        <f>S101/R101*100</f>
        <v>91.05299032254932</v>
      </c>
      <c r="U101" s="1"/>
    </row>
    <row r="102" spans="1:21" ht="23.25">
      <c r="A102" s="1"/>
      <c r="B102" s="39"/>
      <c r="C102" s="39"/>
      <c r="D102" s="39"/>
      <c r="E102" s="39"/>
      <c r="F102" s="39"/>
      <c r="G102" s="39"/>
      <c r="H102" s="40"/>
      <c r="I102" s="41"/>
      <c r="J102" s="42"/>
      <c r="K102" s="43"/>
      <c r="L102" s="43"/>
      <c r="M102" s="61"/>
      <c r="N102" s="61"/>
      <c r="O102" s="61"/>
      <c r="P102" s="66"/>
      <c r="Q102" s="67"/>
      <c r="R102" s="68"/>
      <c r="S102" s="68"/>
      <c r="T102" s="68"/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 t="s">
        <v>100</v>
      </c>
      <c r="J103" s="42"/>
      <c r="K103" s="43" t="s">
        <v>74</v>
      </c>
      <c r="L103" s="43"/>
      <c r="M103" s="61"/>
      <c r="N103" s="61"/>
      <c r="O103" s="61"/>
      <c r="P103" s="66"/>
      <c r="Q103" s="67"/>
      <c r="R103" s="68"/>
      <c r="S103" s="68"/>
      <c r="T103" s="68"/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 t="s">
        <v>101</v>
      </c>
      <c r="J104" s="42"/>
      <c r="K104" s="43" t="s">
        <v>75</v>
      </c>
      <c r="L104" s="43"/>
      <c r="M104" s="61"/>
      <c r="N104" s="61"/>
      <c r="O104" s="61"/>
      <c r="P104" s="66"/>
      <c r="Q104" s="67"/>
      <c r="R104" s="68"/>
      <c r="S104" s="68"/>
      <c r="T104" s="68"/>
      <c r="U104" s="1"/>
    </row>
    <row r="105" spans="1:21" ht="23.25">
      <c r="A105" s="1"/>
      <c r="B105" s="39"/>
      <c r="C105" s="44"/>
      <c r="D105" s="44"/>
      <c r="E105" s="44"/>
      <c r="F105" s="44"/>
      <c r="G105" s="44"/>
      <c r="H105" s="41"/>
      <c r="I105" s="41"/>
      <c r="J105" s="42"/>
      <c r="K105" s="43" t="s">
        <v>76</v>
      </c>
      <c r="L105" s="43"/>
      <c r="M105" s="62"/>
      <c r="N105" s="62"/>
      <c r="O105" s="62"/>
      <c r="P105" s="66"/>
      <c r="Q105" s="67"/>
      <c r="R105" s="82"/>
      <c r="S105" s="69"/>
      <c r="T105" s="69"/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/>
      <c r="J106" s="42"/>
      <c r="K106" s="43" t="s">
        <v>94</v>
      </c>
      <c r="L106" s="43" t="s">
        <v>54</v>
      </c>
      <c r="M106" s="85">
        <v>100</v>
      </c>
      <c r="N106" s="85">
        <v>100</v>
      </c>
      <c r="O106" s="85">
        <v>86.6</v>
      </c>
      <c r="P106" s="66">
        <f>O106/M106*100</f>
        <v>86.6</v>
      </c>
      <c r="Q106" s="67">
        <f>O106/N106*100</f>
        <v>86.6</v>
      </c>
      <c r="R106" s="68">
        <v>1019493.7</v>
      </c>
      <c r="S106" s="68">
        <v>928279.5</v>
      </c>
      <c r="T106" s="68">
        <f>S106/R106*100</f>
        <v>91.05299032254932</v>
      </c>
      <c r="U106" s="1"/>
    </row>
    <row r="107" spans="1:21" ht="23.25">
      <c r="A107" s="1"/>
      <c r="B107" s="39"/>
      <c r="C107" s="39"/>
      <c r="D107" s="39"/>
      <c r="E107" s="39"/>
      <c r="F107" s="39"/>
      <c r="G107" s="39"/>
      <c r="H107" s="40"/>
      <c r="I107" s="41"/>
      <c r="J107" s="42"/>
      <c r="K107" s="43"/>
      <c r="L107" s="43"/>
      <c r="M107" s="62"/>
      <c r="N107" s="62"/>
      <c r="O107" s="62"/>
      <c r="P107" s="66"/>
      <c r="Q107" s="67"/>
      <c r="R107" s="82"/>
      <c r="S107" s="69"/>
      <c r="T107" s="69"/>
      <c r="U107" s="1"/>
    </row>
    <row r="108" spans="1:21" ht="23.25">
      <c r="A108" s="1"/>
      <c r="B108" s="39"/>
      <c r="C108" s="39"/>
      <c r="D108" s="39"/>
      <c r="E108" s="39"/>
      <c r="F108" s="39" t="s">
        <v>77</v>
      </c>
      <c r="G108" s="39"/>
      <c r="H108" s="40"/>
      <c r="I108" s="41" t="s">
        <v>78</v>
      </c>
      <c r="J108" s="42"/>
      <c r="K108" s="43"/>
      <c r="L108" s="43"/>
      <c r="M108" s="62"/>
      <c r="N108" s="62"/>
      <c r="O108" s="62"/>
      <c r="P108" s="66"/>
      <c r="Q108" s="67"/>
      <c r="R108" s="82"/>
      <c r="S108" s="69"/>
      <c r="T108" s="69"/>
      <c r="U108" s="1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41" t="s">
        <v>79</v>
      </c>
      <c r="J109" s="42"/>
      <c r="K109" s="43"/>
      <c r="L109" s="43"/>
      <c r="M109" s="62"/>
      <c r="N109" s="62"/>
      <c r="O109" s="62"/>
      <c r="P109" s="66"/>
      <c r="Q109" s="67"/>
      <c r="R109" s="82">
        <f>SUM(R111:R114)-0.1</f>
        <v>229859.9</v>
      </c>
      <c r="S109" s="69">
        <f>SUM(S111:S114)</f>
        <v>206517.19999999998</v>
      </c>
      <c r="T109" s="69">
        <f>S109/R109*100</f>
        <v>89.84481416723838</v>
      </c>
      <c r="U109" s="1"/>
    </row>
    <row r="110" spans="1:21" ht="23.25">
      <c r="A110" s="1"/>
      <c r="B110" s="39"/>
      <c r="C110" s="39"/>
      <c r="D110" s="39"/>
      <c r="E110" s="39"/>
      <c r="F110" s="39"/>
      <c r="G110" s="39"/>
      <c r="H110" s="40"/>
      <c r="I110" s="41"/>
      <c r="J110" s="42"/>
      <c r="K110" s="43"/>
      <c r="L110" s="43"/>
      <c r="M110" s="62"/>
      <c r="N110" s="62"/>
      <c r="O110" s="62"/>
      <c r="P110" s="66"/>
      <c r="Q110" s="67"/>
      <c r="R110" s="82"/>
      <c r="S110" s="69"/>
      <c r="T110" s="69"/>
      <c r="U110" s="1"/>
    </row>
    <row r="111" spans="1:21" ht="23.25">
      <c r="A111" s="1"/>
      <c r="B111" s="39"/>
      <c r="C111" s="39"/>
      <c r="D111" s="39"/>
      <c r="E111" s="39"/>
      <c r="F111" s="39"/>
      <c r="G111" s="39" t="s">
        <v>45</v>
      </c>
      <c r="H111" s="40"/>
      <c r="I111" s="41" t="s">
        <v>46</v>
      </c>
      <c r="J111" s="42"/>
      <c r="K111" s="43"/>
      <c r="L111" s="43"/>
      <c r="M111" s="62"/>
      <c r="N111" s="62"/>
      <c r="O111" s="62"/>
      <c r="P111" s="66"/>
      <c r="Q111" s="67"/>
      <c r="R111" s="82">
        <v>5190.5</v>
      </c>
      <c r="S111" s="69">
        <v>2724.3</v>
      </c>
      <c r="T111" s="69">
        <f>S111/R111*100</f>
        <v>52.486272998747715</v>
      </c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41"/>
      <c r="J112" s="42"/>
      <c r="K112" s="43"/>
      <c r="L112" s="43"/>
      <c r="M112" s="62"/>
      <c r="N112" s="62"/>
      <c r="O112" s="62"/>
      <c r="P112" s="66"/>
      <c r="Q112" s="67"/>
      <c r="R112" s="82"/>
      <c r="S112" s="69"/>
      <c r="T112" s="69"/>
      <c r="U112" s="1"/>
    </row>
    <row r="113" spans="1:21" ht="23.25">
      <c r="A113" s="1"/>
      <c r="B113" s="39"/>
      <c r="C113" s="39"/>
      <c r="D113" s="39"/>
      <c r="E113" s="39"/>
      <c r="F113" s="39"/>
      <c r="G113" s="39" t="s">
        <v>47</v>
      </c>
      <c r="H113" s="40"/>
      <c r="I113" s="41" t="s">
        <v>92</v>
      </c>
      <c r="J113" s="42"/>
      <c r="K113" s="43"/>
      <c r="L113" s="43"/>
      <c r="M113" s="62"/>
      <c r="N113" s="62"/>
      <c r="O113" s="62"/>
      <c r="P113" s="66"/>
      <c r="Q113" s="67"/>
      <c r="R113" s="82"/>
      <c r="S113" s="69"/>
      <c r="T113" s="69"/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 t="s">
        <v>91</v>
      </c>
      <c r="J114" s="42"/>
      <c r="K114" s="43"/>
      <c r="L114" s="43"/>
      <c r="M114" s="62"/>
      <c r="N114" s="62"/>
      <c r="O114" s="62"/>
      <c r="P114" s="66"/>
      <c r="Q114" s="67"/>
      <c r="R114" s="82">
        <v>224669.5</v>
      </c>
      <c r="S114" s="69">
        <v>203792.9</v>
      </c>
      <c r="T114" s="69">
        <f>S114/R114*100</f>
        <v>90.70786199283837</v>
      </c>
      <c r="U114" s="1"/>
    </row>
    <row r="115" spans="1:21" ht="23.25">
      <c r="A115" s="1"/>
      <c r="B115" s="39"/>
      <c r="C115" s="39"/>
      <c r="D115" s="39"/>
      <c r="E115" s="39"/>
      <c r="F115" s="39"/>
      <c r="G115" s="39"/>
      <c r="H115" s="40"/>
      <c r="I115" s="41"/>
      <c r="J115" s="42"/>
      <c r="K115" s="43"/>
      <c r="L115" s="43"/>
      <c r="M115" s="61"/>
      <c r="N115" s="61"/>
      <c r="O115" s="61"/>
      <c r="P115" s="66"/>
      <c r="Q115" s="67"/>
      <c r="R115" s="68"/>
      <c r="S115" s="68"/>
      <c r="T115" s="68"/>
      <c r="U115" s="1"/>
    </row>
    <row r="116" spans="1:21" ht="23.25">
      <c r="A116" s="1"/>
      <c r="B116" s="39"/>
      <c r="C116" s="44"/>
      <c r="D116" s="44"/>
      <c r="E116" s="44"/>
      <c r="F116" s="44"/>
      <c r="G116" s="39"/>
      <c r="H116" s="40"/>
      <c r="I116" s="41" t="s">
        <v>80</v>
      </c>
      <c r="J116" s="42"/>
      <c r="K116" s="43" t="s">
        <v>48</v>
      </c>
      <c r="L116" s="43"/>
      <c r="M116" s="61"/>
      <c r="N116" s="61"/>
      <c r="O116" s="61"/>
      <c r="P116" s="66"/>
      <c r="Q116" s="67"/>
      <c r="R116" s="68"/>
      <c r="S116" s="68"/>
      <c r="T116" s="68"/>
      <c r="U116" s="1"/>
    </row>
    <row r="117" spans="1:21" ht="23.25">
      <c r="A117" s="1"/>
      <c r="B117" s="39"/>
      <c r="C117" s="39"/>
      <c r="D117" s="39"/>
      <c r="E117" s="39"/>
      <c r="F117" s="39"/>
      <c r="G117" s="44"/>
      <c r="H117" s="41"/>
      <c r="I117" s="41" t="s">
        <v>81</v>
      </c>
      <c r="J117" s="42"/>
      <c r="K117" s="43" t="s">
        <v>62</v>
      </c>
      <c r="L117" s="43"/>
      <c r="M117" s="62"/>
      <c r="N117" s="62"/>
      <c r="O117" s="62"/>
      <c r="P117" s="66"/>
      <c r="Q117" s="67"/>
      <c r="R117" s="82"/>
      <c r="S117" s="69"/>
      <c r="T117" s="69"/>
      <c r="U117" s="1"/>
    </row>
    <row r="118" spans="1:21" ht="23.25">
      <c r="A118" s="1"/>
      <c r="B118" s="39"/>
      <c r="C118" s="44"/>
      <c r="D118" s="44"/>
      <c r="E118" s="44"/>
      <c r="F118" s="44"/>
      <c r="G118" s="39"/>
      <c r="H118" s="40"/>
      <c r="I118" s="41"/>
      <c r="J118" s="42"/>
      <c r="K118" s="43" t="s">
        <v>82</v>
      </c>
      <c r="L118" s="43"/>
      <c r="M118" s="61"/>
      <c r="N118" s="61"/>
      <c r="O118" s="61"/>
      <c r="P118" s="66"/>
      <c r="Q118" s="67"/>
      <c r="R118" s="82"/>
      <c r="S118" s="69"/>
      <c r="T118" s="69"/>
      <c r="U118" s="1"/>
    </row>
    <row r="119" spans="1:21" ht="23.25">
      <c r="A119" s="1"/>
      <c r="B119" s="39"/>
      <c r="C119" s="39"/>
      <c r="D119" s="39"/>
      <c r="E119" s="39"/>
      <c r="F119" s="39"/>
      <c r="G119" s="44"/>
      <c r="H119" s="41"/>
      <c r="I119" s="41"/>
      <c r="J119" s="42"/>
      <c r="K119" s="43" t="s">
        <v>83</v>
      </c>
      <c r="L119" s="43" t="s">
        <v>54</v>
      </c>
      <c r="M119" s="85">
        <v>100</v>
      </c>
      <c r="N119" s="85">
        <v>100</v>
      </c>
      <c r="O119" s="85">
        <v>92</v>
      </c>
      <c r="P119" s="66">
        <f>O119/M119*100</f>
        <v>92</v>
      </c>
      <c r="Q119" s="67">
        <f>O119/N119*100</f>
        <v>92</v>
      </c>
      <c r="R119" s="68">
        <v>224669.5</v>
      </c>
      <c r="S119" s="68">
        <v>203792.9</v>
      </c>
      <c r="T119" s="68">
        <f>S119/R119*100</f>
        <v>90.70786199283837</v>
      </c>
      <c r="U119" s="1"/>
    </row>
    <row r="120" spans="1:21" ht="23.25">
      <c r="A120" s="1"/>
      <c r="B120" s="39"/>
      <c r="C120" s="39"/>
      <c r="D120" s="39"/>
      <c r="E120" s="39"/>
      <c r="F120" s="39"/>
      <c r="G120" s="44"/>
      <c r="H120" s="41"/>
      <c r="I120" s="41"/>
      <c r="J120" s="42"/>
      <c r="K120" s="43"/>
      <c r="L120" s="43"/>
      <c r="M120" s="62"/>
      <c r="N120" s="62"/>
      <c r="O120" s="62"/>
      <c r="P120" s="66"/>
      <c r="Q120" s="67"/>
      <c r="R120" s="82"/>
      <c r="S120" s="69"/>
      <c r="T120" s="69"/>
      <c r="U120" s="1"/>
    </row>
    <row r="121" spans="1:21" ht="23.25">
      <c r="A121" s="1"/>
      <c r="B121" s="39"/>
      <c r="C121" s="39"/>
      <c r="D121" s="39"/>
      <c r="E121" s="39"/>
      <c r="F121" s="39"/>
      <c r="G121" s="39"/>
      <c r="H121" s="40"/>
      <c r="I121" s="41"/>
      <c r="J121" s="42"/>
      <c r="K121" s="43"/>
      <c r="L121" s="43"/>
      <c r="M121" s="61"/>
      <c r="N121" s="61"/>
      <c r="O121" s="61"/>
      <c r="P121" s="66"/>
      <c r="Q121" s="67"/>
      <c r="R121" s="68"/>
      <c r="S121" s="68"/>
      <c r="T121" s="68"/>
      <c r="U121" s="1"/>
    </row>
    <row r="122" spans="1:21" ht="23.25">
      <c r="A122" s="1"/>
      <c r="B122" s="39"/>
      <c r="C122" s="44"/>
      <c r="D122" s="44"/>
      <c r="E122" s="44"/>
      <c r="F122" s="44"/>
      <c r="G122" s="39"/>
      <c r="H122" s="40"/>
      <c r="I122" s="83" t="s">
        <v>84</v>
      </c>
      <c r="J122" s="42"/>
      <c r="K122" s="43"/>
      <c r="L122" s="43"/>
      <c r="M122" s="61"/>
      <c r="N122" s="61"/>
      <c r="O122" s="61"/>
      <c r="P122" s="66"/>
      <c r="Q122" s="67"/>
      <c r="R122" s="68"/>
      <c r="S122" s="68"/>
      <c r="T122" s="68"/>
      <c r="U122" s="1"/>
    </row>
    <row r="123" spans="1:21" ht="23.25">
      <c r="A123" s="1"/>
      <c r="B123" s="39"/>
      <c r="C123" s="39"/>
      <c r="D123" s="39"/>
      <c r="E123" s="39"/>
      <c r="F123" s="39"/>
      <c r="G123" s="44"/>
      <c r="H123" s="41"/>
      <c r="I123" s="83" t="s">
        <v>110</v>
      </c>
      <c r="J123" s="42"/>
      <c r="K123" s="43"/>
      <c r="L123" s="43"/>
      <c r="M123" s="61"/>
      <c r="N123" s="61"/>
      <c r="O123" s="61"/>
      <c r="P123" s="66"/>
      <c r="Q123" s="67"/>
      <c r="R123" s="84">
        <f>SUM(R14+R36)</f>
        <v>1595846.8</v>
      </c>
      <c r="S123" s="84">
        <f>SUM(S14+S36)</f>
        <v>1427598.7999999998</v>
      </c>
      <c r="T123" s="84">
        <f>S123/R123*100</f>
        <v>89.45713335390339</v>
      </c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/>
      <c r="J124" s="42"/>
      <c r="K124" s="43"/>
      <c r="L124" s="43"/>
      <c r="M124" s="61"/>
      <c r="N124" s="61"/>
      <c r="O124" s="61"/>
      <c r="P124" s="66"/>
      <c r="Q124" s="67"/>
      <c r="R124" s="84"/>
      <c r="S124" s="84"/>
      <c r="T124" s="84"/>
      <c r="U124" s="1"/>
    </row>
    <row r="125" spans="1:21" ht="23.25">
      <c r="A125" s="1"/>
      <c r="B125" s="39"/>
      <c r="C125" s="39"/>
      <c r="D125" s="39"/>
      <c r="E125" s="39"/>
      <c r="F125" s="39"/>
      <c r="G125" s="39"/>
      <c r="H125" s="41"/>
      <c r="I125" s="83" t="s">
        <v>111</v>
      </c>
      <c r="J125" s="42"/>
      <c r="K125" s="43"/>
      <c r="L125" s="43"/>
      <c r="M125" s="61"/>
      <c r="N125" s="61"/>
      <c r="O125" s="61"/>
      <c r="P125" s="66"/>
      <c r="Q125" s="67"/>
      <c r="R125" s="84">
        <f>+R123</f>
        <v>1595846.8</v>
      </c>
      <c r="S125" s="84">
        <f>+S123</f>
        <v>1427598.7999999998</v>
      </c>
      <c r="T125" s="84">
        <f>S125/R125*100</f>
        <v>89.45713335390339</v>
      </c>
      <c r="U125" s="1"/>
    </row>
    <row r="126" spans="1:21" ht="23.25">
      <c r="A126" s="1"/>
      <c r="B126" s="39"/>
      <c r="C126" s="44"/>
      <c r="D126" s="44"/>
      <c r="E126" s="44"/>
      <c r="F126" s="44"/>
      <c r="G126" s="39"/>
      <c r="H126" s="40"/>
      <c r="I126" s="41" t="s">
        <v>102</v>
      </c>
      <c r="J126" s="42"/>
      <c r="K126" s="43"/>
      <c r="L126" s="43"/>
      <c r="M126" s="62"/>
      <c r="N126" s="62"/>
      <c r="O126" s="62"/>
      <c r="P126" s="66"/>
      <c r="Q126" s="67"/>
      <c r="R126" s="84">
        <f>SUM(R123)</f>
        <v>1595846.8</v>
      </c>
      <c r="S126" s="84">
        <f>SUM(S123)</f>
        <v>1427598.7999999998</v>
      </c>
      <c r="T126" s="84">
        <f>S126/R126*100</f>
        <v>89.45713335390339</v>
      </c>
      <c r="U126" s="1"/>
    </row>
    <row r="127" spans="1:21" ht="23.25">
      <c r="A127" s="1"/>
      <c r="B127" s="39"/>
      <c r="C127" s="44"/>
      <c r="D127" s="44"/>
      <c r="E127" s="44"/>
      <c r="F127" s="44"/>
      <c r="G127" s="44"/>
      <c r="H127" s="41"/>
      <c r="I127" s="41"/>
      <c r="J127" s="42"/>
      <c r="K127" s="43"/>
      <c r="L127" s="43"/>
      <c r="M127" s="61"/>
      <c r="N127" s="61"/>
      <c r="O127" s="61"/>
      <c r="P127" s="66"/>
      <c r="Q127" s="67"/>
      <c r="R127" s="68"/>
      <c r="S127" s="68"/>
      <c r="T127" s="68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/>
      <c r="L128" s="43"/>
      <c r="M128" s="61"/>
      <c r="N128" s="61"/>
      <c r="O128" s="61"/>
      <c r="P128" s="66"/>
      <c r="Q128" s="67"/>
      <c r="R128" s="68"/>
      <c r="S128" s="68"/>
      <c r="T128" s="68"/>
      <c r="U128" s="1"/>
    </row>
    <row r="129" spans="1:21" ht="23.25">
      <c r="A129" s="1"/>
      <c r="B129" s="39"/>
      <c r="C129" s="39"/>
      <c r="D129" s="39"/>
      <c r="E129" s="39"/>
      <c r="F129" s="39"/>
      <c r="G129" s="39"/>
      <c r="H129" s="40"/>
      <c r="I129" s="41"/>
      <c r="J129" s="42"/>
      <c r="K129" s="43"/>
      <c r="L129" s="43"/>
      <c r="M129" s="61"/>
      <c r="N129" s="61"/>
      <c r="O129" s="61"/>
      <c r="P129" s="66"/>
      <c r="Q129" s="67"/>
      <c r="R129" s="68"/>
      <c r="S129" s="68"/>
      <c r="T129" s="68"/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/>
      <c r="J130" s="42"/>
      <c r="K130" s="43"/>
      <c r="L130" s="43"/>
      <c r="M130" s="61"/>
      <c r="N130" s="61"/>
      <c r="O130" s="61"/>
      <c r="P130" s="66"/>
      <c r="Q130" s="67"/>
      <c r="R130" s="68"/>
      <c r="S130" s="68"/>
      <c r="T130" s="68"/>
      <c r="U130" s="1"/>
    </row>
    <row r="131" spans="1:21" ht="23.25">
      <c r="A131" s="1"/>
      <c r="B131" s="39"/>
      <c r="C131" s="39"/>
      <c r="D131" s="39"/>
      <c r="E131" s="39"/>
      <c r="F131" s="39"/>
      <c r="G131" s="39"/>
      <c r="H131" s="40"/>
      <c r="I131" s="41"/>
      <c r="J131" s="42"/>
      <c r="K131" s="43"/>
      <c r="L131" s="43"/>
      <c r="M131" s="61"/>
      <c r="N131" s="61"/>
      <c r="O131" s="61"/>
      <c r="P131" s="66"/>
      <c r="Q131" s="67"/>
      <c r="R131" s="68"/>
      <c r="S131" s="68"/>
      <c r="T131" s="68"/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/>
      <c r="J132" s="42"/>
      <c r="K132" s="43"/>
      <c r="L132" s="43"/>
      <c r="M132" s="61"/>
      <c r="N132" s="61"/>
      <c r="O132" s="61"/>
      <c r="P132" s="66"/>
      <c r="Q132" s="67"/>
      <c r="R132" s="68"/>
      <c r="S132" s="68"/>
      <c r="T132" s="68"/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61"/>
      <c r="N133" s="61"/>
      <c r="O133" s="61"/>
      <c r="P133" s="66"/>
      <c r="Q133" s="67"/>
      <c r="R133" s="68"/>
      <c r="S133" s="68"/>
      <c r="T133" s="68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1"/>
      <c r="N134" s="61"/>
      <c r="O134" s="61"/>
      <c r="P134" s="66"/>
      <c r="Q134" s="67"/>
      <c r="R134" s="68"/>
      <c r="S134" s="68"/>
      <c r="T134" s="68"/>
      <c r="U134" s="1"/>
    </row>
    <row r="135" spans="1:21" ht="23.25">
      <c r="A135" s="1"/>
      <c r="B135" s="45"/>
      <c r="C135" s="45"/>
      <c r="D135" s="45"/>
      <c r="E135" s="45"/>
      <c r="F135" s="45"/>
      <c r="G135" s="45"/>
      <c r="H135" s="46"/>
      <c r="I135" s="47"/>
      <c r="J135" s="48"/>
      <c r="K135" s="49"/>
      <c r="L135" s="49"/>
      <c r="M135" s="63"/>
      <c r="N135" s="63"/>
      <c r="O135" s="63"/>
      <c r="P135" s="70"/>
      <c r="Q135" s="71"/>
      <c r="R135" s="72"/>
      <c r="S135" s="72"/>
      <c r="T135" s="72"/>
      <c r="U135" s="1"/>
    </row>
    <row r="136" spans="1:21" ht="23.25">
      <c r="A136" s="1"/>
      <c r="U136" s="1"/>
    </row>
    <row r="181" spans="1:21" ht="23.25">
      <c r="A181" t="s">
        <v>10</v>
      </c>
      <c r="U181" t="s">
        <v>10</v>
      </c>
    </row>
    <row r="65398" spans="1:21" ht="23.25">
      <c r="A65398" s="59"/>
      <c r="B65398" s="59"/>
      <c r="C65398" s="59"/>
      <c r="D65398" s="59"/>
      <c r="E65398" s="59"/>
      <c r="F65398" s="59"/>
      <c r="G65398" s="59"/>
      <c r="H65398" s="59"/>
      <c r="I65398" s="59"/>
      <c r="J65398" s="59"/>
      <c r="K65398" s="59"/>
      <c r="L65398" s="59"/>
      <c r="M65398" s="59"/>
      <c r="N65398" s="59"/>
      <c r="O65398" s="59"/>
      <c r="P65398" s="59"/>
      <c r="Q65398" s="74"/>
      <c r="R65398" s="74"/>
      <c r="S65398" s="74"/>
      <c r="T65398" s="74"/>
      <c r="U65398" s="59"/>
    </row>
    <row r="65399" spans="1:21" ht="23.25">
      <c r="A65399" s="59"/>
      <c r="B65399" s="59"/>
      <c r="C65399" s="59"/>
      <c r="D65399" s="59"/>
      <c r="E65399" s="59"/>
      <c r="F65399" s="59"/>
      <c r="G65399" s="59"/>
      <c r="H65399" s="59"/>
      <c r="I65399" s="59"/>
      <c r="J65399" s="59"/>
      <c r="K65399" s="59"/>
      <c r="L65399" s="59"/>
      <c r="M65399" s="59"/>
      <c r="N65399" s="59"/>
      <c r="O65399" s="59"/>
      <c r="P65399" s="59"/>
      <c r="Q65399" s="74"/>
      <c r="R65399" s="74"/>
      <c r="S65399" s="74"/>
      <c r="T65399" s="75"/>
      <c r="U65399" s="59"/>
    </row>
    <row r="65400" spans="1:21" ht="23.25">
      <c r="A65400" s="59"/>
      <c r="B65400" s="16"/>
      <c r="C65400" s="16"/>
      <c r="D65400" s="16"/>
      <c r="E65400" s="16"/>
      <c r="F65400" s="16"/>
      <c r="G65400" s="16"/>
      <c r="H65400" s="59"/>
      <c r="I65400" s="59"/>
      <c r="J65400" s="59"/>
      <c r="K65400" s="16"/>
      <c r="L65400" s="16"/>
      <c r="M65400" s="16"/>
      <c r="N65400" s="16"/>
      <c r="O65400" s="16"/>
      <c r="P65400" s="16"/>
      <c r="Q65400" s="16"/>
      <c r="R65400" s="76"/>
      <c r="S65400" s="16"/>
      <c r="T65400" s="16"/>
      <c r="U65400" s="59"/>
    </row>
    <row r="65401" spans="1:21" ht="23.25">
      <c r="A65401" s="59"/>
      <c r="B65401" s="16"/>
      <c r="C65401" s="16"/>
      <c r="D65401" s="16"/>
      <c r="E65401" s="16"/>
      <c r="F65401" s="16"/>
      <c r="G65401" s="16"/>
      <c r="H65401" s="59"/>
      <c r="I65401" s="59"/>
      <c r="J65401" s="59"/>
      <c r="K65401" s="76"/>
      <c r="L65401" s="16"/>
      <c r="M65401" s="16"/>
      <c r="N65401" s="16"/>
      <c r="O65401" s="16"/>
      <c r="P65401" s="16"/>
      <c r="Q65401" s="16"/>
      <c r="R65401" s="16"/>
      <c r="S65401" s="16"/>
      <c r="T65401" s="16"/>
      <c r="U65401" s="59"/>
    </row>
    <row r="65402" spans="1:21" ht="23.25">
      <c r="A65402" s="59"/>
      <c r="B65402" s="16"/>
      <c r="C65402" s="16"/>
      <c r="D65402" s="16"/>
      <c r="E65402" s="16"/>
      <c r="F65402" s="16"/>
      <c r="G65402" s="16"/>
      <c r="H65402" s="59"/>
      <c r="I65402" s="30"/>
      <c r="J65402" s="59"/>
      <c r="K65402" s="16"/>
      <c r="L65402" s="16"/>
      <c r="M65402" s="59"/>
      <c r="N65402" s="59"/>
      <c r="O65402" s="59"/>
      <c r="P65402" s="16"/>
      <c r="Q65402" s="16"/>
      <c r="R65402" s="16"/>
      <c r="S65402" s="16"/>
      <c r="T65402" s="16"/>
      <c r="U65402" s="59"/>
    </row>
    <row r="65403" spans="1:21" ht="23.25">
      <c r="A65403" s="59"/>
      <c r="B65403" s="59"/>
      <c r="C65403" s="59"/>
      <c r="D65403" s="59"/>
      <c r="E65403" s="59"/>
      <c r="F65403" s="59"/>
      <c r="G65403" s="59"/>
      <c r="H65403" s="59"/>
      <c r="I65403" s="30"/>
      <c r="J65403" s="59"/>
      <c r="K65403" s="30"/>
      <c r="L65403" s="30"/>
      <c r="M65403" s="30"/>
      <c r="N65403" s="30"/>
      <c r="O65403" s="30"/>
      <c r="P65403" s="16"/>
      <c r="Q65403" s="16"/>
      <c r="R65403" s="59"/>
      <c r="S65403" s="59"/>
      <c r="T65403" s="16"/>
      <c r="U65403" s="59"/>
    </row>
    <row r="65404" spans="1:21" ht="23.25">
      <c r="A65404" s="59"/>
      <c r="B65404" s="30"/>
      <c r="C65404" s="30"/>
      <c r="D65404" s="30"/>
      <c r="E65404" s="30"/>
      <c r="F65404" s="30"/>
      <c r="G65404" s="30"/>
      <c r="H65404" s="59"/>
      <c r="I65404" s="59"/>
      <c r="J65404" s="59"/>
      <c r="K65404" s="30"/>
      <c r="L65404" s="30"/>
      <c r="M65404" s="30"/>
      <c r="N65404" s="30"/>
      <c r="O65404" s="30"/>
      <c r="P65404" s="30"/>
      <c r="Q65404" s="30"/>
      <c r="R65404" s="30"/>
      <c r="S65404" s="30"/>
      <c r="T65404" s="16"/>
      <c r="U65404" s="59"/>
    </row>
    <row r="65405" spans="1:21" ht="23.25">
      <c r="A65405" s="59"/>
      <c r="B65405" s="59"/>
      <c r="C65405" s="59"/>
      <c r="D65405" s="59"/>
      <c r="E65405" s="59"/>
      <c r="F65405" s="59"/>
      <c r="G65405" s="59"/>
      <c r="H65405" s="59"/>
      <c r="I65405" s="59"/>
      <c r="J65405" s="59"/>
      <c r="K65405" s="30"/>
      <c r="L65405" s="16"/>
      <c r="M65405" s="16"/>
      <c r="N65405" s="16"/>
      <c r="O65405" s="16"/>
      <c r="P65405" s="30"/>
      <c r="Q65405" s="30"/>
      <c r="R65405" s="59"/>
      <c r="S65405" s="59"/>
      <c r="T65405" s="16"/>
      <c r="U65405" s="59"/>
    </row>
    <row r="65406" spans="1:21" ht="23.25">
      <c r="A65406" s="59"/>
      <c r="B65406" s="77"/>
      <c r="C65406" s="77"/>
      <c r="D65406" s="77"/>
      <c r="E65406" s="77"/>
      <c r="F65406" s="77"/>
      <c r="G65406" s="77"/>
      <c r="H65406" s="78"/>
      <c r="I65406" s="78"/>
      <c r="J65406" s="78"/>
      <c r="K65406" s="79"/>
      <c r="L65406" s="80"/>
      <c r="M65406" s="81"/>
      <c r="N65406" s="81"/>
      <c r="O65406" s="81"/>
      <c r="P65406" s="66"/>
      <c r="Q65406" s="66"/>
      <c r="R65406" s="66"/>
      <c r="S65406" s="66"/>
      <c r="T65406" s="66"/>
      <c r="U65406" s="59"/>
    </row>
    <row r="65407" spans="1:21" ht="23.25">
      <c r="A65407" s="59"/>
      <c r="B65407" s="77"/>
      <c r="C65407" s="77"/>
      <c r="D65407" s="77"/>
      <c r="E65407" s="77"/>
      <c r="F65407" s="77"/>
      <c r="G65407" s="77"/>
      <c r="H65407" s="78"/>
      <c r="I65407" s="78"/>
      <c r="J65407" s="78"/>
      <c r="K65407" s="79"/>
      <c r="L65407" s="80"/>
      <c r="M65407" s="81"/>
      <c r="N65407" s="81"/>
      <c r="O65407" s="81"/>
      <c r="P65407" s="66"/>
      <c r="Q65407" s="66"/>
      <c r="R65407" s="66"/>
      <c r="S65407" s="66"/>
      <c r="T65407" s="66"/>
      <c r="U65407" s="59"/>
    </row>
    <row r="65408" spans="1:21" ht="23.25">
      <c r="A65408" s="59"/>
      <c r="B65408" s="77"/>
      <c r="C65408" s="77"/>
      <c r="D65408" s="77"/>
      <c r="E65408" s="77"/>
      <c r="F65408" s="77"/>
      <c r="G65408" s="77"/>
      <c r="H65408" s="78"/>
      <c r="I65408" s="78"/>
      <c r="J65408" s="78"/>
      <c r="K65408" s="79"/>
      <c r="L65408" s="80"/>
      <c r="M65408" s="81"/>
      <c r="N65408" s="81"/>
      <c r="O65408" s="81"/>
      <c r="P65408" s="66"/>
      <c r="Q65408" s="66"/>
      <c r="R65408" s="66"/>
      <c r="S65408" s="66"/>
      <c r="T65408" s="66"/>
      <c r="U65408" s="59"/>
    </row>
    <row r="65409" spans="1:21" ht="23.25">
      <c r="A65409" s="59"/>
      <c r="B65409" s="77"/>
      <c r="C65409" s="77"/>
      <c r="D65409" s="77"/>
      <c r="E65409" s="77"/>
      <c r="F65409" s="77"/>
      <c r="G65409" s="77"/>
      <c r="H65409" s="78"/>
      <c r="I65409" s="78"/>
      <c r="J65409" s="78"/>
      <c r="K65409" s="79"/>
      <c r="L65409" s="80"/>
      <c r="M65409" s="80"/>
      <c r="N65409" s="80"/>
      <c r="O65409" s="80"/>
      <c r="P65409" s="66"/>
      <c r="Q65409" s="66"/>
      <c r="R65409" s="74"/>
      <c r="S65409" s="74"/>
      <c r="T65409" s="74"/>
      <c r="U65409" s="59"/>
    </row>
    <row r="65410" spans="1:21" ht="23.25">
      <c r="A65410" s="59"/>
      <c r="B65410" s="77"/>
      <c r="C65410" s="77"/>
      <c r="D65410" s="77"/>
      <c r="E65410" s="77"/>
      <c r="F65410" s="77"/>
      <c r="G65410" s="77"/>
      <c r="H65410" s="78"/>
      <c r="I65410" s="78"/>
      <c r="J65410" s="78"/>
      <c r="K65410" s="79"/>
      <c r="L65410" s="80"/>
      <c r="M65410" s="81"/>
      <c r="N65410" s="81"/>
      <c r="O65410" s="81"/>
      <c r="P65410" s="66"/>
      <c r="Q65410" s="66"/>
      <c r="R65410" s="66"/>
      <c r="S65410" s="66"/>
      <c r="T65410" s="66"/>
      <c r="U65410" s="59"/>
    </row>
    <row r="65411" spans="1:21" ht="23.25">
      <c r="A65411" s="59"/>
      <c r="B65411" s="77"/>
      <c r="C65411" s="77"/>
      <c r="D65411" s="77"/>
      <c r="E65411" s="77"/>
      <c r="F65411" s="77"/>
      <c r="G65411" s="77"/>
      <c r="H65411" s="78"/>
      <c r="I65411" s="78"/>
      <c r="J65411" s="78"/>
      <c r="K65411" s="79"/>
      <c r="L65411" s="80"/>
      <c r="M65411" s="80"/>
      <c r="N65411" s="80"/>
      <c r="O65411" s="80"/>
      <c r="P65411" s="66"/>
      <c r="Q65411" s="66"/>
      <c r="R65411" s="74"/>
      <c r="S65411" s="74"/>
      <c r="T65411" s="74"/>
      <c r="U65411" s="59"/>
    </row>
    <row r="65412" spans="1:21" ht="23.25">
      <c r="A65412" s="59"/>
      <c r="B65412" s="77"/>
      <c r="C65412" s="77"/>
      <c r="D65412" s="77"/>
      <c r="E65412" s="77"/>
      <c r="F65412" s="77"/>
      <c r="G65412" s="77"/>
      <c r="H65412" s="78"/>
      <c r="I65412" s="78"/>
      <c r="J65412" s="78"/>
      <c r="K65412" s="79"/>
      <c r="L65412" s="80"/>
      <c r="M65412" s="80"/>
      <c r="N65412" s="80"/>
      <c r="O65412" s="80"/>
      <c r="P65412" s="66"/>
      <c r="Q65412" s="66"/>
      <c r="R65412" s="74"/>
      <c r="S65412" s="74"/>
      <c r="T65412" s="74"/>
      <c r="U65412" s="59"/>
    </row>
    <row r="65413" spans="1:21" ht="23.25">
      <c r="A65413" s="59"/>
      <c r="B65413" s="77"/>
      <c r="C65413" s="77"/>
      <c r="D65413" s="77"/>
      <c r="E65413" s="77"/>
      <c r="F65413" s="77"/>
      <c r="G65413" s="77"/>
      <c r="H65413" s="78"/>
      <c r="I65413" s="78"/>
      <c r="J65413" s="78"/>
      <c r="K65413" s="79"/>
      <c r="L65413" s="80"/>
      <c r="M65413" s="80"/>
      <c r="N65413" s="80"/>
      <c r="O65413" s="80"/>
      <c r="P65413" s="66"/>
      <c r="Q65413" s="66"/>
      <c r="R65413" s="74"/>
      <c r="S65413" s="74"/>
      <c r="T65413" s="74"/>
      <c r="U65413" s="59"/>
    </row>
    <row r="65414" spans="1:21" ht="23.25">
      <c r="A65414" s="59"/>
      <c r="B65414" s="77"/>
      <c r="C65414" s="77"/>
      <c r="D65414" s="77"/>
      <c r="E65414" s="77"/>
      <c r="F65414" s="77"/>
      <c r="G65414" s="77"/>
      <c r="H65414" s="78"/>
      <c r="I65414" s="78"/>
      <c r="J65414" s="78"/>
      <c r="K65414" s="79"/>
      <c r="L65414" s="80"/>
      <c r="M65414" s="80"/>
      <c r="N65414" s="80"/>
      <c r="O65414" s="80"/>
      <c r="P65414" s="66"/>
      <c r="Q65414" s="66"/>
      <c r="R65414" s="74"/>
      <c r="S65414" s="74"/>
      <c r="T65414" s="74"/>
      <c r="U65414" s="59"/>
    </row>
    <row r="65415" spans="1:21" ht="23.25">
      <c r="A65415" s="59"/>
      <c r="B65415" s="77"/>
      <c r="C65415" s="77"/>
      <c r="D65415" s="77"/>
      <c r="E65415" s="77"/>
      <c r="F65415" s="77"/>
      <c r="G65415" s="77"/>
      <c r="H65415" s="78"/>
      <c r="I65415" s="78"/>
      <c r="J65415" s="78"/>
      <c r="K65415" s="79"/>
      <c r="L65415" s="80"/>
      <c r="M65415" s="80"/>
      <c r="N65415" s="80"/>
      <c r="O65415" s="80"/>
      <c r="P65415" s="66"/>
      <c r="Q65415" s="66"/>
      <c r="R65415" s="74"/>
      <c r="S65415" s="74"/>
      <c r="T65415" s="74"/>
      <c r="U65415" s="59"/>
    </row>
    <row r="65416" spans="1:21" ht="23.25">
      <c r="A65416" s="59"/>
      <c r="B65416" s="77"/>
      <c r="C65416" s="77"/>
      <c r="D65416" s="77"/>
      <c r="E65416" s="77"/>
      <c r="F65416" s="77"/>
      <c r="G65416" s="77"/>
      <c r="H65416" s="78"/>
      <c r="I65416" s="78"/>
      <c r="J65416" s="78"/>
      <c r="K65416" s="79"/>
      <c r="L65416" s="80"/>
      <c r="M65416" s="80"/>
      <c r="N65416" s="80"/>
      <c r="O65416" s="80"/>
      <c r="P65416" s="66"/>
      <c r="Q65416" s="66"/>
      <c r="R65416" s="74"/>
      <c r="S65416" s="74"/>
      <c r="T65416" s="74"/>
      <c r="U65416" s="59"/>
    </row>
    <row r="65417" spans="1:21" ht="23.25">
      <c r="A65417" s="59"/>
      <c r="B65417" s="77"/>
      <c r="C65417" s="77"/>
      <c r="D65417" s="77"/>
      <c r="E65417" s="77"/>
      <c r="F65417" s="77"/>
      <c r="G65417" s="77"/>
      <c r="H65417" s="78"/>
      <c r="I65417" s="78"/>
      <c r="J65417" s="78"/>
      <c r="K65417" s="79"/>
      <c r="L65417" s="80"/>
      <c r="M65417" s="80"/>
      <c r="N65417" s="80"/>
      <c r="O65417" s="80"/>
      <c r="P65417" s="66"/>
      <c r="Q65417" s="66"/>
      <c r="R65417" s="74"/>
      <c r="S65417" s="74"/>
      <c r="T65417" s="74"/>
      <c r="U65417" s="59"/>
    </row>
    <row r="65418" spans="1:21" ht="23.25">
      <c r="A65418" s="59"/>
      <c r="B65418" s="77"/>
      <c r="C65418" s="77"/>
      <c r="D65418" s="77"/>
      <c r="E65418" s="77"/>
      <c r="F65418" s="77"/>
      <c r="G65418" s="77"/>
      <c r="H65418" s="78"/>
      <c r="I65418" s="78"/>
      <c r="J65418" s="78"/>
      <c r="K65418" s="79"/>
      <c r="L65418" s="80"/>
      <c r="M65418" s="80"/>
      <c r="N65418" s="80"/>
      <c r="O65418" s="80"/>
      <c r="P65418" s="66"/>
      <c r="Q65418" s="66"/>
      <c r="R65418" s="74"/>
      <c r="S65418" s="74"/>
      <c r="T65418" s="74"/>
      <c r="U65418" s="59"/>
    </row>
    <row r="65419" spans="1:21" ht="23.25">
      <c r="A65419" s="59"/>
      <c r="B65419" s="77"/>
      <c r="C65419" s="77"/>
      <c r="D65419" s="77"/>
      <c r="E65419" s="77"/>
      <c r="F65419" s="77"/>
      <c r="G65419" s="77"/>
      <c r="H65419" s="78"/>
      <c r="I65419" s="78"/>
      <c r="J65419" s="78"/>
      <c r="K65419" s="79"/>
      <c r="L65419" s="80"/>
      <c r="M65419" s="81"/>
      <c r="N65419" s="81"/>
      <c r="O65419" s="81"/>
      <c r="P65419" s="66"/>
      <c r="Q65419" s="66"/>
      <c r="R65419" s="66"/>
      <c r="S65419" s="66"/>
      <c r="T65419" s="66"/>
      <c r="U65419" s="59"/>
    </row>
    <row r="65420" spans="1:21" ht="23.25">
      <c r="A65420" s="59"/>
      <c r="B65420" s="77"/>
      <c r="C65420" s="77"/>
      <c r="D65420" s="77"/>
      <c r="E65420" s="77"/>
      <c r="F65420" s="77"/>
      <c r="G65420" s="77"/>
      <c r="H65420" s="78"/>
      <c r="I65420" s="78"/>
      <c r="J65420" s="78"/>
      <c r="K65420" s="79"/>
      <c r="L65420" s="80"/>
      <c r="M65420" s="80"/>
      <c r="N65420" s="80"/>
      <c r="O65420" s="80"/>
      <c r="P65420" s="66"/>
      <c r="Q65420" s="66"/>
      <c r="R65420" s="74"/>
      <c r="S65420" s="74"/>
      <c r="T65420" s="74"/>
      <c r="U65420" s="59"/>
    </row>
    <row r="65421" spans="1:21" ht="23.25">
      <c r="A65421" s="59"/>
      <c r="B65421" s="77"/>
      <c r="C65421" s="77"/>
      <c r="D65421" s="77"/>
      <c r="E65421" s="77"/>
      <c r="F65421" s="77"/>
      <c r="G65421" s="77"/>
      <c r="H65421" s="78"/>
      <c r="I65421" s="78"/>
      <c r="J65421" s="78"/>
      <c r="K65421" s="79"/>
      <c r="L65421" s="80"/>
      <c r="M65421" s="81"/>
      <c r="N65421" s="81"/>
      <c r="O65421" s="81"/>
      <c r="P65421" s="66"/>
      <c r="Q65421" s="66"/>
      <c r="R65421" s="74"/>
      <c r="S65421" s="74"/>
      <c r="T65421" s="74"/>
      <c r="U65421" s="59"/>
    </row>
    <row r="65422" spans="1:21" ht="23.25">
      <c r="A65422" s="59"/>
      <c r="B65422" s="77"/>
      <c r="C65422" s="77"/>
      <c r="D65422" s="77"/>
      <c r="E65422" s="77"/>
      <c r="F65422" s="77"/>
      <c r="G65422" s="77"/>
      <c r="H65422" s="78"/>
      <c r="I65422" s="78"/>
      <c r="J65422" s="78"/>
      <c r="K65422" s="79"/>
      <c r="L65422" s="80"/>
      <c r="M65422" s="80"/>
      <c r="N65422" s="80"/>
      <c r="O65422" s="80"/>
      <c r="P65422" s="66"/>
      <c r="Q65422" s="66"/>
      <c r="R65422" s="66"/>
      <c r="S65422" s="66"/>
      <c r="T65422" s="66"/>
      <c r="U65422" s="59"/>
    </row>
    <row r="65423" spans="1:21" ht="23.25">
      <c r="A65423" s="59"/>
      <c r="B65423" s="77"/>
      <c r="C65423" s="77"/>
      <c r="D65423" s="77"/>
      <c r="E65423" s="77"/>
      <c r="F65423" s="77"/>
      <c r="G65423" s="77"/>
      <c r="H65423" s="78"/>
      <c r="I65423" s="78"/>
      <c r="J65423" s="78"/>
      <c r="K65423" s="79"/>
      <c r="L65423" s="80"/>
      <c r="M65423" s="80"/>
      <c r="N65423" s="80"/>
      <c r="O65423" s="80"/>
      <c r="P65423" s="66"/>
      <c r="Q65423" s="66"/>
      <c r="R65423" s="74"/>
      <c r="S65423" s="74"/>
      <c r="T65423" s="74"/>
      <c r="U65423" s="59"/>
    </row>
    <row r="65424" spans="1:21" ht="23.25">
      <c r="A65424" s="59"/>
      <c r="B65424" s="77"/>
      <c r="C65424" s="77"/>
      <c r="D65424" s="77"/>
      <c r="E65424" s="77"/>
      <c r="F65424" s="77"/>
      <c r="G65424" s="77"/>
      <c r="H65424" s="78"/>
      <c r="I65424" s="78"/>
      <c r="J65424" s="78"/>
      <c r="K65424" s="79"/>
      <c r="L65424" s="80"/>
      <c r="M65424" s="81"/>
      <c r="N65424" s="81"/>
      <c r="O65424" s="81"/>
      <c r="P65424" s="66"/>
      <c r="Q65424" s="66"/>
      <c r="R65424" s="66"/>
      <c r="S65424" s="66"/>
      <c r="T65424" s="66"/>
      <c r="U65424" s="59"/>
    </row>
    <row r="65425" spans="1:21" ht="23.25">
      <c r="A65425" s="59"/>
      <c r="B65425" s="77"/>
      <c r="C65425" s="77"/>
      <c r="D65425" s="77"/>
      <c r="E65425" s="77"/>
      <c r="F65425" s="77"/>
      <c r="G65425" s="77"/>
      <c r="H65425" s="78"/>
      <c r="I65425" s="78"/>
      <c r="J65425" s="78"/>
      <c r="K65425" s="79"/>
      <c r="L65425" s="80"/>
      <c r="M65425" s="81"/>
      <c r="N65425" s="81"/>
      <c r="O65425" s="81"/>
      <c r="P65425" s="66"/>
      <c r="Q65425" s="66"/>
      <c r="R65425" s="66"/>
      <c r="S65425" s="66"/>
      <c r="T65425" s="66"/>
      <c r="U65425" s="59"/>
    </row>
    <row r="65426" spans="1:21" ht="23.25">
      <c r="A65426" s="59"/>
      <c r="B65426" s="77"/>
      <c r="C65426" s="77"/>
      <c r="D65426" s="77"/>
      <c r="E65426" s="77"/>
      <c r="F65426" s="77"/>
      <c r="G65426" s="77"/>
      <c r="H65426" s="78"/>
      <c r="I65426" s="78"/>
      <c r="J65426" s="78"/>
      <c r="K65426" s="79"/>
      <c r="L65426" s="80"/>
      <c r="M65426" s="80"/>
      <c r="N65426" s="80"/>
      <c r="O65426" s="80"/>
      <c r="P65426" s="66"/>
      <c r="Q65426" s="66"/>
      <c r="R65426" s="74"/>
      <c r="S65426" s="74"/>
      <c r="T65426" s="74"/>
      <c r="U65426" s="59"/>
    </row>
    <row r="65427" spans="1:21" ht="23.25">
      <c r="A65427" s="59"/>
      <c r="B65427" s="77"/>
      <c r="C65427" s="77"/>
      <c r="D65427" s="77"/>
      <c r="E65427" s="77"/>
      <c r="F65427" s="77"/>
      <c r="G65427" s="77"/>
      <c r="H65427" s="78"/>
      <c r="I65427" s="78"/>
      <c r="J65427" s="78"/>
      <c r="K65427" s="79"/>
      <c r="L65427" s="80"/>
      <c r="M65427" s="81"/>
      <c r="N65427" s="81"/>
      <c r="O65427" s="81"/>
      <c r="P65427" s="66"/>
      <c r="Q65427" s="66"/>
      <c r="R65427" s="66"/>
      <c r="S65427" s="66"/>
      <c r="T65427" s="66"/>
      <c r="U65427" s="59"/>
    </row>
    <row r="65428" spans="1:21" ht="23.25">
      <c r="A65428" s="59"/>
      <c r="B65428" s="77"/>
      <c r="C65428" s="77"/>
      <c r="D65428" s="77"/>
      <c r="E65428" s="77"/>
      <c r="F65428" s="77"/>
      <c r="G65428" s="77"/>
      <c r="H65428" s="78"/>
      <c r="I65428" s="78"/>
      <c r="J65428" s="78"/>
      <c r="K65428" s="79"/>
      <c r="L65428" s="80"/>
      <c r="M65428" s="81"/>
      <c r="N65428" s="81"/>
      <c r="O65428" s="81"/>
      <c r="P65428" s="66"/>
      <c r="Q65428" s="66"/>
      <c r="R65428" s="66"/>
      <c r="S65428" s="66"/>
      <c r="T65428" s="66"/>
      <c r="U65428" s="59"/>
    </row>
    <row r="65429" spans="1:21" ht="23.25">
      <c r="A65429" s="59"/>
      <c r="B65429" s="77"/>
      <c r="C65429" s="77"/>
      <c r="D65429" s="77"/>
      <c r="E65429" s="77"/>
      <c r="F65429" s="77"/>
      <c r="G65429" s="77"/>
      <c r="H65429" s="78"/>
      <c r="I65429" s="78"/>
      <c r="J65429" s="78"/>
      <c r="K65429" s="79"/>
      <c r="L65429" s="80"/>
      <c r="M65429" s="81"/>
      <c r="N65429" s="81"/>
      <c r="O65429" s="81"/>
      <c r="P65429" s="66"/>
      <c r="Q65429" s="66"/>
      <c r="R65429" s="66"/>
      <c r="S65429" s="66"/>
      <c r="T65429" s="66"/>
      <c r="U65429" s="59"/>
    </row>
    <row r="65430" spans="1:21" ht="23.25">
      <c r="A65430" s="59"/>
      <c r="B65430" s="77"/>
      <c r="C65430" s="77"/>
      <c r="D65430" s="77"/>
      <c r="E65430" s="77"/>
      <c r="F65430" s="77"/>
      <c r="G65430" s="77"/>
      <c r="H65430" s="78"/>
      <c r="I65430" s="78"/>
      <c r="J65430" s="78"/>
      <c r="K65430" s="79"/>
      <c r="L65430" s="80"/>
      <c r="M65430" s="80"/>
      <c r="N65430" s="80"/>
      <c r="O65430" s="80"/>
      <c r="P65430" s="66"/>
      <c r="Q65430" s="66"/>
      <c r="R65430" s="74"/>
      <c r="S65430" s="74"/>
      <c r="T65430" s="74"/>
      <c r="U65430" s="59"/>
    </row>
    <row r="65431" spans="1:21" ht="23.25">
      <c r="A65431" s="59"/>
      <c r="B65431" s="77"/>
      <c r="C65431" s="77"/>
      <c r="D65431" s="77"/>
      <c r="E65431" s="77"/>
      <c r="F65431" s="77"/>
      <c r="G65431" s="77"/>
      <c r="H65431" s="78"/>
      <c r="I65431" s="78"/>
      <c r="J65431" s="78"/>
      <c r="K65431" s="79"/>
      <c r="L65431" s="80"/>
      <c r="M65431" s="81"/>
      <c r="N65431" s="81"/>
      <c r="O65431" s="81"/>
      <c r="P65431" s="66"/>
      <c r="Q65431" s="66"/>
      <c r="R65431" s="66"/>
      <c r="S65431" s="66"/>
      <c r="T65431" s="66"/>
      <c r="U65431" s="59"/>
    </row>
    <row r="65432" spans="1:21" ht="23.25">
      <c r="A65432" s="59"/>
      <c r="B65432" s="77"/>
      <c r="C65432" s="77"/>
      <c r="D65432" s="77"/>
      <c r="E65432" s="77"/>
      <c r="F65432" s="77"/>
      <c r="G65432" s="77"/>
      <c r="H65432" s="78"/>
      <c r="I65432" s="78"/>
      <c r="J65432" s="78"/>
      <c r="K65432" s="79"/>
      <c r="L65432" s="80"/>
      <c r="M65432" s="80"/>
      <c r="N65432" s="80"/>
      <c r="O65432" s="80"/>
      <c r="P65432" s="66"/>
      <c r="Q65432" s="66"/>
      <c r="R65432" s="74"/>
      <c r="S65432" s="74"/>
      <c r="T65432" s="74"/>
      <c r="U65432" s="59"/>
    </row>
    <row r="65433" spans="1:21" ht="23.25">
      <c r="A65433" s="59"/>
      <c r="B65433" s="77"/>
      <c r="C65433" s="77"/>
      <c r="D65433" s="77"/>
      <c r="E65433" s="77"/>
      <c r="F65433" s="77"/>
      <c r="G65433" s="77"/>
      <c r="H65433" s="78"/>
      <c r="I65433" s="78"/>
      <c r="J65433" s="78"/>
      <c r="K65433" s="79"/>
      <c r="L65433" s="80"/>
      <c r="M65433" s="81"/>
      <c r="N65433" s="81"/>
      <c r="O65433" s="81"/>
      <c r="P65433" s="66"/>
      <c r="Q65433" s="66"/>
      <c r="R65433" s="66"/>
      <c r="S65433" s="66"/>
      <c r="T65433" s="66"/>
      <c r="U65433" s="59"/>
    </row>
    <row r="65434" spans="1:21" ht="23.25">
      <c r="A65434" s="59"/>
      <c r="B65434" s="77"/>
      <c r="C65434" s="77"/>
      <c r="D65434" s="77"/>
      <c r="E65434" s="77"/>
      <c r="F65434" s="77"/>
      <c r="G65434" s="77"/>
      <c r="H65434" s="78"/>
      <c r="I65434" s="78"/>
      <c r="J65434" s="78"/>
      <c r="K65434" s="79"/>
      <c r="L65434" s="80"/>
      <c r="M65434" s="80"/>
      <c r="N65434" s="80"/>
      <c r="O65434" s="80"/>
      <c r="P65434" s="66"/>
      <c r="Q65434" s="66"/>
      <c r="R65434" s="74"/>
      <c r="S65434" s="74"/>
      <c r="T65434" s="74"/>
      <c r="U65434" s="59"/>
    </row>
    <row r="65435" spans="1:21" ht="23.25">
      <c r="A65435" s="59"/>
      <c r="B65435" s="77"/>
      <c r="C65435" s="77"/>
      <c r="D65435" s="77"/>
      <c r="E65435" s="77"/>
      <c r="F65435" s="77"/>
      <c r="G65435" s="77"/>
      <c r="H65435" s="78"/>
      <c r="I65435" s="78"/>
      <c r="J65435" s="78"/>
      <c r="K65435" s="79"/>
      <c r="L65435" s="80"/>
      <c r="M65435" s="81"/>
      <c r="N65435" s="81"/>
      <c r="O65435" s="81"/>
      <c r="P65435" s="66"/>
      <c r="Q65435" s="66"/>
      <c r="R65435" s="66"/>
      <c r="S65435" s="66"/>
      <c r="T65435" s="66"/>
      <c r="U65435" s="59"/>
    </row>
    <row r="65436" spans="1:21" ht="23.25">
      <c r="A65436" s="59"/>
      <c r="B65436" s="77"/>
      <c r="C65436" s="77"/>
      <c r="D65436" s="77"/>
      <c r="E65436" s="77"/>
      <c r="F65436" s="77"/>
      <c r="G65436" s="77"/>
      <c r="H65436" s="78"/>
      <c r="I65436" s="78"/>
      <c r="J65436" s="78"/>
      <c r="K65436" s="79"/>
      <c r="L65436" s="80"/>
      <c r="M65436" s="81"/>
      <c r="N65436" s="81"/>
      <c r="O65436" s="81"/>
      <c r="P65436" s="66"/>
      <c r="Q65436" s="66"/>
      <c r="R65436" s="66"/>
      <c r="S65436" s="66"/>
      <c r="T65436" s="66"/>
      <c r="U65436" s="59"/>
    </row>
    <row r="65437" spans="1:21" ht="23.25">
      <c r="A65437" s="59"/>
      <c r="B65437" s="77"/>
      <c r="C65437" s="77"/>
      <c r="D65437" s="77"/>
      <c r="E65437" s="77"/>
      <c r="F65437" s="77"/>
      <c r="G65437" s="77"/>
      <c r="H65437" s="78"/>
      <c r="I65437" s="78"/>
      <c r="J65437" s="78"/>
      <c r="K65437" s="79"/>
      <c r="L65437" s="80"/>
      <c r="M65437" s="81"/>
      <c r="N65437" s="81"/>
      <c r="O65437" s="81"/>
      <c r="P65437" s="66"/>
      <c r="Q65437" s="66"/>
      <c r="R65437" s="66"/>
      <c r="S65437" s="66"/>
      <c r="T65437" s="66"/>
      <c r="U65437" s="59"/>
    </row>
    <row r="65438" spans="1:21" ht="23.25">
      <c r="A65438" s="59"/>
      <c r="B65438" s="77"/>
      <c r="C65438" s="77"/>
      <c r="D65438" s="77"/>
      <c r="E65438" s="77"/>
      <c r="F65438" s="77"/>
      <c r="G65438" s="77"/>
      <c r="H65438" s="78"/>
      <c r="I65438" s="78"/>
      <c r="J65438" s="78"/>
      <c r="K65438" s="79"/>
      <c r="L65438" s="80"/>
      <c r="M65438" s="81"/>
      <c r="N65438" s="81"/>
      <c r="O65438" s="81"/>
      <c r="P65438" s="66"/>
      <c r="Q65438" s="66"/>
      <c r="R65438" s="66"/>
      <c r="S65438" s="66"/>
      <c r="T65438" s="66"/>
      <c r="U65438" s="59"/>
    </row>
    <row r="65439" spans="1:21" ht="23.25">
      <c r="A65439" s="59"/>
      <c r="B65439" s="77"/>
      <c r="C65439" s="77"/>
      <c r="D65439" s="77"/>
      <c r="E65439" s="77"/>
      <c r="F65439" s="77"/>
      <c r="G65439" s="77"/>
      <c r="H65439" s="78"/>
      <c r="I65439" s="78"/>
      <c r="J65439" s="78"/>
      <c r="K65439" s="79"/>
      <c r="L65439" s="80"/>
      <c r="M65439" s="81"/>
      <c r="N65439" s="81"/>
      <c r="O65439" s="81"/>
      <c r="P65439" s="66"/>
      <c r="Q65439" s="66"/>
      <c r="R65439" s="66"/>
      <c r="S65439" s="66"/>
      <c r="T65439" s="66"/>
      <c r="U65439" s="59"/>
    </row>
    <row r="65440" spans="1:21" ht="23.25">
      <c r="A65440" s="59"/>
      <c r="B65440" s="77"/>
      <c r="C65440" s="77"/>
      <c r="D65440" s="77"/>
      <c r="E65440" s="77"/>
      <c r="F65440" s="77"/>
      <c r="G65440" s="77"/>
      <c r="H65440" s="78"/>
      <c r="I65440" s="78"/>
      <c r="J65440" s="78"/>
      <c r="K65440" s="79"/>
      <c r="L65440" s="80"/>
      <c r="M65440" s="81"/>
      <c r="N65440" s="81"/>
      <c r="O65440" s="81"/>
      <c r="P65440" s="66"/>
      <c r="Q65440" s="66"/>
      <c r="R65440" s="66"/>
      <c r="S65440" s="66"/>
      <c r="T65440" s="66"/>
      <c r="U65440" s="59"/>
    </row>
    <row r="65441" spans="1:21" ht="23.25">
      <c r="A65441" s="59"/>
      <c r="B65441" s="77"/>
      <c r="C65441" s="77"/>
      <c r="D65441" s="77"/>
      <c r="E65441" s="77"/>
      <c r="F65441" s="77"/>
      <c r="G65441" s="77"/>
      <c r="H65441" s="78"/>
      <c r="I65441" s="78"/>
      <c r="J65441" s="78"/>
      <c r="K65441" s="79"/>
      <c r="L65441" s="80"/>
      <c r="M65441" s="81"/>
      <c r="N65441" s="81"/>
      <c r="O65441" s="81"/>
      <c r="P65441" s="66"/>
      <c r="Q65441" s="66"/>
      <c r="R65441" s="66"/>
      <c r="S65441" s="66"/>
      <c r="T65441" s="66"/>
      <c r="U65441" s="59"/>
    </row>
    <row r="65442" spans="1:21" ht="23.25">
      <c r="A65442" s="59"/>
      <c r="B65442" s="77"/>
      <c r="C65442" s="77"/>
      <c r="D65442" s="77"/>
      <c r="E65442" s="77"/>
      <c r="F65442" s="77"/>
      <c r="G65442" s="77"/>
      <c r="H65442" s="78"/>
      <c r="I65442" s="78"/>
      <c r="J65442" s="78"/>
      <c r="K65442" s="79"/>
      <c r="L65442" s="80"/>
      <c r="M65442" s="81"/>
      <c r="N65442" s="81"/>
      <c r="O65442" s="81"/>
      <c r="P65442" s="66"/>
      <c r="Q65442" s="66"/>
      <c r="R65442" s="66"/>
      <c r="S65442" s="66"/>
      <c r="T65442" s="66"/>
      <c r="U65442" s="59"/>
    </row>
    <row r="65443" spans="1:21" ht="23.25">
      <c r="A65443" s="59"/>
      <c r="B65443" s="59"/>
      <c r="C65443" s="59"/>
      <c r="D65443" s="59"/>
      <c r="E65443" s="59"/>
      <c r="F65443" s="59"/>
      <c r="G65443" s="59"/>
      <c r="H65443" s="59"/>
      <c r="I65443" s="59"/>
      <c r="J65443" s="59"/>
      <c r="K65443" s="59"/>
      <c r="L65443" s="59"/>
      <c r="M65443" s="59"/>
      <c r="N65443" s="59"/>
      <c r="O65443" s="59"/>
      <c r="P65443" s="59"/>
      <c r="Q65443" s="59"/>
      <c r="R65443" s="59"/>
      <c r="S65443" s="59"/>
      <c r="T65443" s="59"/>
      <c r="U65443" s="59"/>
    </row>
    <row r="65447" spans="1:21" ht="23.25">
      <c r="A65447" s="1"/>
      <c r="B65447" s="1" t="s">
        <v>20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50"/>
      <c r="R65447" s="50"/>
      <c r="S65447" s="50"/>
      <c r="T65447" s="51" t="s">
        <v>9</v>
      </c>
      <c r="U65447" s="1"/>
    </row>
    <row r="65448" spans="1:21" ht="23.25">
      <c r="A65448" s="1"/>
      <c r="B65448" s="52"/>
      <c r="C65448" s="8"/>
      <c r="D65448" s="8"/>
      <c r="E65448" s="8"/>
      <c r="F65448" s="8"/>
      <c r="G65448" s="8"/>
      <c r="H65448" s="53"/>
      <c r="I65448" s="10"/>
      <c r="J65448" s="11"/>
      <c r="K65448" s="52" t="s">
        <v>31</v>
      </c>
      <c r="L65448" s="55"/>
      <c r="M65448" s="55"/>
      <c r="N65448" s="55"/>
      <c r="O65448" s="55"/>
      <c r="P65448" s="55"/>
      <c r="Q65448" s="55"/>
      <c r="R65448" s="14"/>
      <c r="S65448" s="8"/>
      <c r="T65448" s="9"/>
      <c r="U65448" s="1"/>
    </row>
    <row r="65449" spans="1:21" ht="23.25">
      <c r="A65449" s="1"/>
      <c r="B65449" s="19" t="s">
        <v>22</v>
      </c>
      <c r="C65449" s="16"/>
      <c r="D65449" s="16"/>
      <c r="E65449" s="16"/>
      <c r="F65449" s="16"/>
      <c r="G65449" s="16"/>
      <c r="H65449" s="54"/>
      <c r="I65449" s="1"/>
      <c r="J65449" s="18"/>
      <c r="K65449" s="56"/>
      <c r="L65449" s="57"/>
      <c r="M65449" s="12" t="s">
        <v>32</v>
      </c>
      <c r="N65449" s="12"/>
      <c r="O65449" s="12"/>
      <c r="P65449" s="12"/>
      <c r="Q65449" s="13"/>
      <c r="R65449" s="19" t="s">
        <v>0</v>
      </c>
      <c r="S65449" s="16"/>
      <c r="T65449" s="17"/>
      <c r="U65449" s="1"/>
    </row>
    <row r="65450" spans="1:21" ht="23.25">
      <c r="A65450" s="1"/>
      <c r="B65450" s="23" t="s">
        <v>23</v>
      </c>
      <c r="C65450" s="20"/>
      <c r="D65450" s="20"/>
      <c r="E65450" s="20"/>
      <c r="F65450" s="20"/>
      <c r="G65450" s="20"/>
      <c r="H65450" s="54"/>
      <c r="I65450" s="22" t="s">
        <v>1</v>
      </c>
      <c r="J65450" s="18"/>
      <c r="K65450" s="15" t="s">
        <v>33</v>
      </c>
      <c r="L65450" s="15" t="s">
        <v>16</v>
      </c>
      <c r="M65450" s="58"/>
      <c r="N65450" s="59"/>
      <c r="O65450" s="60"/>
      <c r="P65450" s="15" t="s">
        <v>28</v>
      </c>
      <c r="Q65450" s="17"/>
      <c r="R65450" s="23" t="s">
        <v>35</v>
      </c>
      <c r="S65450" s="20"/>
      <c r="T65450" s="21"/>
      <c r="U65450" s="1"/>
    </row>
    <row r="65451" spans="1:21" ht="23.25">
      <c r="A65451" s="1"/>
      <c r="B65451" s="24"/>
      <c r="C65451" s="24"/>
      <c r="D65451" s="24"/>
      <c r="E65451" s="24"/>
      <c r="F65451" s="25"/>
      <c r="G65451" s="24"/>
      <c r="H65451" s="24"/>
      <c r="I65451" s="22"/>
      <c r="J65451" s="18"/>
      <c r="K65451" s="22" t="s">
        <v>34</v>
      </c>
      <c r="L65451" s="27" t="s">
        <v>17</v>
      </c>
      <c r="M65451" s="28" t="s">
        <v>4</v>
      </c>
      <c r="N65451" s="30" t="s">
        <v>5</v>
      </c>
      <c r="O65451" s="28" t="s">
        <v>6</v>
      </c>
      <c r="P65451" s="23" t="s">
        <v>29</v>
      </c>
      <c r="Q65451" s="20"/>
      <c r="R65451" s="58"/>
      <c r="S65451" s="24"/>
      <c r="T65451" s="26" t="s">
        <v>2</v>
      </c>
      <c r="U65451" s="1"/>
    </row>
    <row r="65452" spans="1:21" ht="23.25">
      <c r="A65452" s="1"/>
      <c r="B65452" s="27" t="s">
        <v>11</v>
      </c>
      <c r="C65452" s="27" t="s">
        <v>12</v>
      </c>
      <c r="D65452" s="27" t="s">
        <v>13</v>
      </c>
      <c r="E65452" s="27" t="s">
        <v>14</v>
      </c>
      <c r="F65452" s="28" t="s">
        <v>15</v>
      </c>
      <c r="G65452" s="27" t="s">
        <v>3</v>
      </c>
      <c r="H65452" s="24"/>
      <c r="I65452" s="1"/>
      <c r="J65452" s="18"/>
      <c r="K65452" s="22" t="s">
        <v>19</v>
      </c>
      <c r="L65452" s="28" t="s">
        <v>18</v>
      </c>
      <c r="M65452" s="28"/>
      <c r="N65452" s="28"/>
      <c r="O65452" s="28"/>
      <c r="P65452" s="22" t="s">
        <v>24</v>
      </c>
      <c r="Q65452" s="29" t="s">
        <v>24</v>
      </c>
      <c r="R65452" s="28" t="s">
        <v>4</v>
      </c>
      <c r="S65452" s="27" t="s">
        <v>7</v>
      </c>
      <c r="T65452" s="26" t="s">
        <v>8</v>
      </c>
      <c r="U65452" s="1"/>
    </row>
    <row r="65453" spans="1:21" ht="23.25">
      <c r="A65453" s="1"/>
      <c r="B65453" s="31"/>
      <c r="C65453" s="31"/>
      <c r="D65453" s="31"/>
      <c r="E65453" s="31"/>
      <c r="F65453" s="32"/>
      <c r="G65453" s="31"/>
      <c r="H65453" s="31"/>
      <c r="I65453" s="33"/>
      <c r="J65453" s="34"/>
      <c r="K65453" s="35"/>
      <c r="L65453" s="36"/>
      <c r="M65453" s="36"/>
      <c r="N65453" s="36"/>
      <c r="O65453" s="36"/>
      <c r="P65453" s="35" t="s">
        <v>25</v>
      </c>
      <c r="Q65453" s="37" t="s">
        <v>26</v>
      </c>
      <c r="R65453" s="32"/>
      <c r="S65453" s="31"/>
      <c r="T65453" s="36" t="s">
        <v>27</v>
      </c>
      <c r="U65453" s="1"/>
    </row>
    <row r="65454" spans="1:21" ht="23.25">
      <c r="A65454" s="1"/>
      <c r="B65454" s="38"/>
      <c r="C65454" s="38"/>
      <c r="D65454" s="38"/>
      <c r="E65454" s="38"/>
      <c r="F65454" s="39"/>
      <c r="G65454" s="38"/>
      <c r="H65454" s="40"/>
      <c r="I65454" s="41"/>
      <c r="J65454" s="42"/>
      <c r="K65454" s="43"/>
      <c r="L65454" s="43"/>
      <c r="M65454" s="61"/>
      <c r="N65454" s="61"/>
      <c r="O65454" s="61"/>
      <c r="P65454" s="66"/>
      <c r="Q65454" s="67"/>
      <c r="R65454" s="68"/>
      <c r="S65454" s="68"/>
      <c r="T65454" s="68"/>
      <c r="U65454" s="1"/>
    </row>
    <row r="65455" spans="1:21" ht="23.25">
      <c r="A65455" s="1"/>
      <c r="B65455" s="39"/>
      <c r="C65455" s="39"/>
      <c r="D65455" s="39"/>
      <c r="E65455" s="39"/>
      <c r="F65455" s="39"/>
      <c r="G65455" s="39"/>
      <c r="H65455" s="40"/>
      <c r="I65455" s="41"/>
      <c r="J65455" s="42"/>
      <c r="K65455" s="43"/>
      <c r="L65455" s="43"/>
      <c r="M65455" s="61"/>
      <c r="N65455" s="61"/>
      <c r="O65455" s="61"/>
      <c r="P65455" s="66"/>
      <c r="Q65455" s="67"/>
      <c r="R65455" s="68"/>
      <c r="S65455" s="68"/>
      <c r="T65455" s="68"/>
      <c r="U65455" s="1"/>
    </row>
    <row r="65456" spans="1:21" ht="23.25">
      <c r="A65456" s="1"/>
      <c r="B65456" s="39"/>
      <c r="C65456" s="39"/>
      <c r="D65456" s="39"/>
      <c r="E65456" s="39"/>
      <c r="F65456" s="39"/>
      <c r="G65456" s="39"/>
      <c r="H65456" s="40"/>
      <c r="I65456" s="41"/>
      <c r="J65456" s="42"/>
      <c r="K65456" s="43"/>
      <c r="L65456" s="43"/>
      <c r="M65456" s="61"/>
      <c r="N65456" s="61"/>
      <c r="O65456" s="61"/>
      <c r="P65456" s="66"/>
      <c r="Q65456" s="67"/>
      <c r="R65456" s="68"/>
      <c r="S65456" s="68"/>
      <c r="T65456" s="68"/>
      <c r="U65456" s="1"/>
    </row>
    <row r="65457" spans="1:21" ht="23.25">
      <c r="A65457" s="1"/>
      <c r="B65457" s="39"/>
      <c r="C65457" s="44"/>
      <c r="D65457" s="44"/>
      <c r="E65457" s="44"/>
      <c r="F65457" s="44"/>
      <c r="G65457" s="44"/>
      <c r="H65457" s="41"/>
      <c r="I65457" s="41"/>
      <c r="J65457" s="42"/>
      <c r="K65457" s="43"/>
      <c r="L65457" s="43"/>
      <c r="M65457" s="62"/>
      <c r="N65457" s="62"/>
      <c r="O65457" s="62"/>
      <c r="P65457" s="66"/>
      <c r="Q65457" s="67"/>
      <c r="R65457" s="82"/>
      <c r="S65457" s="69"/>
      <c r="T65457" s="69"/>
      <c r="U65457" s="1"/>
    </row>
    <row r="65458" spans="1:21" ht="23.25">
      <c r="A65458" s="1"/>
      <c r="B65458" s="39"/>
      <c r="C65458" s="39"/>
      <c r="D65458" s="39"/>
      <c r="E65458" s="39"/>
      <c r="F65458" s="39"/>
      <c r="G65458" s="39"/>
      <c r="H65458" s="40"/>
      <c r="I65458" s="41"/>
      <c r="J65458" s="42"/>
      <c r="K65458" s="43"/>
      <c r="L65458" s="43"/>
      <c r="M65458" s="61"/>
      <c r="N65458" s="61"/>
      <c r="O65458" s="61"/>
      <c r="P65458" s="66"/>
      <c r="Q65458" s="67"/>
      <c r="R65458" s="68"/>
      <c r="S65458" s="68"/>
      <c r="T65458" s="68"/>
      <c r="U65458" s="1"/>
    </row>
    <row r="65459" spans="1:21" ht="23.25">
      <c r="A65459" s="1"/>
      <c r="B65459" s="39"/>
      <c r="C65459" s="39"/>
      <c r="D65459" s="39"/>
      <c r="E65459" s="39"/>
      <c r="F65459" s="39"/>
      <c r="G65459" s="39"/>
      <c r="H65459" s="40"/>
      <c r="I65459" s="41"/>
      <c r="J65459" s="42"/>
      <c r="K65459" s="43"/>
      <c r="L65459" s="43"/>
      <c r="M65459" s="62"/>
      <c r="N65459" s="62"/>
      <c r="O65459" s="62"/>
      <c r="P65459" s="66"/>
      <c r="Q65459" s="67"/>
      <c r="R65459" s="82"/>
      <c r="S65459" s="69"/>
      <c r="T65459" s="69"/>
      <c r="U65459" s="1"/>
    </row>
    <row r="65460" spans="1:21" ht="23.25">
      <c r="A65460" s="1"/>
      <c r="B65460" s="39"/>
      <c r="C65460" s="39"/>
      <c r="D65460" s="39"/>
      <c r="E65460" s="39"/>
      <c r="F65460" s="39"/>
      <c r="G65460" s="39"/>
      <c r="H65460" s="40"/>
      <c r="I65460" s="41"/>
      <c r="J65460" s="42"/>
      <c r="K65460" s="43"/>
      <c r="L65460" s="43"/>
      <c r="M65460" s="62"/>
      <c r="N65460" s="62"/>
      <c r="O65460" s="62"/>
      <c r="P65460" s="66"/>
      <c r="Q65460" s="67"/>
      <c r="R65460" s="82"/>
      <c r="S65460" s="69"/>
      <c r="T65460" s="69"/>
      <c r="U65460" s="1"/>
    </row>
    <row r="65461" spans="1:21" ht="23.25">
      <c r="A65461" s="1"/>
      <c r="B65461" s="39"/>
      <c r="C65461" s="39"/>
      <c r="D65461" s="39"/>
      <c r="E65461" s="39"/>
      <c r="F65461" s="39"/>
      <c r="G65461" s="39"/>
      <c r="H65461" s="40"/>
      <c r="I65461" s="41"/>
      <c r="J65461" s="42"/>
      <c r="K65461" s="43"/>
      <c r="L65461" s="43"/>
      <c r="M65461" s="62"/>
      <c r="N65461" s="62"/>
      <c r="O65461" s="62"/>
      <c r="P65461" s="66"/>
      <c r="Q65461" s="67"/>
      <c r="R65461" s="82"/>
      <c r="S65461" s="69"/>
      <c r="T65461" s="69"/>
      <c r="U65461" s="1"/>
    </row>
    <row r="65462" spans="1:21" ht="23.25">
      <c r="A65462" s="1"/>
      <c r="B65462" s="39"/>
      <c r="C65462" s="39"/>
      <c r="D65462" s="39"/>
      <c r="E65462" s="39"/>
      <c r="F65462" s="39"/>
      <c r="G65462" s="39"/>
      <c r="H65462" s="40"/>
      <c r="I65462" s="41"/>
      <c r="J65462" s="42"/>
      <c r="K65462" s="43"/>
      <c r="L65462" s="43"/>
      <c r="M65462" s="62"/>
      <c r="N65462" s="62"/>
      <c r="O65462" s="62"/>
      <c r="P65462" s="66"/>
      <c r="Q65462" s="67"/>
      <c r="R65462" s="82"/>
      <c r="S65462" s="69"/>
      <c r="T65462" s="69"/>
      <c r="U65462" s="1"/>
    </row>
    <row r="65463" spans="1:21" ht="23.25">
      <c r="A65463" s="1"/>
      <c r="B65463" s="39"/>
      <c r="C65463" s="39"/>
      <c r="D65463" s="39"/>
      <c r="E65463" s="39"/>
      <c r="F65463" s="39"/>
      <c r="G65463" s="39"/>
      <c r="H65463" s="40"/>
      <c r="I65463" s="41"/>
      <c r="J65463" s="42"/>
      <c r="K65463" s="43"/>
      <c r="L65463" s="43"/>
      <c r="M65463" s="62"/>
      <c r="N65463" s="62"/>
      <c r="O65463" s="62"/>
      <c r="P65463" s="66"/>
      <c r="Q65463" s="67"/>
      <c r="R65463" s="82"/>
      <c r="S65463" s="69"/>
      <c r="T65463" s="69"/>
      <c r="U65463" s="1"/>
    </row>
    <row r="65464" spans="1:21" ht="23.25">
      <c r="A65464" s="1"/>
      <c r="B65464" s="39"/>
      <c r="C65464" s="39"/>
      <c r="D65464" s="39"/>
      <c r="E65464" s="39"/>
      <c r="F65464" s="39"/>
      <c r="G65464" s="39"/>
      <c r="H65464" s="40"/>
      <c r="I65464" s="41"/>
      <c r="J65464" s="42"/>
      <c r="K65464" s="43"/>
      <c r="L65464" s="43"/>
      <c r="M65464" s="62"/>
      <c r="N65464" s="62"/>
      <c r="O65464" s="62"/>
      <c r="P65464" s="66"/>
      <c r="Q65464" s="67"/>
      <c r="R65464" s="82"/>
      <c r="S65464" s="69"/>
      <c r="T65464" s="69"/>
      <c r="U65464" s="1"/>
    </row>
    <row r="65465" spans="1:21" ht="23.25">
      <c r="A65465" s="1"/>
      <c r="B65465" s="39"/>
      <c r="C65465" s="39"/>
      <c r="D65465" s="39"/>
      <c r="E65465" s="39"/>
      <c r="F65465" s="39"/>
      <c r="G65465" s="39"/>
      <c r="H65465" s="40"/>
      <c r="I65465" s="41"/>
      <c r="J65465" s="42"/>
      <c r="K65465" s="43"/>
      <c r="L65465" s="43"/>
      <c r="M65465" s="62"/>
      <c r="N65465" s="62"/>
      <c r="O65465" s="62"/>
      <c r="P65465" s="66"/>
      <c r="Q65465" s="67"/>
      <c r="R65465" s="82"/>
      <c r="S65465" s="69"/>
      <c r="T65465" s="69"/>
      <c r="U65465" s="1"/>
    </row>
    <row r="65466" spans="1:21" ht="23.25">
      <c r="A65466" s="1"/>
      <c r="B65466" s="39"/>
      <c r="C65466" s="39"/>
      <c r="D65466" s="39"/>
      <c r="E65466" s="39"/>
      <c r="F65466" s="39"/>
      <c r="G65466" s="39"/>
      <c r="H65466" s="40"/>
      <c r="I65466" s="41"/>
      <c r="J65466" s="42"/>
      <c r="K65466" s="43"/>
      <c r="L65466" s="43"/>
      <c r="M65466" s="62"/>
      <c r="N65466" s="62"/>
      <c r="O65466" s="62"/>
      <c r="P65466" s="66"/>
      <c r="Q65466" s="67"/>
      <c r="R65466" s="82"/>
      <c r="S65466" s="69"/>
      <c r="T65466" s="69"/>
      <c r="U65466" s="1"/>
    </row>
    <row r="65467" spans="1:21" ht="23.25">
      <c r="A65467" s="1"/>
      <c r="B65467" s="39"/>
      <c r="C65467" s="39"/>
      <c r="D65467" s="39"/>
      <c r="E65467" s="39"/>
      <c r="F65467" s="39"/>
      <c r="G65467" s="39"/>
      <c r="H65467" s="40"/>
      <c r="I65467" s="41"/>
      <c r="J65467" s="42"/>
      <c r="K65467" s="43"/>
      <c r="L65467" s="43"/>
      <c r="M65467" s="61"/>
      <c r="N65467" s="61"/>
      <c r="O65467" s="61"/>
      <c r="P65467" s="66"/>
      <c r="Q65467" s="67"/>
      <c r="R65467" s="68"/>
      <c r="S65467" s="68"/>
      <c r="T65467" s="68"/>
      <c r="U65467" s="1"/>
    </row>
    <row r="65468" spans="1:21" ht="23.25">
      <c r="A65468" s="1"/>
      <c r="B65468" s="39"/>
      <c r="C65468" s="44"/>
      <c r="D65468" s="44"/>
      <c r="E65468" s="44"/>
      <c r="F65468" s="44"/>
      <c r="G65468" s="44"/>
      <c r="H65468" s="41"/>
      <c r="I65468" s="41"/>
      <c r="J65468" s="42"/>
      <c r="K65468" s="43"/>
      <c r="L65468" s="43"/>
      <c r="M65468" s="62"/>
      <c r="N65468" s="62"/>
      <c r="O65468" s="62"/>
      <c r="P65468" s="66"/>
      <c r="Q65468" s="67"/>
      <c r="R65468" s="82"/>
      <c r="S65468" s="69"/>
      <c r="T65468" s="69"/>
      <c r="U65468" s="1"/>
    </row>
    <row r="65469" spans="1:21" ht="23.25">
      <c r="A65469" s="1"/>
      <c r="B65469" s="39"/>
      <c r="C65469" s="39"/>
      <c r="D65469" s="39"/>
      <c r="E65469" s="39"/>
      <c r="F65469" s="39"/>
      <c r="G65469" s="39"/>
      <c r="H65469" s="40"/>
      <c r="I65469" s="41"/>
      <c r="J65469" s="42"/>
      <c r="K65469" s="43"/>
      <c r="L65469" s="43"/>
      <c r="M65469" s="61"/>
      <c r="N65469" s="61"/>
      <c r="O65469" s="61"/>
      <c r="P65469" s="66"/>
      <c r="Q65469" s="67"/>
      <c r="R65469" s="82"/>
      <c r="S65469" s="69"/>
      <c r="T65469" s="69"/>
      <c r="U65469" s="1"/>
    </row>
    <row r="65470" spans="1:21" ht="23.25">
      <c r="A65470" s="1"/>
      <c r="B65470" s="39"/>
      <c r="C65470" s="44"/>
      <c r="D65470" s="44"/>
      <c r="E65470" s="44"/>
      <c r="F65470" s="44"/>
      <c r="G65470" s="44"/>
      <c r="H65470" s="41"/>
      <c r="I65470" s="41"/>
      <c r="J65470" s="42"/>
      <c r="K65470" s="43"/>
      <c r="L65470" s="43"/>
      <c r="M65470" s="62"/>
      <c r="N65470" s="62"/>
      <c r="O65470" s="62"/>
      <c r="P65470" s="66"/>
      <c r="Q65470" s="67"/>
      <c r="R65470" s="68"/>
      <c r="S65470" s="68"/>
      <c r="T65470" s="68"/>
      <c r="U65470" s="1"/>
    </row>
    <row r="65471" spans="1:21" ht="23.25">
      <c r="A65471" s="1"/>
      <c r="B65471" s="39"/>
      <c r="C65471" s="39"/>
      <c r="D65471" s="39"/>
      <c r="E65471" s="39"/>
      <c r="F65471" s="39"/>
      <c r="G65471" s="44"/>
      <c r="H65471" s="41"/>
      <c r="I65471" s="41"/>
      <c r="J65471" s="42"/>
      <c r="K65471" s="43"/>
      <c r="L65471" s="43"/>
      <c r="M65471" s="62"/>
      <c r="N65471" s="62"/>
      <c r="O65471" s="62"/>
      <c r="P65471" s="66"/>
      <c r="Q65471" s="67"/>
      <c r="R65471" s="82"/>
      <c r="S65471" s="69"/>
      <c r="T65471" s="69"/>
      <c r="U65471" s="1"/>
    </row>
    <row r="65472" spans="1:21" ht="23.25">
      <c r="A65472" s="1"/>
      <c r="B65472" s="39"/>
      <c r="C65472" s="39"/>
      <c r="D65472" s="39"/>
      <c r="E65472" s="39"/>
      <c r="F65472" s="39"/>
      <c r="G65472" s="39"/>
      <c r="H65472" s="40"/>
      <c r="I65472" s="41"/>
      <c r="J65472" s="42"/>
      <c r="K65472" s="43"/>
      <c r="L65472" s="43"/>
      <c r="M65472" s="61"/>
      <c r="N65472" s="61"/>
      <c r="O65472" s="61"/>
      <c r="P65472" s="66"/>
      <c r="Q65472" s="67"/>
      <c r="R65472" s="68"/>
      <c r="S65472" s="68"/>
      <c r="T65472" s="68"/>
      <c r="U65472" s="1"/>
    </row>
    <row r="65473" spans="1:21" ht="23.25">
      <c r="A65473" s="1"/>
      <c r="B65473" s="39"/>
      <c r="C65473" s="39"/>
      <c r="D65473" s="39"/>
      <c r="E65473" s="39"/>
      <c r="F65473" s="39"/>
      <c r="G65473" s="39"/>
      <c r="H65473" s="40"/>
      <c r="I65473" s="41"/>
      <c r="J65473" s="42"/>
      <c r="K65473" s="43"/>
      <c r="L65473" s="43"/>
      <c r="M65473" s="61"/>
      <c r="N65473" s="61"/>
      <c r="O65473" s="61"/>
      <c r="P65473" s="66"/>
      <c r="Q65473" s="67"/>
      <c r="R65473" s="68"/>
      <c r="S65473" s="68"/>
      <c r="T65473" s="68"/>
      <c r="U65473" s="1"/>
    </row>
    <row r="65474" spans="1:21" ht="23.25">
      <c r="A65474" s="1"/>
      <c r="B65474" s="39"/>
      <c r="C65474" s="44"/>
      <c r="D65474" s="44"/>
      <c r="E65474" s="44"/>
      <c r="F65474" s="44"/>
      <c r="G65474" s="44"/>
      <c r="H65474" s="41"/>
      <c r="I65474" s="41"/>
      <c r="J65474" s="42"/>
      <c r="K65474" s="43"/>
      <c r="L65474" s="43"/>
      <c r="M65474" s="62"/>
      <c r="N65474" s="62"/>
      <c r="O65474" s="62"/>
      <c r="P65474" s="66"/>
      <c r="Q65474" s="67"/>
      <c r="R65474" s="82"/>
      <c r="S65474" s="69"/>
      <c r="T65474" s="69"/>
      <c r="U65474" s="1"/>
    </row>
    <row r="65475" spans="1:21" ht="23.25">
      <c r="A65475" s="1"/>
      <c r="B65475" s="39"/>
      <c r="C65475" s="39"/>
      <c r="D65475" s="39"/>
      <c r="E65475" s="39"/>
      <c r="F65475" s="39"/>
      <c r="G65475" s="39"/>
      <c r="H65475" s="40"/>
      <c r="I65475" s="41"/>
      <c r="J65475" s="42"/>
      <c r="K65475" s="43"/>
      <c r="L65475" s="43"/>
      <c r="M65475" s="61"/>
      <c r="N65475" s="61"/>
      <c r="O65475" s="61"/>
      <c r="P65475" s="66"/>
      <c r="Q65475" s="67"/>
      <c r="R65475" s="68"/>
      <c r="S65475" s="68"/>
      <c r="T65475" s="68"/>
      <c r="U65475" s="1"/>
    </row>
    <row r="65476" spans="1:21" ht="23.25">
      <c r="A65476" s="1"/>
      <c r="B65476" s="39"/>
      <c r="C65476" s="39"/>
      <c r="D65476" s="39"/>
      <c r="E65476" s="39"/>
      <c r="F65476" s="39"/>
      <c r="G65476" s="39"/>
      <c r="H65476" s="41"/>
      <c r="I65476" s="41"/>
      <c r="J65476" s="42"/>
      <c r="K65476" s="43"/>
      <c r="L65476" s="43"/>
      <c r="M65476" s="61"/>
      <c r="N65476" s="61"/>
      <c r="O65476" s="61"/>
      <c r="P65476" s="66"/>
      <c r="Q65476" s="67"/>
      <c r="R65476" s="68"/>
      <c r="S65476" s="68"/>
      <c r="T65476" s="68"/>
      <c r="U65476" s="1"/>
    </row>
    <row r="65477" spans="1:21" ht="23.25">
      <c r="A65477" s="1"/>
      <c r="B65477" s="39"/>
      <c r="C65477" s="39"/>
      <c r="D65477" s="39"/>
      <c r="E65477" s="39"/>
      <c r="F65477" s="39"/>
      <c r="G65477" s="39"/>
      <c r="H65477" s="40"/>
      <c r="I65477" s="41"/>
      <c r="J65477" s="42"/>
      <c r="K65477" s="43"/>
      <c r="L65477" s="43"/>
      <c r="M65477" s="61"/>
      <c r="N65477" s="61"/>
      <c r="O65477" s="61"/>
      <c r="P65477" s="66"/>
      <c r="Q65477" s="67"/>
      <c r="R65477" s="68"/>
      <c r="S65477" s="68"/>
      <c r="T65477" s="68"/>
      <c r="U65477" s="1"/>
    </row>
    <row r="65478" spans="1:21" ht="23.25">
      <c r="A65478" s="1"/>
      <c r="B65478" s="39"/>
      <c r="C65478" s="44"/>
      <c r="D65478" s="44"/>
      <c r="E65478" s="44"/>
      <c r="F65478" s="44"/>
      <c r="G65478" s="44"/>
      <c r="H65478" s="41"/>
      <c r="I65478" s="41"/>
      <c r="J65478" s="42"/>
      <c r="K65478" s="43"/>
      <c r="L65478" s="43"/>
      <c r="M65478" s="62"/>
      <c r="N65478" s="62"/>
      <c r="O65478" s="62"/>
      <c r="P65478" s="66"/>
      <c r="Q65478" s="67"/>
      <c r="R65478" s="82"/>
      <c r="S65478" s="69"/>
      <c r="T65478" s="69"/>
      <c r="U65478" s="1"/>
    </row>
    <row r="65479" spans="1:21" ht="23.25">
      <c r="A65479" s="1"/>
      <c r="B65479" s="39"/>
      <c r="C65479" s="39"/>
      <c r="D65479" s="39"/>
      <c r="E65479" s="39"/>
      <c r="F65479" s="39"/>
      <c r="G65479" s="39"/>
      <c r="H65479" s="40"/>
      <c r="I65479" s="41"/>
      <c r="J65479" s="42"/>
      <c r="K65479" s="43"/>
      <c r="L65479" s="43"/>
      <c r="M65479" s="61"/>
      <c r="N65479" s="61"/>
      <c r="O65479" s="61"/>
      <c r="P65479" s="66"/>
      <c r="Q65479" s="67"/>
      <c r="R65479" s="68"/>
      <c r="S65479" s="68"/>
      <c r="T65479" s="68"/>
      <c r="U65479" s="1"/>
    </row>
    <row r="65480" spans="1:21" ht="23.25">
      <c r="A65480" s="1"/>
      <c r="B65480" s="39"/>
      <c r="C65480" s="39"/>
      <c r="D65480" s="39"/>
      <c r="E65480" s="39"/>
      <c r="F65480" s="39"/>
      <c r="G65480" s="39"/>
      <c r="H65480" s="40"/>
      <c r="I65480" s="41"/>
      <c r="J65480" s="42"/>
      <c r="K65480" s="43"/>
      <c r="L65480" s="43"/>
      <c r="M65480" s="62"/>
      <c r="N65480" s="62"/>
      <c r="O65480" s="62"/>
      <c r="P65480" s="66"/>
      <c r="Q65480" s="67"/>
      <c r="R65480" s="82"/>
      <c r="S65480" s="69"/>
      <c r="T65480" s="69"/>
      <c r="U65480" s="1"/>
    </row>
    <row r="65481" spans="1:21" ht="23.25">
      <c r="A65481" s="1"/>
      <c r="B65481" s="39"/>
      <c r="C65481" s="44"/>
      <c r="D65481" s="44"/>
      <c r="E65481" s="44"/>
      <c r="F65481" s="44"/>
      <c r="G65481" s="44"/>
      <c r="H65481" s="41"/>
      <c r="I65481" s="41"/>
      <c r="J65481" s="42"/>
      <c r="K65481" s="43"/>
      <c r="L65481" s="43"/>
      <c r="M65481" s="61"/>
      <c r="N65481" s="61"/>
      <c r="O65481" s="61"/>
      <c r="P65481" s="66"/>
      <c r="Q65481" s="67"/>
      <c r="R65481" s="68"/>
      <c r="S65481" s="68"/>
      <c r="T65481" s="68"/>
      <c r="U65481" s="1"/>
    </row>
    <row r="65482" spans="1:21" ht="23.25">
      <c r="A65482" s="1"/>
      <c r="B65482" s="39"/>
      <c r="C65482" s="44"/>
      <c r="D65482" s="44"/>
      <c r="E65482" s="44"/>
      <c r="F65482" s="44"/>
      <c r="G65482" s="44"/>
      <c r="H65482" s="41"/>
      <c r="I65482" s="41"/>
      <c r="J65482" s="42"/>
      <c r="K65482" s="43"/>
      <c r="L65482" s="43"/>
      <c r="M65482" s="62"/>
      <c r="N65482" s="62"/>
      <c r="O65482" s="62"/>
      <c r="P65482" s="66"/>
      <c r="Q65482" s="67"/>
      <c r="R65482" s="82"/>
      <c r="S65482" s="69"/>
      <c r="T65482" s="69"/>
      <c r="U65482" s="1"/>
    </row>
    <row r="65483" spans="1:21" ht="23.25">
      <c r="A65483" s="1"/>
      <c r="B65483" s="39"/>
      <c r="C65483" s="39"/>
      <c r="D65483" s="39"/>
      <c r="E65483" s="39"/>
      <c r="F65483" s="39"/>
      <c r="G65483" s="39"/>
      <c r="H65483" s="40"/>
      <c r="I65483" s="41"/>
      <c r="J65483" s="42"/>
      <c r="K65483" s="43"/>
      <c r="L65483" s="43"/>
      <c r="M65483" s="61"/>
      <c r="N65483" s="61"/>
      <c r="O65483" s="61"/>
      <c r="P65483" s="66"/>
      <c r="Q65483" s="67"/>
      <c r="R65483" s="68"/>
      <c r="S65483" s="68"/>
      <c r="T65483" s="68"/>
      <c r="U65483" s="1"/>
    </row>
    <row r="65484" spans="1:21" ht="23.25">
      <c r="A65484" s="1"/>
      <c r="B65484" s="39"/>
      <c r="C65484" s="39"/>
      <c r="D65484" s="39"/>
      <c r="E65484" s="39"/>
      <c r="F65484" s="39"/>
      <c r="G65484" s="39"/>
      <c r="H65484" s="40"/>
      <c r="I65484" s="41"/>
      <c r="J65484" s="42"/>
      <c r="K65484" s="43"/>
      <c r="L65484" s="43"/>
      <c r="M65484" s="61"/>
      <c r="N65484" s="61"/>
      <c r="O65484" s="61"/>
      <c r="P65484" s="66"/>
      <c r="Q65484" s="67"/>
      <c r="R65484" s="68"/>
      <c r="S65484" s="68"/>
      <c r="T65484" s="68"/>
      <c r="U65484" s="1"/>
    </row>
    <row r="65485" spans="1:21" ht="23.25">
      <c r="A65485" s="1"/>
      <c r="B65485" s="39"/>
      <c r="C65485" s="39"/>
      <c r="D65485" s="39"/>
      <c r="E65485" s="39"/>
      <c r="F65485" s="39"/>
      <c r="G65485" s="39"/>
      <c r="H65485" s="40"/>
      <c r="I65485" s="41"/>
      <c r="J65485" s="42"/>
      <c r="K65485" s="43"/>
      <c r="L65485" s="43"/>
      <c r="M65485" s="61"/>
      <c r="N65485" s="61"/>
      <c r="O65485" s="61"/>
      <c r="P65485" s="66"/>
      <c r="Q65485" s="67"/>
      <c r="R65485" s="68"/>
      <c r="S65485" s="68"/>
      <c r="T65485" s="68"/>
      <c r="U65485" s="1"/>
    </row>
    <row r="65486" spans="1:21" ht="23.25">
      <c r="A65486" s="1"/>
      <c r="B65486" s="39"/>
      <c r="C65486" s="39"/>
      <c r="D65486" s="39"/>
      <c r="E65486" s="39"/>
      <c r="F65486" s="39"/>
      <c r="G65486" s="39"/>
      <c r="H65486" s="40"/>
      <c r="I65486" s="41"/>
      <c r="J65486" s="42"/>
      <c r="K65486" s="43"/>
      <c r="L65486" s="43"/>
      <c r="M65486" s="61"/>
      <c r="N65486" s="61"/>
      <c r="O65486" s="61"/>
      <c r="P65486" s="66"/>
      <c r="Q65486" s="67"/>
      <c r="R65486" s="68"/>
      <c r="S65486" s="68"/>
      <c r="T65486" s="68"/>
      <c r="U65486" s="1"/>
    </row>
    <row r="65487" spans="1:21" ht="23.25">
      <c r="A65487" s="1"/>
      <c r="B65487" s="39"/>
      <c r="C65487" s="39"/>
      <c r="D65487" s="39"/>
      <c r="E65487" s="39"/>
      <c r="F65487" s="39"/>
      <c r="G65487" s="39"/>
      <c r="H65487" s="40"/>
      <c r="I65487" s="41"/>
      <c r="J65487" s="42"/>
      <c r="K65487" s="43"/>
      <c r="L65487" s="43"/>
      <c r="M65487" s="61"/>
      <c r="N65487" s="61"/>
      <c r="O65487" s="61"/>
      <c r="P65487" s="66"/>
      <c r="Q65487" s="67"/>
      <c r="R65487" s="68"/>
      <c r="S65487" s="68"/>
      <c r="T65487" s="68"/>
      <c r="U65487" s="1"/>
    </row>
    <row r="65488" spans="1:21" ht="23.25">
      <c r="A65488" s="1"/>
      <c r="B65488" s="39"/>
      <c r="C65488" s="39"/>
      <c r="D65488" s="39"/>
      <c r="E65488" s="39"/>
      <c r="F65488" s="39"/>
      <c r="G65488" s="39"/>
      <c r="H65488" s="40"/>
      <c r="I65488" s="41"/>
      <c r="J65488" s="42"/>
      <c r="K65488" s="43"/>
      <c r="L65488" s="43"/>
      <c r="M65488" s="61"/>
      <c r="N65488" s="61"/>
      <c r="O65488" s="61"/>
      <c r="P65488" s="66"/>
      <c r="Q65488" s="67"/>
      <c r="R65488" s="68"/>
      <c r="S65488" s="68"/>
      <c r="T65488" s="68"/>
      <c r="U65488" s="1"/>
    </row>
    <row r="65489" spans="1:21" ht="23.25">
      <c r="A65489" s="1"/>
      <c r="B65489" s="39"/>
      <c r="C65489" s="39"/>
      <c r="D65489" s="39"/>
      <c r="E65489" s="39"/>
      <c r="F65489" s="39"/>
      <c r="G65489" s="39"/>
      <c r="H65489" s="40"/>
      <c r="I65489" s="41"/>
      <c r="J65489" s="42"/>
      <c r="K65489" s="43"/>
      <c r="L65489" s="43"/>
      <c r="M65489" s="61"/>
      <c r="N65489" s="61"/>
      <c r="O65489" s="61"/>
      <c r="P65489" s="66"/>
      <c r="Q65489" s="67"/>
      <c r="R65489" s="68"/>
      <c r="S65489" s="68"/>
      <c r="T65489" s="68"/>
      <c r="U65489" s="1"/>
    </row>
    <row r="65490" spans="1:21" ht="23.25">
      <c r="A65490" s="1"/>
      <c r="B65490" s="45"/>
      <c r="C65490" s="45"/>
      <c r="D65490" s="45"/>
      <c r="E65490" s="45"/>
      <c r="F65490" s="45"/>
      <c r="G65490" s="45"/>
      <c r="H65490" s="46"/>
      <c r="I65490" s="47"/>
      <c r="J65490" s="48"/>
      <c r="K65490" s="49"/>
      <c r="L65490" s="49"/>
      <c r="M65490" s="63"/>
      <c r="N65490" s="63"/>
      <c r="O65490" s="63"/>
      <c r="P65490" s="70"/>
      <c r="Q65490" s="71"/>
      <c r="R65490" s="72"/>
      <c r="S65490" s="72"/>
      <c r="T65490" s="72"/>
      <c r="U65490" s="1"/>
    </row>
    <row r="65491" spans="1:21" ht="23.25">
      <c r="A65491" s="1" t="s">
        <v>10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2001-05-15T02:05:33Z</cp:lastPrinted>
  <dcterms:created xsi:type="dcterms:W3CDTF">1998-09-04T00:15:37Z</dcterms:created>
  <dcterms:modified xsi:type="dcterms:W3CDTF">2001-06-07T00:49:20Z</dcterms:modified>
  <cp:category/>
  <cp:version/>
  <cp:contentType/>
  <cp:contentStatus/>
</cp:coreProperties>
</file>