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7650" windowHeight="8325" activeTab="0"/>
  </bookViews>
  <sheets>
    <sheet name="Hoja1" sheetId="1" r:id="rId1"/>
  </sheets>
  <definedNames>
    <definedName name="_xlnm.Print_Area" localSheetId="0">'Hoja1'!$A$1:$U$135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<sst xmlns="http://schemas.openxmlformats.org/spreadsheetml/2006/main" count="252" uniqueCount="110">
  <si>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</si>
  <si>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</si>
  <si>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</si>
  <si>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</si>
  <si>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</si>
  <si>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</si>
  <si>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</si>
  <si>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</si>
  <si>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</si>
  <si>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</si>
  <si>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</si>
  <si>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</si>
  <si>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</si>
  <si>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</si>
  <si>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</si>
  <si>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</si>
  <si>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</si>
  <si>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</si>
  <si>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</si>
  <si>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</si>
  <si>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</si>
  <si>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</si>
  <si>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</si>
  <si>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</si>
  <si>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</si>
  <si>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</si>
  <si>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</si>
  <si>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</si>
  <si>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</si>
  <si>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</si>
  <si>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</si>
  <si>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</si>
  <si>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</si>
  <si>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</si>
  <si>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</si>
  <si>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</si>
  <si>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14</t>
  </si>
  <si>
    <t>01</t>
  </si>
  <si>
    <t>17</t>
  </si>
  <si>
    <t>000</t>
  </si>
  <si>
    <t>437</t>
  </si>
  <si>
    <t>1002</t>
  </si>
  <si>
    <t>Medio Ambiente</t>
  </si>
  <si>
    <t>Programa Normal de Operación</t>
  </si>
  <si>
    <t>Desarrollar y Construir Infraestructura Básica</t>
  </si>
  <si>
    <t>N000</t>
  </si>
  <si>
    <t>Programas Operacionales de Obras</t>
  </si>
  <si>
    <t xml:space="preserve">Indice de </t>
  </si>
  <si>
    <t>ciones</t>
  </si>
  <si>
    <t>Porciento</t>
  </si>
  <si>
    <t>15</t>
  </si>
  <si>
    <t>00</t>
  </si>
  <si>
    <t>602</t>
  </si>
  <si>
    <t>ENERGIA</t>
  </si>
  <si>
    <t>Subfunción de Servicios Compartidos</t>
  </si>
  <si>
    <t>Indicador de</t>
  </si>
  <si>
    <t>444</t>
  </si>
  <si>
    <t>Hidrocarburos</t>
  </si>
  <si>
    <t>506</t>
  </si>
  <si>
    <t>701</t>
  </si>
  <si>
    <t>TOTAL DEL GASTO PROGRAMABLE</t>
  </si>
  <si>
    <t>DEVENGADO</t>
  </si>
  <si>
    <t>Origen de los Recursos:</t>
  </si>
  <si>
    <t>mercialización</t>
  </si>
  <si>
    <t>Indices de efi-</t>
  </si>
  <si>
    <t>ciencia admi-</t>
  </si>
  <si>
    <t>nistrativa y</t>
  </si>
  <si>
    <t>financiera</t>
  </si>
  <si>
    <t>HOJA  3  DE  3  .</t>
  </si>
  <si>
    <t>HOJA  2  DE  3  .</t>
  </si>
  <si>
    <t xml:space="preserve">FORMULA DEL INDICADOR: Gasto del </t>
  </si>
  <si>
    <t>del Sector de la Energía</t>
  </si>
  <si>
    <t>cializada / MTA Programadas</t>
  </si>
  <si>
    <t>FORMULA DEL INDICADOR: MTA Comer-</t>
  </si>
  <si>
    <t xml:space="preserve">FORMULA DEL INDICADOR: No. de </t>
  </si>
  <si>
    <t>I002</t>
  </si>
  <si>
    <t>periodo / Presupuesto total de operación</t>
  </si>
  <si>
    <t>I003</t>
  </si>
  <si>
    <t>Auditar a la gestión pública</t>
  </si>
  <si>
    <t>petroquímicos</t>
  </si>
  <si>
    <t>Programas operacionales de obras</t>
  </si>
  <si>
    <t>Otros programas operacionales de inversión</t>
  </si>
  <si>
    <t>Administrar recursos humanos, materiales y</t>
  </si>
  <si>
    <t>financieros</t>
  </si>
  <si>
    <t>Indice de pro-</t>
  </si>
  <si>
    <t>Indice de co-</t>
  </si>
  <si>
    <t>de petroquí-</t>
  </si>
  <si>
    <t>micos.</t>
  </si>
  <si>
    <t xml:space="preserve">ducción de </t>
  </si>
  <si>
    <t>eficiencia</t>
  </si>
  <si>
    <t xml:space="preserve">avance en </t>
  </si>
  <si>
    <t xml:space="preserve">atención de </t>
  </si>
  <si>
    <t>recomenda-</t>
  </si>
  <si>
    <t xml:space="preserve">Comercializar petróleo, gas, petrolíferos y </t>
  </si>
  <si>
    <t xml:space="preserve">Producir petróleo, gas, petrolíferos y </t>
  </si>
  <si>
    <t>anomalías corregidas en el periodo / No. de</t>
  </si>
  <si>
    <t>anomalías programadas en el periodo</t>
  </si>
  <si>
    <t>MEDIO AMBIENTE Y RECURSOS NATU-</t>
  </si>
  <si>
    <t>RALES</t>
  </si>
  <si>
    <t xml:space="preserve">Programa de Desarrollo y Reestructuración </t>
  </si>
  <si>
    <t>FORMULA DEL INDICADOR: MTA Produci -</t>
  </si>
  <si>
    <t>das /MTA. Programadas</t>
  </si>
  <si>
    <t>tos</t>
  </si>
  <si>
    <t>Actividad institucional no asociada a proyec -</t>
  </si>
  <si>
    <t>tos.</t>
  </si>
  <si>
    <r>
      <t xml:space="preserve">   </t>
    </r>
    <r>
      <rPr>
        <u val="single"/>
        <sz val="19"/>
        <rFont val="Arial"/>
        <family val="2"/>
      </rPr>
      <t>Recursos Propios</t>
    </r>
  </si>
  <si>
    <t>FORMULA DEL INDICADOR: (20% AI 437) +</t>
  </si>
  <si>
    <t>(15% AI 444)+(65% AI 506)</t>
  </si>
  <si>
    <t xml:space="preserve"> E N T I D A D :  PETROQUIMICA ESCOLIN, S.A. DE C.V. </t>
  </si>
  <si>
    <t>S E C T O R :  ENERGIA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</si>
</sst>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72" fontId="1" fillId="0" borderId="22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49" fontId="0" fillId="0" borderId="1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72" fontId="1" fillId="0" borderId="26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26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172" fontId="6" fillId="0" borderId="26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9" xfId="0" applyNumberFormat="1" applyFont="1" applyFill="1" applyBorder="1" applyAlignment="1">
      <alignment horizontal="right" vertical="center"/>
    </xf>
    <xf numFmtId="172" fontId="1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Border="1" applyAlignment="1">
      <alignment/>
    </xf>
    <xf numFmtId="0" fontId="2" fillId="0" borderId="0" xfId="0" applyFont="1" applyAlignment="1">
      <alignment/>
    </xf>
    <xf numFmtId="173" fontId="1" fillId="0" borderId="15" xfId="0" applyNumberFormat="1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108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109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32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19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90"/>
      <c r="S12" s="90"/>
      <c r="T12" s="90"/>
      <c r="U12" s="1"/>
    </row>
    <row r="13" spans="1:21" ht="23.25">
      <c r="A13" s="1"/>
      <c r="B13" s="44"/>
      <c r="C13" s="38"/>
      <c r="D13" s="38"/>
      <c r="E13" s="38"/>
      <c r="F13" s="39"/>
      <c r="G13" s="38"/>
      <c r="H13" s="40"/>
      <c r="I13" s="41"/>
      <c r="J13" s="42"/>
      <c r="K13" s="43"/>
      <c r="L13" s="43"/>
      <c r="M13" s="62"/>
      <c r="N13" s="62"/>
      <c r="O13" s="62"/>
      <c r="P13" s="67"/>
      <c r="Q13" s="68"/>
      <c r="R13" s="69"/>
      <c r="S13" s="69"/>
      <c r="T13" s="69"/>
      <c r="U13" s="1"/>
    </row>
    <row r="14" spans="1:21" ht="23.25">
      <c r="A14" s="1"/>
      <c r="B14" s="39" t="s">
        <v>36</v>
      </c>
      <c r="C14" s="39"/>
      <c r="D14" s="39"/>
      <c r="E14" s="39"/>
      <c r="F14" s="39"/>
      <c r="G14" s="39"/>
      <c r="H14" s="40"/>
      <c r="I14" s="41" t="s">
        <v>97</v>
      </c>
      <c r="J14" s="42"/>
      <c r="K14" s="43"/>
      <c r="L14" s="43"/>
      <c r="M14" s="62"/>
      <c r="N14" s="62"/>
      <c r="O14" s="62"/>
      <c r="P14" s="67"/>
      <c r="Q14" s="68"/>
      <c r="R14" s="69"/>
      <c r="S14" s="69"/>
      <c r="T14" s="69"/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 t="s">
        <v>98</v>
      </c>
      <c r="J15" s="42"/>
      <c r="K15" s="43"/>
      <c r="L15" s="43"/>
      <c r="M15" s="62"/>
      <c r="N15" s="62"/>
      <c r="O15" s="62"/>
      <c r="P15" s="67"/>
      <c r="Q15" s="68"/>
      <c r="R15" s="69">
        <f>+R17</f>
        <v>5638</v>
      </c>
      <c r="S15" s="69">
        <f>+S17</f>
        <v>4571.2</v>
      </c>
      <c r="T15" s="69">
        <f>S15/R15*100</f>
        <v>81.07839659453707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J16" s="42"/>
      <c r="K16" s="43"/>
      <c r="L16" s="43"/>
      <c r="M16" s="62"/>
      <c r="N16" s="62"/>
      <c r="O16" s="62"/>
      <c r="P16" s="67"/>
      <c r="Q16" s="68"/>
      <c r="R16" s="91"/>
      <c r="S16" s="91"/>
      <c r="T16" s="91"/>
      <c r="U16" s="1"/>
    </row>
    <row r="17" spans="1:21" ht="23.25">
      <c r="A17" s="1"/>
      <c r="B17" s="39"/>
      <c r="C17" s="39" t="s">
        <v>37</v>
      </c>
      <c r="D17" s="39"/>
      <c r="E17" s="39"/>
      <c r="F17" s="39"/>
      <c r="G17" s="39"/>
      <c r="H17" s="40"/>
      <c r="I17" s="41" t="s">
        <v>42</v>
      </c>
      <c r="J17" s="42"/>
      <c r="K17" s="43"/>
      <c r="L17" s="43"/>
      <c r="M17" s="62"/>
      <c r="N17" s="62"/>
      <c r="O17" s="62"/>
      <c r="P17" s="67"/>
      <c r="Q17" s="68"/>
      <c r="R17" s="69">
        <f>+R20</f>
        <v>5638</v>
      </c>
      <c r="S17" s="69">
        <f>+S20</f>
        <v>4571.2</v>
      </c>
      <c r="T17" s="69">
        <f>S17/R17*100</f>
        <v>81.07839659453707</v>
      </c>
      <c r="U17" s="1"/>
    </row>
    <row r="18" spans="1:21" ht="23.25">
      <c r="A18" s="1"/>
      <c r="B18" s="39"/>
      <c r="C18" s="39"/>
      <c r="D18" s="93"/>
      <c r="E18" s="39"/>
      <c r="F18" s="39"/>
      <c r="G18" s="39"/>
      <c r="H18" s="40"/>
      <c r="J18" s="42"/>
      <c r="K18" s="43"/>
      <c r="L18" s="43"/>
      <c r="M18" s="62"/>
      <c r="N18" s="62"/>
      <c r="O18" s="62"/>
      <c r="P18" s="67"/>
      <c r="Q18" s="68"/>
      <c r="R18" s="91"/>
      <c r="S18" s="91"/>
      <c r="T18" s="91"/>
      <c r="U18" s="1"/>
    </row>
    <row r="19" spans="1:21" ht="23.25">
      <c r="A19" s="1"/>
      <c r="B19" s="39"/>
      <c r="C19" s="39"/>
      <c r="D19" s="39" t="s">
        <v>38</v>
      </c>
      <c r="E19" s="39"/>
      <c r="F19" s="39"/>
      <c r="G19" s="39"/>
      <c r="H19" s="40"/>
      <c r="I19" s="41" t="s">
        <v>99</v>
      </c>
      <c r="J19" s="42"/>
      <c r="K19" s="43"/>
      <c r="L19" s="43"/>
      <c r="M19" s="62"/>
      <c r="N19" s="62"/>
      <c r="O19" s="62"/>
      <c r="P19" s="67"/>
      <c r="Q19" s="68"/>
      <c r="R19" s="69"/>
      <c r="S19" s="69"/>
      <c r="T19" s="69"/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 t="s">
        <v>71</v>
      </c>
      <c r="J20" s="42"/>
      <c r="K20" s="43"/>
      <c r="L20" s="43"/>
      <c r="M20" s="62"/>
      <c r="N20" s="62"/>
      <c r="O20" s="62"/>
      <c r="P20" s="67"/>
      <c r="Q20" s="68"/>
      <c r="R20" s="69">
        <f>+R22</f>
        <v>5638</v>
      </c>
      <c r="S20" s="69">
        <f>+S22</f>
        <v>4571.2</v>
      </c>
      <c r="T20" s="69">
        <f>S20/R20*100</f>
        <v>81.07839659453707</v>
      </c>
      <c r="U20" s="1"/>
    </row>
    <row r="21" spans="1:21" ht="23.25">
      <c r="A21" s="1"/>
      <c r="B21" s="39"/>
      <c r="C21" s="39"/>
      <c r="D21" s="39"/>
      <c r="E21" s="93"/>
      <c r="F21" s="39"/>
      <c r="G21" s="39"/>
      <c r="H21" s="40"/>
      <c r="J21" s="42"/>
      <c r="K21" s="43"/>
      <c r="L21" s="43"/>
      <c r="M21" s="62"/>
      <c r="N21" s="62"/>
      <c r="O21" s="62"/>
      <c r="P21" s="67"/>
      <c r="Q21" s="68"/>
      <c r="R21" s="91"/>
      <c r="S21" s="91"/>
      <c r="T21" s="91"/>
      <c r="U21" s="1"/>
    </row>
    <row r="22" spans="1:21" ht="23.25">
      <c r="A22" s="1"/>
      <c r="B22" s="39"/>
      <c r="C22" s="39"/>
      <c r="D22" s="39"/>
      <c r="E22" s="39" t="s">
        <v>39</v>
      </c>
      <c r="F22" s="39"/>
      <c r="G22" s="39"/>
      <c r="H22" s="40"/>
      <c r="I22" s="41" t="s">
        <v>43</v>
      </c>
      <c r="J22" s="42"/>
      <c r="K22" s="43"/>
      <c r="L22" s="43"/>
      <c r="M22" s="62"/>
      <c r="N22" s="62"/>
      <c r="O22" s="62"/>
      <c r="P22" s="67"/>
      <c r="Q22" s="68"/>
      <c r="R22" s="69">
        <f>+R24</f>
        <v>5638</v>
      </c>
      <c r="S22" s="69">
        <f>+S24</f>
        <v>4571.2</v>
      </c>
      <c r="T22" s="69">
        <f>S22/R22*100</f>
        <v>81.07839659453707</v>
      </c>
      <c r="U22" s="1"/>
    </row>
    <row r="23" spans="1:21" ht="23.25">
      <c r="A23" s="1"/>
      <c r="B23" s="39"/>
      <c r="C23" s="39"/>
      <c r="D23" s="39"/>
      <c r="E23" s="39"/>
      <c r="F23" s="93"/>
      <c r="G23" s="39"/>
      <c r="H23" s="40"/>
      <c r="J23" s="42"/>
      <c r="K23" s="43"/>
      <c r="L23" s="43"/>
      <c r="M23" s="62"/>
      <c r="N23" s="62"/>
      <c r="O23" s="62"/>
      <c r="P23" s="67"/>
      <c r="Q23" s="68"/>
      <c r="R23" s="69"/>
      <c r="S23" s="91"/>
      <c r="T23" s="91"/>
      <c r="U23" s="1"/>
    </row>
    <row r="24" spans="1:21" ht="23.25">
      <c r="A24" s="1"/>
      <c r="B24" s="39"/>
      <c r="C24" s="39"/>
      <c r="D24" s="39"/>
      <c r="E24" s="39"/>
      <c r="F24" s="39" t="s">
        <v>40</v>
      </c>
      <c r="G24" s="39"/>
      <c r="H24" s="40"/>
      <c r="I24" s="41" t="s">
        <v>44</v>
      </c>
      <c r="J24" s="42"/>
      <c r="K24" s="43"/>
      <c r="L24" s="43"/>
      <c r="M24" s="62"/>
      <c r="N24" s="62"/>
      <c r="O24" s="62"/>
      <c r="P24" s="67"/>
      <c r="Q24" s="68"/>
      <c r="R24" s="69">
        <f>+R26</f>
        <v>5638</v>
      </c>
      <c r="S24" s="69">
        <f>+S26</f>
        <v>4571.2</v>
      </c>
      <c r="T24" s="69">
        <f>S24/R24*100</f>
        <v>81.07839659453707</v>
      </c>
      <c r="U24" s="1"/>
    </row>
    <row r="25" spans="1:21" ht="23.25">
      <c r="A25" s="1"/>
      <c r="B25" s="39"/>
      <c r="C25" s="39"/>
      <c r="D25" s="39"/>
      <c r="E25" s="39"/>
      <c r="F25" s="39"/>
      <c r="G25" s="93"/>
      <c r="H25" s="40"/>
      <c r="J25" s="42"/>
      <c r="K25" s="43"/>
      <c r="L25" s="43"/>
      <c r="M25" s="62"/>
      <c r="N25" s="62"/>
      <c r="O25" s="62"/>
      <c r="P25" s="67"/>
      <c r="Q25" s="68"/>
      <c r="R25" s="69"/>
      <c r="S25" s="91"/>
      <c r="T25" s="91"/>
      <c r="U25" s="1"/>
    </row>
    <row r="26" spans="1:21" ht="23.25">
      <c r="A26" s="1"/>
      <c r="B26" s="39"/>
      <c r="C26" s="39"/>
      <c r="D26" s="39"/>
      <c r="E26" s="39"/>
      <c r="F26" s="39"/>
      <c r="G26" s="39" t="s">
        <v>75</v>
      </c>
      <c r="H26" s="40"/>
      <c r="I26" s="41" t="s">
        <v>46</v>
      </c>
      <c r="J26" s="42"/>
      <c r="K26" s="43"/>
      <c r="L26" s="43"/>
      <c r="M26" s="62"/>
      <c r="N26" s="62"/>
      <c r="O26" s="62"/>
      <c r="P26" s="67"/>
      <c r="Q26" s="68"/>
      <c r="R26" s="69">
        <v>5638</v>
      </c>
      <c r="S26" s="69">
        <v>4571.2</v>
      </c>
      <c r="T26" s="69">
        <f>S26/R26*100</f>
        <v>81.07839659453707</v>
      </c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/>
      <c r="J27" s="42"/>
      <c r="K27" s="43"/>
      <c r="L27" s="43"/>
      <c r="M27" s="62"/>
      <c r="N27" s="62"/>
      <c r="O27" s="62"/>
      <c r="P27" s="67"/>
      <c r="Q27" s="68"/>
      <c r="R27" s="83"/>
      <c r="S27" s="83"/>
      <c r="T27" s="83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74</v>
      </c>
      <c r="J28" s="42"/>
      <c r="K28" s="86" t="s">
        <v>47</v>
      </c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 t="s">
        <v>95</v>
      </c>
      <c r="J29" s="42"/>
      <c r="K29" s="86" t="s">
        <v>90</v>
      </c>
      <c r="L29" s="43"/>
      <c r="M29" s="63"/>
      <c r="N29" s="63"/>
      <c r="O29" s="63"/>
      <c r="P29" s="67"/>
      <c r="Q29" s="68"/>
      <c r="R29" s="83"/>
      <c r="S29" s="83"/>
      <c r="T29" s="83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96</v>
      </c>
      <c r="J30" s="42"/>
      <c r="K30" s="86" t="s">
        <v>91</v>
      </c>
      <c r="L30" s="43"/>
      <c r="M30" s="62"/>
      <c r="N30" s="62"/>
      <c r="O30" s="62"/>
      <c r="P30" s="67"/>
      <c r="Q30" s="68"/>
      <c r="R30" s="83"/>
      <c r="S30" s="83"/>
      <c r="T30" s="83"/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J31" s="42"/>
      <c r="K31" s="86" t="s">
        <v>92</v>
      </c>
      <c r="L31" s="43"/>
      <c r="M31" s="63"/>
      <c r="N31" s="63"/>
      <c r="O31" s="63"/>
      <c r="P31" s="67"/>
      <c r="Q31" s="68"/>
      <c r="R31" s="69"/>
      <c r="S31" s="69"/>
      <c r="T31" s="69"/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86" t="s">
        <v>48</v>
      </c>
      <c r="L32" s="86" t="s">
        <v>49</v>
      </c>
      <c r="M32" s="104">
        <v>100</v>
      </c>
      <c r="N32" s="104">
        <v>100</v>
      </c>
      <c r="O32" s="104">
        <v>100</v>
      </c>
      <c r="P32" s="104">
        <f>O32/N32*100</f>
        <v>100</v>
      </c>
      <c r="Q32" s="104">
        <f>O32/N32*100</f>
        <v>100</v>
      </c>
      <c r="R32" s="69">
        <v>5638</v>
      </c>
      <c r="S32" s="69">
        <v>4571.2</v>
      </c>
      <c r="T32" s="69">
        <f>S32/R32*100</f>
        <v>81.07839659453707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J33" s="42"/>
      <c r="L33" s="89"/>
      <c r="M33" s="89"/>
      <c r="N33" s="89"/>
      <c r="O33" s="89"/>
      <c r="P33" s="89"/>
      <c r="R33" s="69"/>
      <c r="S33" s="69"/>
      <c r="T33" s="69"/>
      <c r="U33" s="1"/>
    </row>
    <row r="34" spans="1:21" ht="23.25">
      <c r="A34" s="1"/>
      <c r="B34" s="39" t="s">
        <v>50</v>
      </c>
      <c r="C34" s="39"/>
      <c r="D34" s="39"/>
      <c r="E34" s="39"/>
      <c r="F34" s="39"/>
      <c r="G34" s="39"/>
      <c r="H34" s="40"/>
      <c r="I34" s="41" t="s">
        <v>53</v>
      </c>
      <c r="J34" s="42"/>
      <c r="K34" s="43"/>
      <c r="L34" s="43"/>
      <c r="M34" s="62"/>
      <c r="N34" s="62"/>
      <c r="O34" s="62"/>
      <c r="P34" s="67"/>
      <c r="Q34" s="68"/>
      <c r="R34" s="94">
        <f>SUM(R61+R36)</f>
        <v>533462.8</v>
      </c>
      <c r="S34" s="94">
        <f>SUM(S61+S36)</f>
        <v>449738.2</v>
      </c>
      <c r="T34" s="94">
        <f>S34/R34*100</f>
        <v>84.30544735265514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J35" s="42"/>
      <c r="K35" s="43"/>
      <c r="L35" s="43"/>
      <c r="M35" s="62"/>
      <c r="N35" s="62"/>
      <c r="O35" s="62"/>
      <c r="P35" s="67"/>
      <c r="Q35" s="68"/>
      <c r="R35" s="89"/>
      <c r="S35" s="89"/>
      <c r="T35" s="89"/>
      <c r="U35" s="1"/>
    </row>
    <row r="36" spans="1:21" ht="23.25">
      <c r="A36" s="1"/>
      <c r="B36" s="39"/>
      <c r="C36" s="39" t="s">
        <v>51</v>
      </c>
      <c r="D36" s="39"/>
      <c r="E36" s="39"/>
      <c r="F36" s="39"/>
      <c r="G36" s="39"/>
      <c r="H36" s="40"/>
      <c r="I36" s="41" t="s">
        <v>54</v>
      </c>
      <c r="J36" s="42"/>
      <c r="K36" s="43"/>
      <c r="L36" s="43"/>
      <c r="M36" s="62"/>
      <c r="N36" s="62"/>
      <c r="O36" s="62"/>
      <c r="P36" s="67"/>
      <c r="Q36" s="68"/>
      <c r="R36" s="94">
        <f>+R39</f>
        <v>6349.3</v>
      </c>
      <c r="S36" s="94">
        <f>+S39</f>
        <v>2852</v>
      </c>
      <c r="T36" s="94">
        <f>S36/R36*100</f>
        <v>44.91833745452254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J37" s="42"/>
      <c r="K37" s="43"/>
      <c r="L37" s="43"/>
      <c r="M37" s="62"/>
      <c r="N37" s="62"/>
      <c r="O37" s="62"/>
      <c r="P37" s="67"/>
      <c r="Q37" s="68"/>
      <c r="R37" s="89"/>
      <c r="S37" s="89"/>
      <c r="T37" s="89"/>
      <c r="U37" s="1"/>
    </row>
    <row r="38" spans="1:21" ht="23.25">
      <c r="A38" s="1"/>
      <c r="B38" s="39"/>
      <c r="C38" s="39"/>
      <c r="D38" s="39" t="s">
        <v>38</v>
      </c>
      <c r="E38" s="39"/>
      <c r="F38" s="39"/>
      <c r="G38" s="39"/>
      <c r="H38" s="40"/>
      <c r="I38" s="41" t="s">
        <v>99</v>
      </c>
      <c r="J38" s="42"/>
      <c r="K38" s="43"/>
      <c r="L38" s="43"/>
      <c r="M38" s="62"/>
      <c r="N38" s="62"/>
      <c r="O38" s="62"/>
      <c r="P38" s="67"/>
      <c r="Q38" s="68"/>
      <c r="R38" s="94"/>
      <c r="S38" s="94"/>
      <c r="T38" s="94"/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 t="s">
        <v>71</v>
      </c>
      <c r="J39" s="42"/>
      <c r="K39" s="43"/>
      <c r="L39" s="43"/>
      <c r="M39" s="62"/>
      <c r="N39" s="62"/>
      <c r="O39" s="62"/>
      <c r="P39" s="67"/>
      <c r="Q39" s="68"/>
      <c r="R39" s="106">
        <f>+R41</f>
        <v>6349.3</v>
      </c>
      <c r="S39" s="106">
        <f>+S41</f>
        <v>2852</v>
      </c>
      <c r="T39" s="94">
        <f>S39/R39*100</f>
        <v>44.91833745452254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J40" s="42"/>
      <c r="K40" s="43"/>
      <c r="L40" s="43"/>
      <c r="M40" s="62"/>
      <c r="N40" s="62"/>
      <c r="O40" s="62"/>
      <c r="P40" s="67"/>
      <c r="Q40" s="68"/>
      <c r="R40" s="94"/>
      <c r="S40" s="94"/>
      <c r="T40" s="94"/>
      <c r="U40" s="1"/>
    </row>
    <row r="41" spans="1:21" ht="23.25">
      <c r="A41" s="1"/>
      <c r="B41" s="39"/>
      <c r="C41" s="39"/>
      <c r="D41" s="39"/>
      <c r="E41" s="39" t="s">
        <v>39</v>
      </c>
      <c r="F41" s="39"/>
      <c r="G41" s="39"/>
      <c r="H41" s="40"/>
      <c r="I41" s="41" t="s">
        <v>43</v>
      </c>
      <c r="J41" s="42"/>
      <c r="K41" s="43"/>
      <c r="L41" s="43"/>
      <c r="M41" s="62"/>
      <c r="N41" s="62"/>
      <c r="O41" s="62"/>
      <c r="P41" s="67"/>
      <c r="Q41" s="68"/>
      <c r="R41" s="94">
        <f>+R43</f>
        <v>6349.3</v>
      </c>
      <c r="S41" s="94">
        <f>+S43</f>
        <v>2852</v>
      </c>
      <c r="T41" s="94">
        <f>S41/R41*100</f>
        <v>44.91833745452254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J42" s="42"/>
      <c r="K42" s="43"/>
      <c r="L42" s="43"/>
      <c r="M42" s="62"/>
      <c r="N42" s="62"/>
      <c r="O42" s="62"/>
      <c r="P42" s="67"/>
      <c r="Q42" s="68"/>
      <c r="R42" s="89"/>
      <c r="S42" s="89"/>
      <c r="T42" s="89"/>
      <c r="U42" s="1"/>
    </row>
    <row r="43" spans="1:21" ht="23.25">
      <c r="A43" s="1"/>
      <c r="B43" s="39"/>
      <c r="C43" s="39"/>
      <c r="D43" s="39"/>
      <c r="E43" s="39"/>
      <c r="F43" s="39" t="s">
        <v>52</v>
      </c>
      <c r="G43" s="39"/>
      <c r="H43" s="40"/>
      <c r="I43" s="41" t="s">
        <v>78</v>
      </c>
      <c r="J43" s="42"/>
      <c r="K43" s="43"/>
      <c r="L43" s="43"/>
      <c r="M43" s="62"/>
      <c r="N43" s="62"/>
      <c r="O43" s="62"/>
      <c r="P43" s="67"/>
      <c r="Q43" s="68"/>
      <c r="R43" s="94">
        <f>+R56</f>
        <v>6349.3</v>
      </c>
      <c r="S43" s="94">
        <f>+S56</f>
        <v>2852</v>
      </c>
      <c r="T43" s="94">
        <f>S43/R43*100</f>
        <v>44.91833745452254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J44" s="42"/>
      <c r="K44" s="43"/>
      <c r="L44" s="43"/>
      <c r="M44" s="62"/>
      <c r="N44" s="62"/>
      <c r="O44" s="62"/>
      <c r="P44" s="67"/>
      <c r="Q44" s="68"/>
      <c r="R44" s="89"/>
      <c r="S44" s="89"/>
      <c r="T44" s="89"/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64"/>
      <c r="N45" s="64"/>
      <c r="O45" s="64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69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39" t="s">
        <v>50</v>
      </c>
      <c r="C55" s="39" t="s">
        <v>51</v>
      </c>
      <c r="D55" s="39" t="s">
        <v>38</v>
      </c>
      <c r="E55" s="39" t="s">
        <v>39</v>
      </c>
      <c r="F55" s="39" t="s">
        <v>52</v>
      </c>
      <c r="G55" s="39" t="s">
        <v>45</v>
      </c>
      <c r="H55" s="40"/>
      <c r="I55" s="41" t="s">
        <v>103</v>
      </c>
      <c r="J55" s="42"/>
      <c r="K55" s="43"/>
      <c r="L55" s="43"/>
      <c r="M55" s="62"/>
      <c r="N55" s="62"/>
      <c r="O55" s="62"/>
      <c r="P55" s="67"/>
      <c r="Q55" s="68"/>
      <c r="R55" s="69"/>
      <c r="S55" s="69"/>
      <c r="T55" s="69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104</v>
      </c>
      <c r="J56" s="42"/>
      <c r="K56" s="43"/>
      <c r="L56" s="43"/>
      <c r="M56" s="62"/>
      <c r="N56" s="62"/>
      <c r="O56" s="62"/>
      <c r="P56" s="67"/>
      <c r="Q56" s="68"/>
      <c r="R56" s="69">
        <v>6349.3</v>
      </c>
      <c r="S56" s="69">
        <v>2852</v>
      </c>
      <c r="T56" s="69">
        <f>S56/R56*100</f>
        <v>44.91833745452254</v>
      </c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/>
      <c r="J57" s="42"/>
      <c r="K57" s="86"/>
      <c r="L57" s="45"/>
      <c r="M57" s="85"/>
      <c r="N57" s="85"/>
      <c r="O57" s="85"/>
      <c r="P57" s="87"/>
      <c r="Q57" s="88"/>
      <c r="R57" s="69"/>
      <c r="S57" s="69"/>
      <c r="T57" s="69"/>
      <c r="U57" s="1"/>
    </row>
    <row r="58" spans="1:21" ht="23.25">
      <c r="A58" s="1"/>
      <c r="B58" s="39"/>
      <c r="C58" s="45"/>
      <c r="D58" s="45"/>
      <c r="E58" s="45"/>
      <c r="F58" s="45"/>
      <c r="G58" s="45"/>
      <c r="H58" s="41"/>
      <c r="I58" s="41" t="s">
        <v>70</v>
      </c>
      <c r="J58" s="42"/>
      <c r="K58" s="86" t="s">
        <v>55</v>
      </c>
      <c r="L58" s="45"/>
      <c r="M58" s="85"/>
      <c r="N58" s="85"/>
      <c r="O58" s="85"/>
      <c r="P58" s="87"/>
      <c r="Q58" s="8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 t="s">
        <v>76</v>
      </c>
      <c r="J59" s="42"/>
      <c r="K59" s="86" t="s">
        <v>89</v>
      </c>
      <c r="L59" s="86" t="s">
        <v>49</v>
      </c>
      <c r="M59" s="104">
        <v>1</v>
      </c>
      <c r="N59" s="104">
        <v>1</v>
      </c>
      <c r="O59" s="104">
        <v>0.7</v>
      </c>
      <c r="P59" s="104">
        <f>O59/M59*100</f>
        <v>70</v>
      </c>
      <c r="Q59" s="104">
        <f>O59/N59*100</f>
        <v>70</v>
      </c>
      <c r="R59" s="69">
        <f>+R56</f>
        <v>6349.3</v>
      </c>
      <c r="S59" s="69">
        <f>+S56</f>
        <v>2852</v>
      </c>
      <c r="T59" s="95">
        <f>S59/R59*100</f>
        <v>44.91833745452254</v>
      </c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/>
      <c r="J60" s="42"/>
      <c r="K60" s="43"/>
      <c r="L60" s="43"/>
      <c r="M60" s="63"/>
      <c r="N60" s="63"/>
      <c r="O60" s="63"/>
      <c r="P60" s="67"/>
      <c r="Q60" s="68"/>
      <c r="R60" s="83"/>
      <c r="S60" s="70"/>
      <c r="T60" s="70"/>
      <c r="U60" s="1"/>
    </row>
    <row r="61" spans="1:21" ht="23.25">
      <c r="A61" s="1"/>
      <c r="B61" s="39"/>
      <c r="C61" s="39" t="s">
        <v>37</v>
      </c>
      <c r="D61" s="39"/>
      <c r="E61" s="39"/>
      <c r="F61" s="39"/>
      <c r="G61" s="39"/>
      <c r="H61" s="40"/>
      <c r="I61" s="41" t="s">
        <v>57</v>
      </c>
      <c r="J61" s="42"/>
      <c r="K61" s="43"/>
      <c r="L61" s="43"/>
      <c r="M61" s="63"/>
      <c r="N61" s="63"/>
      <c r="O61" s="63"/>
      <c r="P61" s="67"/>
      <c r="Q61" s="68"/>
      <c r="R61" s="95">
        <f>+R64</f>
        <v>527113.5</v>
      </c>
      <c r="S61" s="95">
        <f>+S64</f>
        <v>446886.2</v>
      </c>
      <c r="T61" s="95">
        <f>S61/R61*100</f>
        <v>84.77988137279732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J62" s="42"/>
      <c r="K62" s="43"/>
      <c r="L62" s="43"/>
      <c r="M62" s="63"/>
      <c r="N62" s="63"/>
      <c r="O62" s="63"/>
      <c r="P62" s="67"/>
      <c r="Q62" s="68"/>
      <c r="R62" s="89"/>
      <c r="S62" s="89"/>
      <c r="T62" s="89"/>
      <c r="U62" s="1"/>
    </row>
    <row r="63" spans="1:21" ht="23.25">
      <c r="A63" s="1"/>
      <c r="B63" s="39"/>
      <c r="C63" s="39"/>
      <c r="D63" s="39" t="s">
        <v>38</v>
      </c>
      <c r="E63" s="39"/>
      <c r="F63" s="39"/>
      <c r="G63" s="39"/>
      <c r="H63" s="40"/>
      <c r="I63" s="41" t="s">
        <v>99</v>
      </c>
      <c r="J63" s="42"/>
      <c r="K63" s="43"/>
      <c r="L63" s="43"/>
      <c r="M63" s="63"/>
      <c r="N63" s="63"/>
      <c r="O63" s="63"/>
      <c r="P63" s="67"/>
      <c r="Q63" s="68"/>
      <c r="R63" s="95"/>
      <c r="S63" s="95"/>
      <c r="T63" s="95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 t="s">
        <v>71</v>
      </c>
      <c r="J64" s="42"/>
      <c r="K64" s="43"/>
      <c r="L64" s="43"/>
      <c r="M64" s="63"/>
      <c r="N64" s="63"/>
      <c r="O64" s="63"/>
      <c r="P64" s="67"/>
      <c r="Q64" s="68"/>
      <c r="R64" s="106">
        <f>+R66</f>
        <v>527113.5</v>
      </c>
      <c r="S64" s="106">
        <f>+S66</f>
        <v>446886.2</v>
      </c>
      <c r="T64" s="95">
        <f>S64/R64*100</f>
        <v>84.77988137279732</v>
      </c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J65" s="42"/>
      <c r="K65" s="43"/>
      <c r="L65" s="43"/>
      <c r="M65" s="63"/>
      <c r="N65" s="63"/>
      <c r="O65" s="63"/>
      <c r="P65" s="67"/>
      <c r="Q65" s="68"/>
      <c r="R65" s="95"/>
      <c r="S65" s="95"/>
      <c r="T65" s="95"/>
      <c r="U65" s="1"/>
    </row>
    <row r="66" spans="1:21" ht="23.25">
      <c r="A66" s="1"/>
      <c r="B66" s="39"/>
      <c r="C66" s="39"/>
      <c r="D66" s="39"/>
      <c r="E66" s="39" t="s">
        <v>39</v>
      </c>
      <c r="F66" s="39"/>
      <c r="G66" s="39"/>
      <c r="H66" s="40"/>
      <c r="I66" s="41" t="s">
        <v>43</v>
      </c>
      <c r="J66" s="42"/>
      <c r="K66" s="43"/>
      <c r="L66" s="43"/>
      <c r="M66" s="63"/>
      <c r="N66" s="63"/>
      <c r="O66" s="63"/>
      <c r="P66" s="67"/>
      <c r="Q66" s="68"/>
      <c r="R66" s="95">
        <f>SUM(R69+R80+R105)</f>
        <v>527113.5</v>
      </c>
      <c r="S66" s="95">
        <f>SUM(S69+S80+S105)</f>
        <v>446886.2</v>
      </c>
      <c r="T66" s="95">
        <f>S66/R66*100</f>
        <v>84.77988137279732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J67" s="42"/>
      <c r="K67" s="43"/>
      <c r="L67" s="43"/>
      <c r="M67" s="63"/>
      <c r="N67" s="63"/>
      <c r="O67" s="63"/>
      <c r="P67" s="67"/>
      <c r="Q67" s="68"/>
      <c r="R67" s="89"/>
      <c r="S67" s="89"/>
      <c r="T67" s="89"/>
      <c r="U67" s="1"/>
    </row>
    <row r="68" spans="1:21" ht="23.25">
      <c r="A68" s="1"/>
      <c r="B68" s="39"/>
      <c r="C68" s="39"/>
      <c r="D68" s="39"/>
      <c r="E68" s="39"/>
      <c r="F68" s="39" t="s">
        <v>56</v>
      </c>
      <c r="G68" s="39"/>
      <c r="H68" s="40"/>
      <c r="I68" s="41" t="s">
        <v>93</v>
      </c>
      <c r="J68" s="42"/>
      <c r="K68" s="43"/>
      <c r="L68" s="43"/>
      <c r="M68" s="62"/>
      <c r="N68" s="62"/>
      <c r="O68" s="62"/>
      <c r="P68" s="67"/>
      <c r="Q68" s="68"/>
      <c r="R68" s="95"/>
      <c r="S68" s="95"/>
      <c r="T68" s="95"/>
      <c r="U68" s="1"/>
    </row>
    <row r="69" spans="1:21" ht="23.25">
      <c r="A69" s="1"/>
      <c r="B69" s="39"/>
      <c r="C69" s="45"/>
      <c r="D69" s="45"/>
      <c r="E69" s="45"/>
      <c r="F69" s="45"/>
      <c r="G69" s="45"/>
      <c r="H69" s="41"/>
      <c r="I69" s="41" t="s">
        <v>79</v>
      </c>
      <c r="J69" s="42"/>
      <c r="K69" s="43"/>
      <c r="L69" s="43"/>
      <c r="M69" s="63"/>
      <c r="N69" s="63"/>
      <c r="O69" s="63"/>
      <c r="P69" s="67"/>
      <c r="Q69" s="68"/>
      <c r="R69" s="95">
        <f>+R72</f>
        <v>9818.6</v>
      </c>
      <c r="S69" s="95">
        <f>+S72</f>
        <v>16460.4</v>
      </c>
      <c r="T69" s="95">
        <f>S69/R69*100</f>
        <v>167.64508178355365</v>
      </c>
      <c r="U69" s="1"/>
    </row>
    <row r="70" spans="1:21" ht="23.25">
      <c r="A70" s="1"/>
      <c r="B70" s="39"/>
      <c r="C70" s="39"/>
      <c r="D70" s="39"/>
      <c r="E70" s="39"/>
      <c r="F70" s="39"/>
      <c r="G70" s="39"/>
      <c r="H70" s="40"/>
      <c r="J70" s="42"/>
      <c r="K70" s="43"/>
      <c r="L70" s="43"/>
      <c r="M70" s="62"/>
      <c r="N70" s="62"/>
      <c r="O70" s="62"/>
      <c r="P70" s="67"/>
      <c r="Q70" s="68"/>
      <c r="R70" s="95"/>
      <c r="S70" s="95"/>
      <c r="T70" s="95"/>
      <c r="U70" s="1"/>
    </row>
    <row r="71" spans="1:21" ht="23.25">
      <c r="A71" s="1"/>
      <c r="B71" s="39"/>
      <c r="C71" s="45"/>
      <c r="D71" s="45"/>
      <c r="E71" s="45"/>
      <c r="F71" s="45"/>
      <c r="G71" s="45" t="s">
        <v>45</v>
      </c>
      <c r="H71" s="41"/>
      <c r="I71" s="41" t="s">
        <v>103</v>
      </c>
      <c r="J71" s="42"/>
      <c r="K71" s="43"/>
      <c r="L71" s="43"/>
      <c r="M71" s="63"/>
      <c r="N71" s="63"/>
      <c r="O71" s="63"/>
      <c r="P71" s="67"/>
      <c r="Q71" s="68"/>
      <c r="R71" s="95"/>
      <c r="S71" s="95"/>
      <c r="T71" s="95"/>
      <c r="U71" s="1"/>
    </row>
    <row r="72" spans="1:21" ht="23.25">
      <c r="A72" s="1"/>
      <c r="B72" s="39"/>
      <c r="C72" s="39"/>
      <c r="D72" s="39"/>
      <c r="E72" s="39"/>
      <c r="F72" s="39"/>
      <c r="G72" s="45"/>
      <c r="H72" s="41"/>
      <c r="I72" s="41" t="s">
        <v>104</v>
      </c>
      <c r="J72" s="42"/>
      <c r="K72" s="43"/>
      <c r="L72" s="43"/>
      <c r="M72" s="63"/>
      <c r="N72" s="63"/>
      <c r="O72" s="63"/>
      <c r="P72" s="67"/>
      <c r="Q72" s="68"/>
      <c r="R72" s="95">
        <v>9818.6</v>
      </c>
      <c r="S72" s="95">
        <v>16460.4</v>
      </c>
      <c r="T72" s="95">
        <f>S72/R72*100</f>
        <v>167.64508178355365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86"/>
      <c r="L73" s="43"/>
      <c r="M73" s="62"/>
      <c r="N73" s="62"/>
      <c r="O73" s="62"/>
      <c r="P73" s="67"/>
      <c r="Q73" s="68"/>
      <c r="R73" s="94"/>
      <c r="S73" s="94"/>
      <c r="T73" s="94"/>
      <c r="U73" s="1"/>
    </row>
    <row r="74" spans="1:21" ht="23.25">
      <c r="A74" s="1"/>
      <c r="B74" s="39"/>
      <c r="C74" s="39"/>
      <c r="D74" s="39"/>
      <c r="E74" s="39"/>
      <c r="F74" s="39"/>
      <c r="G74" s="39"/>
      <c r="H74" s="40"/>
      <c r="I74" s="41" t="s">
        <v>73</v>
      </c>
      <c r="J74" s="42"/>
      <c r="K74" s="86" t="s">
        <v>85</v>
      </c>
      <c r="L74" s="43"/>
      <c r="M74" s="62"/>
      <c r="N74" s="62"/>
      <c r="O74" s="62"/>
      <c r="P74" s="67"/>
      <c r="Q74" s="68"/>
      <c r="R74" s="94"/>
      <c r="S74" s="94"/>
      <c r="T74" s="94"/>
      <c r="U74" s="1"/>
    </row>
    <row r="75" spans="1:21" ht="23.25">
      <c r="A75" s="1"/>
      <c r="B75" s="39"/>
      <c r="C75" s="45"/>
      <c r="D75" s="45"/>
      <c r="E75" s="45"/>
      <c r="F75" s="39"/>
      <c r="G75" s="39"/>
      <c r="H75" s="40"/>
      <c r="I75" s="41" t="s">
        <v>72</v>
      </c>
      <c r="J75" s="42"/>
      <c r="K75" s="45" t="s">
        <v>63</v>
      </c>
      <c r="L75" s="43"/>
      <c r="M75" s="62"/>
      <c r="N75" s="62"/>
      <c r="O75" s="62"/>
      <c r="P75" s="67"/>
      <c r="Q75" s="68"/>
      <c r="R75" s="94"/>
      <c r="S75" s="94"/>
      <c r="T75" s="94"/>
      <c r="U75" s="1"/>
    </row>
    <row r="76" spans="1:21" ht="23.25">
      <c r="A76" s="1"/>
      <c r="B76" s="39"/>
      <c r="C76" s="39"/>
      <c r="D76" s="39"/>
      <c r="E76" s="39"/>
      <c r="F76" s="45"/>
      <c r="G76" s="45"/>
      <c r="H76" s="41"/>
      <c r="J76" s="42"/>
      <c r="K76" s="86" t="s">
        <v>86</v>
      </c>
      <c r="L76" s="43"/>
      <c r="M76" s="63"/>
      <c r="N76" s="63"/>
      <c r="O76" s="63"/>
      <c r="P76" s="67"/>
      <c r="Q76" s="68"/>
      <c r="R76" s="83"/>
      <c r="S76" s="70"/>
      <c r="T76" s="70"/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J77" s="42"/>
      <c r="K77" s="43" t="s">
        <v>87</v>
      </c>
      <c r="L77" s="86" t="s">
        <v>49</v>
      </c>
      <c r="M77" s="108">
        <v>100</v>
      </c>
      <c r="N77" s="108">
        <v>100</v>
      </c>
      <c r="O77" s="108">
        <v>44.6</v>
      </c>
      <c r="P77" s="103">
        <f>O77/M77*100</f>
        <v>44.6</v>
      </c>
      <c r="Q77" s="104">
        <f>O77/N77*100</f>
        <v>44.6</v>
      </c>
      <c r="R77" s="95">
        <f>+R72</f>
        <v>9818.6</v>
      </c>
      <c r="S77" s="95">
        <f>+S72</f>
        <v>16460.4</v>
      </c>
      <c r="T77" s="95">
        <f>S77/R77*100</f>
        <v>167.64508178355365</v>
      </c>
      <c r="U77" s="1"/>
    </row>
    <row r="78" spans="1:21" ht="23.25">
      <c r="A78" s="1"/>
      <c r="B78" s="39"/>
      <c r="C78" s="39"/>
      <c r="D78" s="39"/>
      <c r="E78" s="39"/>
      <c r="F78" s="39"/>
      <c r="G78" s="39"/>
      <c r="H78" s="41"/>
      <c r="I78" s="41"/>
      <c r="J78" s="42"/>
      <c r="K78" s="91"/>
      <c r="L78" s="43"/>
      <c r="M78" s="62"/>
      <c r="N78" s="62"/>
      <c r="O78" s="62"/>
      <c r="P78" s="67"/>
      <c r="Q78" s="68"/>
      <c r="R78" s="69"/>
      <c r="S78" s="69"/>
      <c r="T78" s="69"/>
      <c r="U78" s="1"/>
    </row>
    <row r="79" spans="1:21" ht="23.25">
      <c r="A79" s="1"/>
      <c r="B79" s="39"/>
      <c r="C79" s="45"/>
      <c r="D79" s="45"/>
      <c r="E79" s="45"/>
      <c r="F79" s="39" t="s">
        <v>58</v>
      </c>
      <c r="G79" s="39"/>
      <c r="H79" s="40"/>
      <c r="I79" s="41" t="s">
        <v>94</v>
      </c>
      <c r="J79" s="42"/>
      <c r="K79" s="91"/>
      <c r="L79" s="43"/>
      <c r="M79" s="62"/>
      <c r="N79" s="62"/>
      <c r="O79" s="62"/>
      <c r="P79" s="67"/>
      <c r="Q79" s="68"/>
      <c r="R79" s="95"/>
      <c r="S79" s="95"/>
      <c r="T79" s="95"/>
      <c r="U79" s="1"/>
    </row>
    <row r="80" spans="1:21" ht="23.25">
      <c r="A80" s="1"/>
      <c r="B80" s="39"/>
      <c r="C80" s="39"/>
      <c r="D80" s="39"/>
      <c r="E80" s="39"/>
      <c r="F80" s="45"/>
      <c r="G80" s="45"/>
      <c r="H80" s="41"/>
      <c r="I80" s="41" t="s">
        <v>79</v>
      </c>
      <c r="J80" s="42"/>
      <c r="K80" s="43"/>
      <c r="L80" s="43"/>
      <c r="M80" s="63"/>
      <c r="N80" s="63"/>
      <c r="O80" s="63"/>
      <c r="P80" s="67"/>
      <c r="Q80" s="68"/>
      <c r="R80" s="106">
        <f>+R82+R84+R87</f>
        <v>441796.6</v>
      </c>
      <c r="S80" s="106">
        <f>+S82+S84+S87</f>
        <v>382799.7</v>
      </c>
      <c r="T80" s="95">
        <f>S80/R80*100</f>
        <v>86.64613987522766</v>
      </c>
      <c r="U80" s="1"/>
    </row>
    <row r="81" spans="1:21" ht="23.25">
      <c r="A81" s="1"/>
      <c r="B81" s="39"/>
      <c r="C81" s="39"/>
      <c r="D81" s="39"/>
      <c r="E81" s="39"/>
      <c r="F81" s="39"/>
      <c r="G81" s="39"/>
      <c r="H81" s="40"/>
      <c r="J81" s="42"/>
      <c r="K81" s="43"/>
      <c r="L81" s="43"/>
      <c r="M81" s="62"/>
      <c r="N81" s="62"/>
      <c r="O81" s="62"/>
      <c r="P81" s="67"/>
      <c r="Q81" s="68"/>
      <c r="R81" s="94"/>
      <c r="S81" s="94"/>
      <c r="T81" s="94"/>
      <c r="U81" s="1"/>
    </row>
    <row r="82" spans="1:21" ht="23.25">
      <c r="A82" s="1"/>
      <c r="B82" s="39"/>
      <c r="C82" s="45"/>
      <c r="D82" s="45"/>
      <c r="E82" s="45"/>
      <c r="F82" s="39"/>
      <c r="G82" s="39" t="s">
        <v>75</v>
      </c>
      <c r="H82" s="40"/>
      <c r="I82" s="41" t="s">
        <v>80</v>
      </c>
      <c r="J82" s="42"/>
      <c r="K82" s="43"/>
      <c r="L82" s="43"/>
      <c r="M82" s="63"/>
      <c r="N82" s="63"/>
      <c r="O82" s="63"/>
      <c r="P82" s="67"/>
      <c r="Q82" s="68"/>
      <c r="R82" s="94">
        <v>30190</v>
      </c>
      <c r="S82" s="94">
        <v>32777.1</v>
      </c>
      <c r="T82" s="94">
        <f>S82/R82*100</f>
        <v>108.56939383901954</v>
      </c>
      <c r="U82" s="1"/>
    </row>
    <row r="83" spans="1:21" ht="23.25">
      <c r="A83" s="1"/>
      <c r="B83" s="39"/>
      <c r="C83" s="45"/>
      <c r="D83" s="45"/>
      <c r="E83" s="45"/>
      <c r="F83" s="45"/>
      <c r="G83" s="45"/>
      <c r="H83" s="41"/>
      <c r="J83" s="42"/>
      <c r="K83" s="43"/>
      <c r="L83" s="43"/>
      <c r="M83" s="62"/>
      <c r="N83" s="62"/>
      <c r="O83" s="62"/>
      <c r="P83" s="67"/>
      <c r="Q83" s="68"/>
      <c r="R83" s="95"/>
      <c r="S83" s="95"/>
      <c r="T83" s="95"/>
      <c r="U83" s="1"/>
    </row>
    <row r="84" spans="1:21" ht="23.25">
      <c r="A84" s="1"/>
      <c r="B84" s="39"/>
      <c r="C84" s="39"/>
      <c r="D84" s="39"/>
      <c r="E84" s="39"/>
      <c r="F84" s="45"/>
      <c r="G84" s="45" t="s">
        <v>77</v>
      </c>
      <c r="H84" s="41"/>
      <c r="I84" s="41" t="s">
        <v>81</v>
      </c>
      <c r="J84" s="42"/>
      <c r="K84" s="43"/>
      <c r="L84" s="43"/>
      <c r="M84" s="63"/>
      <c r="N84" s="63"/>
      <c r="O84" s="63"/>
      <c r="P84" s="67"/>
      <c r="Q84" s="68"/>
      <c r="R84" s="94">
        <v>16310</v>
      </c>
      <c r="S84" s="94">
        <v>10335.2</v>
      </c>
      <c r="T84" s="94">
        <f>S84/R84*100</f>
        <v>63.36725935009198</v>
      </c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J85" s="42"/>
      <c r="K85" s="43"/>
      <c r="L85" s="43"/>
      <c r="M85" s="62"/>
      <c r="N85" s="62"/>
      <c r="O85" s="62"/>
      <c r="P85" s="67"/>
      <c r="Q85" s="68"/>
      <c r="R85" s="89"/>
      <c r="S85" s="89"/>
      <c r="T85" s="89"/>
      <c r="U85" s="1"/>
    </row>
    <row r="86" spans="1:21" ht="23.25">
      <c r="A86" s="1"/>
      <c r="B86" s="39"/>
      <c r="C86" s="39"/>
      <c r="D86" s="39"/>
      <c r="E86" s="39"/>
      <c r="F86" s="39"/>
      <c r="G86" s="39" t="s">
        <v>45</v>
      </c>
      <c r="H86" s="40"/>
      <c r="I86" s="41" t="s">
        <v>103</v>
      </c>
      <c r="J86" s="42"/>
      <c r="K86" s="43"/>
      <c r="L86" s="43"/>
      <c r="M86" s="62"/>
      <c r="N86" s="62"/>
      <c r="O86" s="62"/>
      <c r="P86" s="67"/>
      <c r="Q86" s="68"/>
      <c r="R86" s="94"/>
      <c r="S86" s="94"/>
      <c r="T86" s="94"/>
      <c r="U86" s="1"/>
    </row>
    <row r="87" spans="1:21" ht="24">
      <c r="A87" s="1"/>
      <c r="B87" s="39"/>
      <c r="C87" s="39"/>
      <c r="D87" s="39"/>
      <c r="E87" s="39"/>
      <c r="F87" s="39"/>
      <c r="G87" s="39"/>
      <c r="H87" s="40"/>
      <c r="I87" s="107" t="s">
        <v>102</v>
      </c>
      <c r="J87" s="42"/>
      <c r="K87" s="43"/>
      <c r="L87" s="43"/>
      <c r="M87" s="62"/>
      <c r="N87" s="62"/>
      <c r="O87" s="62"/>
      <c r="P87" s="67"/>
      <c r="Q87" s="68"/>
      <c r="R87" s="94">
        <v>395296.6</v>
      </c>
      <c r="S87" s="94">
        <v>339687.4</v>
      </c>
      <c r="T87" s="94">
        <f>S87/R87*100</f>
        <v>85.93228477047361</v>
      </c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J88" s="42"/>
      <c r="K88" s="92"/>
      <c r="L88" s="99"/>
      <c r="M88" s="101"/>
      <c r="N88" s="101"/>
      <c r="O88" s="101"/>
      <c r="P88" s="102"/>
      <c r="Q88" s="102"/>
      <c r="R88" s="94"/>
      <c r="S88" s="94"/>
      <c r="T88" s="94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91"/>
      <c r="L89" s="91"/>
      <c r="M89" s="91"/>
      <c r="N89" s="91"/>
      <c r="O89" s="91"/>
      <c r="P89" s="91"/>
      <c r="Q89" s="91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68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50</v>
      </c>
      <c r="C100" s="39" t="s">
        <v>37</v>
      </c>
      <c r="D100" s="39" t="s">
        <v>38</v>
      </c>
      <c r="E100" s="39" t="s">
        <v>39</v>
      </c>
      <c r="F100" s="39" t="s">
        <v>58</v>
      </c>
      <c r="G100" s="39" t="s">
        <v>45</v>
      </c>
      <c r="H100" s="40"/>
      <c r="I100" s="41" t="s">
        <v>100</v>
      </c>
      <c r="J100" s="42"/>
      <c r="K100" s="43" t="s">
        <v>84</v>
      </c>
      <c r="L100" s="43"/>
      <c r="M100" s="62"/>
      <c r="N100" s="62"/>
      <c r="O100" s="62"/>
      <c r="P100" s="67"/>
      <c r="Q100" s="68"/>
      <c r="R100" s="94"/>
      <c r="S100" s="94"/>
      <c r="T100" s="94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101</v>
      </c>
      <c r="J101" s="42"/>
      <c r="K101" s="43" t="s">
        <v>88</v>
      </c>
      <c r="L101" s="43"/>
      <c r="M101" s="62"/>
      <c r="N101" s="62"/>
      <c r="O101" s="62"/>
      <c r="P101" s="67"/>
      <c r="Q101" s="68"/>
      <c r="R101" s="69"/>
      <c r="S101" s="69"/>
      <c r="T101" s="69"/>
      <c r="U101" s="1"/>
    </row>
    <row r="102" spans="1:21" ht="23.25">
      <c r="A102" s="1"/>
      <c r="B102" s="39"/>
      <c r="C102" s="45"/>
      <c r="D102" s="45"/>
      <c r="E102" s="45"/>
      <c r="F102" s="45"/>
      <c r="G102" s="39"/>
      <c r="H102" s="40"/>
      <c r="J102" s="42"/>
      <c r="K102" s="92" t="s">
        <v>79</v>
      </c>
      <c r="L102" s="99" t="s">
        <v>49</v>
      </c>
      <c r="M102" s="102">
        <v>100</v>
      </c>
      <c r="N102" s="102">
        <v>100</v>
      </c>
      <c r="O102" s="102">
        <v>47.4</v>
      </c>
      <c r="P102" s="102">
        <f>O102/M102*100</f>
        <v>47.4</v>
      </c>
      <c r="Q102" s="102">
        <f>O102/N102*100</f>
        <v>47.4</v>
      </c>
      <c r="R102" s="94">
        <f>+R87</f>
        <v>395296.6</v>
      </c>
      <c r="S102" s="94">
        <f>+S87</f>
        <v>339687.4</v>
      </c>
      <c r="T102" s="94">
        <f>S102/R102*100</f>
        <v>85.93228477047361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/>
      <c r="J103" s="42"/>
      <c r="K103" s="43"/>
      <c r="L103" s="43"/>
      <c r="M103" s="62"/>
      <c r="N103" s="62"/>
      <c r="O103" s="62"/>
      <c r="P103" s="67"/>
      <c r="Q103" s="68"/>
      <c r="R103" s="94"/>
      <c r="S103" s="94"/>
      <c r="T103" s="94"/>
      <c r="U103" s="1"/>
    </row>
    <row r="104" spans="1:21" ht="23.25">
      <c r="A104" s="1"/>
      <c r="B104" s="39"/>
      <c r="C104" s="39"/>
      <c r="D104" s="39"/>
      <c r="E104" s="39"/>
      <c r="F104" s="39" t="s">
        <v>59</v>
      </c>
      <c r="G104" s="39"/>
      <c r="H104" s="40"/>
      <c r="I104" s="41" t="s">
        <v>82</v>
      </c>
      <c r="J104" s="42"/>
      <c r="K104" s="43"/>
      <c r="L104" s="43"/>
      <c r="M104" s="62"/>
      <c r="N104" s="62"/>
      <c r="O104" s="62"/>
      <c r="P104" s="67"/>
      <c r="Q104" s="68"/>
      <c r="R104" s="69"/>
      <c r="S104" s="69"/>
      <c r="T104" s="69"/>
      <c r="U104" s="1"/>
    </row>
    <row r="105" spans="1:21" ht="23.25">
      <c r="A105" s="1"/>
      <c r="B105" s="39"/>
      <c r="C105" s="39"/>
      <c r="D105" s="39"/>
      <c r="E105" s="39"/>
      <c r="F105" s="39"/>
      <c r="G105" s="39"/>
      <c r="H105" s="40"/>
      <c r="I105" s="41" t="s">
        <v>83</v>
      </c>
      <c r="J105" s="42"/>
      <c r="K105" s="43"/>
      <c r="L105" s="43"/>
      <c r="M105" s="62"/>
      <c r="N105" s="62"/>
      <c r="O105" s="62"/>
      <c r="P105" s="67"/>
      <c r="Q105" s="68"/>
      <c r="R105" s="69">
        <f>+R107+R110</f>
        <v>75498.3</v>
      </c>
      <c r="S105" s="69">
        <f>+S107+S110</f>
        <v>47626.1</v>
      </c>
      <c r="T105" s="69">
        <f>S105/R105*100</f>
        <v>63.08234754954747</v>
      </c>
      <c r="U105" s="1"/>
    </row>
    <row r="106" spans="1:21" ht="23.25">
      <c r="A106" s="1"/>
      <c r="B106" s="39"/>
      <c r="C106" s="39"/>
      <c r="D106" s="39"/>
      <c r="E106" s="39"/>
      <c r="F106" s="45"/>
      <c r="G106" s="45"/>
      <c r="H106" s="41"/>
      <c r="I106" s="41"/>
      <c r="J106" s="42"/>
      <c r="K106" s="43"/>
      <c r="L106" s="43"/>
      <c r="M106" s="63"/>
      <c r="N106" s="63"/>
      <c r="O106" s="63"/>
      <c r="P106" s="67"/>
      <c r="Q106" s="68"/>
      <c r="R106" s="83"/>
      <c r="S106" s="70"/>
      <c r="T106" s="70"/>
      <c r="U106" s="1"/>
    </row>
    <row r="107" spans="1:21" ht="23.25">
      <c r="A107" s="1"/>
      <c r="B107" s="39"/>
      <c r="C107" s="39"/>
      <c r="D107" s="39"/>
      <c r="E107" s="39"/>
      <c r="F107" s="39"/>
      <c r="G107" s="39" t="s">
        <v>41</v>
      </c>
      <c r="H107" s="40"/>
      <c r="I107" s="41" t="s">
        <v>80</v>
      </c>
      <c r="J107" s="42"/>
      <c r="K107" s="43"/>
      <c r="L107" s="43"/>
      <c r="M107" s="62"/>
      <c r="N107" s="62"/>
      <c r="O107" s="62"/>
      <c r="P107" s="67"/>
      <c r="Q107" s="68"/>
      <c r="R107" s="69">
        <v>100</v>
      </c>
      <c r="S107" s="69"/>
      <c r="T107" s="69">
        <v>100</v>
      </c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/>
      <c r="J108" s="42"/>
      <c r="K108" s="43"/>
      <c r="L108" s="43"/>
      <c r="M108" s="63"/>
      <c r="N108" s="63"/>
      <c r="O108" s="63"/>
      <c r="P108" s="67"/>
      <c r="Q108" s="68"/>
      <c r="R108" s="83"/>
      <c r="S108" s="70"/>
      <c r="T108" s="70"/>
      <c r="U108" s="1"/>
    </row>
    <row r="109" spans="1:21" ht="23.25">
      <c r="A109" s="1"/>
      <c r="B109" s="39"/>
      <c r="C109" s="39"/>
      <c r="D109" s="39"/>
      <c r="E109" s="39"/>
      <c r="F109" s="39"/>
      <c r="G109" s="39" t="s">
        <v>45</v>
      </c>
      <c r="H109" s="40"/>
      <c r="I109" s="41" t="s">
        <v>103</v>
      </c>
      <c r="J109" s="42"/>
      <c r="K109" s="43"/>
      <c r="L109" s="43"/>
      <c r="M109" s="63"/>
      <c r="N109" s="63"/>
      <c r="O109" s="63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 t="s">
        <v>104</v>
      </c>
      <c r="J110" s="42"/>
      <c r="K110" s="43"/>
      <c r="L110" s="43"/>
      <c r="M110" s="63"/>
      <c r="N110" s="63"/>
      <c r="O110" s="63"/>
      <c r="P110" s="67"/>
      <c r="Q110" s="94"/>
      <c r="R110" s="83">
        <v>75398.3</v>
      </c>
      <c r="S110" s="70">
        <v>47626.1</v>
      </c>
      <c r="T110" s="70">
        <f>S110/R110*100</f>
        <v>63.1660130268189</v>
      </c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/>
      <c r="J111" s="42"/>
      <c r="K111" s="43"/>
      <c r="L111" s="43"/>
      <c r="M111" s="63"/>
      <c r="N111" s="63"/>
      <c r="O111" s="63"/>
      <c r="P111" s="67"/>
      <c r="Q111" s="94"/>
      <c r="R111" s="70"/>
      <c r="S111" s="70"/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 t="s">
        <v>106</v>
      </c>
      <c r="J112" s="42"/>
      <c r="K112" s="43" t="s">
        <v>64</v>
      </c>
      <c r="L112" s="43"/>
      <c r="M112" s="63"/>
      <c r="N112" s="63"/>
      <c r="O112" s="63"/>
      <c r="P112" s="67"/>
      <c r="Q112" s="94"/>
      <c r="R112" s="70"/>
      <c r="S112" s="70"/>
      <c r="T112" s="70"/>
      <c r="U112" s="1"/>
    </row>
    <row r="113" spans="1:21" ht="23.25">
      <c r="A113" s="1"/>
      <c r="B113" s="39"/>
      <c r="C113" s="45"/>
      <c r="D113" s="45"/>
      <c r="E113" s="45"/>
      <c r="F113" s="39"/>
      <c r="G113" s="39"/>
      <c r="H113" s="40"/>
      <c r="I113" s="41" t="s">
        <v>107</v>
      </c>
      <c r="J113" s="42"/>
      <c r="K113" s="43" t="s">
        <v>65</v>
      </c>
      <c r="L113" s="45"/>
      <c r="M113" s="85"/>
      <c r="N113" s="85"/>
      <c r="O113" s="85"/>
      <c r="P113" s="87"/>
      <c r="Q113" s="98"/>
      <c r="R113" s="70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/>
      <c r="J114" s="42"/>
      <c r="K114" s="43" t="s">
        <v>66</v>
      </c>
      <c r="L114" s="43"/>
      <c r="M114" s="63"/>
      <c r="N114" s="63"/>
      <c r="O114" s="63"/>
      <c r="P114" s="67"/>
      <c r="Q114" s="94"/>
      <c r="R114" s="70"/>
      <c r="S114" s="70"/>
      <c r="T114" s="70"/>
      <c r="U114" s="1"/>
    </row>
    <row r="115" spans="1:21" ht="23.25">
      <c r="A115" s="1"/>
      <c r="B115" s="39"/>
      <c r="C115" s="45"/>
      <c r="D115" s="45"/>
      <c r="E115" s="45"/>
      <c r="F115" s="39"/>
      <c r="G115" s="39"/>
      <c r="H115" s="40"/>
      <c r="I115" s="41"/>
      <c r="J115" s="42"/>
      <c r="K115" s="43" t="s">
        <v>67</v>
      </c>
      <c r="L115" s="86" t="s">
        <v>49</v>
      </c>
      <c r="M115" s="102">
        <v>100</v>
      </c>
      <c r="N115" s="102">
        <v>100</v>
      </c>
      <c r="O115" s="102">
        <v>97.6</v>
      </c>
      <c r="P115" s="109">
        <f>O115/M115*100</f>
        <v>97.6</v>
      </c>
      <c r="Q115" s="105">
        <f>O115/N115*100</f>
        <v>97.6</v>
      </c>
      <c r="R115" s="83">
        <f>+R110</f>
        <v>75398.3</v>
      </c>
      <c r="S115" s="70">
        <f>+S110</f>
        <v>47626.1</v>
      </c>
      <c r="T115" s="96">
        <f>S115/R115*100</f>
        <v>63.1660130268189</v>
      </c>
      <c r="U115" s="1"/>
    </row>
    <row r="116" spans="1:21" ht="23.25">
      <c r="A116" s="1"/>
      <c r="B116" s="39"/>
      <c r="C116" s="39"/>
      <c r="D116" s="39"/>
      <c r="E116" s="39"/>
      <c r="F116" s="39"/>
      <c r="G116" s="39"/>
      <c r="H116" s="40"/>
      <c r="I116" s="41"/>
      <c r="J116" s="42"/>
      <c r="K116" s="43"/>
      <c r="L116" s="43"/>
      <c r="M116" s="63"/>
      <c r="N116" s="63"/>
      <c r="O116" s="63"/>
      <c r="P116" s="67"/>
      <c r="Q116" s="68"/>
      <c r="R116" s="83"/>
      <c r="S116" s="70"/>
      <c r="T116" s="70"/>
      <c r="U116" s="1"/>
    </row>
    <row r="117" spans="1:21" ht="23.25">
      <c r="A117" s="1"/>
      <c r="B117" s="39"/>
      <c r="C117" s="39"/>
      <c r="D117" s="39"/>
      <c r="E117" s="39"/>
      <c r="F117" s="45"/>
      <c r="G117" s="45"/>
      <c r="H117" s="41"/>
      <c r="I117" s="84" t="s">
        <v>60</v>
      </c>
      <c r="J117" s="42"/>
      <c r="K117" s="43"/>
      <c r="L117" s="43"/>
      <c r="M117" s="62"/>
      <c r="N117" s="62"/>
      <c r="O117" s="62"/>
      <c r="P117" s="67"/>
      <c r="Q117" s="68"/>
      <c r="R117" s="96"/>
      <c r="S117" s="96"/>
      <c r="T117" s="96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84" t="s">
        <v>61</v>
      </c>
      <c r="J118" s="42"/>
      <c r="K118" s="43"/>
      <c r="L118" s="43"/>
      <c r="M118" s="63"/>
      <c r="N118" s="63"/>
      <c r="O118" s="63"/>
      <c r="P118" s="67"/>
      <c r="Q118" s="68"/>
      <c r="R118" s="100">
        <f>R15+R34</f>
        <v>539100.8</v>
      </c>
      <c r="S118" s="100">
        <f>S15+S34</f>
        <v>454309.4</v>
      </c>
      <c r="T118" s="96">
        <f>S118/R118*100</f>
        <v>84.27169835399985</v>
      </c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J119" s="42"/>
      <c r="K119" s="43"/>
      <c r="L119" s="43"/>
      <c r="M119" s="62"/>
      <c r="N119" s="62"/>
      <c r="O119" s="62"/>
      <c r="P119" s="67"/>
      <c r="Q119" s="68"/>
      <c r="R119" s="95"/>
      <c r="S119" s="95"/>
      <c r="T119" s="95"/>
      <c r="U119" s="1"/>
    </row>
    <row r="120" spans="1:21" ht="23.25">
      <c r="A120" s="1"/>
      <c r="B120" s="39"/>
      <c r="C120" s="39"/>
      <c r="D120" s="39"/>
      <c r="E120" s="39"/>
      <c r="F120" s="39"/>
      <c r="G120" s="45"/>
      <c r="H120" s="41"/>
      <c r="I120" s="84" t="s">
        <v>62</v>
      </c>
      <c r="J120" s="42"/>
      <c r="K120" s="43"/>
      <c r="L120" s="43"/>
      <c r="M120" s="63"/>
      <c r="N120" s="63"/>
      <c r="O120" s="63"/>
      <c r="P120" s="67"/>
      <c r="Q120" s="68"/>
      <c r="R120" s="97"/>
      <c r="S120" s="97"/>
      <c r="T120" s="97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0"/>
      <c r="I121" s="41" t="s">
        <v>105</v>
      </c>
      <c r="J121" s="42"/>
      <c r="K121" s="43"/>
      <c r="L121" s="43"/>
      <c r="M121" s="63"/>
      <c r="N121" s="63"/>
      <c r="O121" s="63"/>
      <c r="P121" s="67"/>
      <c r="Q121" s="68"/>
      <c r="R121" s="97">
        <f>+R118</f>
        <v>539100.8</v>
      </c>
      <c r="S121" s="97">
        <f>+S118</f>
        <v>454309.4</v>
      </c>
      <c r="T121" s="97">
        <f>S121/R121*100</f>
        <v>84.27169835399985</v>
      </c>
      <c r="U121" s="1"/>
    </row>
    <row r="122" spans="1:21" ht="23.25">
      <c r="A122" s="1"/>
      <c r="B122" s="39"/>
      <c r="C122" s="39"/>
      <c r="D122" s="39"/>
      <c r="E122" s="39"/>
      <c r="F122" s="45"/>
      <c r="G122" s="45"/>
      <c r="H122" s="41"/>
      <c r="I122" s="84"/>
      <c r="J122" s="42"/>
      <c r="K122" s="43"/>
      <c r="L122" s="43"/>
      <c r="M122" s="63"/>
      <c r="N122" s="63"/>
      <c r="O122" s="63"/>
      <c r="P122" s="67"/>
      <c r="Q122" s="68"/>
      <c r="R122" s="97"/>
      <c r="S122" s="97"/>
      <c r="T122" s="97"/>
      <c r="U122" s="1"/>
    </row>
    <row r="123" spans="1:21" ht="23.25">
      <c r="A123" s="1"/>
      <c r="B123" s="39"/>
      <c r="C123" s="45"/>
      <c r="D123" s="45"/>
      <c r="E123" s="45"/>
      <c r="F123" s="39"/>
      <c r="G123" s="45"/>
      <c r="H123" s="41"/>
      <c r="I123" s="84"/>
      <c r="J123" s="42"/>
      <c r="K123" s="43"/>
      <c r="L123" s="43"/>
      <c r="M123" s="63"/>
      <c r="N123" s="63"/>
      <c r="O123" s="63"/>
      <c r="P123" s="67"/>
      <c r="Q123" s="68"/>
      <c r="R123" s="97">
        <f>+R120</f>
        <v>0</v>
      </c>
      <c r="S123" s="97">
        <f>+S120</f>
        <v>0</v>
      </c>
      <c r="T123" s="97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/>
      <c r="L124" s="43"/>
      <c r="M124" s="62"/>
      <c r="N124" s="62"/>
      <c r="O124" s="62"/>
      <c r="P124" s="67"/>
      <c r="Q124" s="68"/>
      <c r="R124" s="69"/>
      <c r="S124" s="69"/>
      <c r="T124" s="69"/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/>
      <c r="J125" s="42"/>
      <c r="K125" s="43"/>
      <c r="L125" s="43"/>
      <c r="M125" s="63"/>
      <c r="N125" s="63"/>
      <c r="O125" s="63"/>
      <c r="P125" s="67"/>
      <c r="Q125" s="68"/>
      <c r="R125" s="83"/>
      <c r="S125" s="70"/>
      <c r="T125" s="70"/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/>
      <c r="J126" s="42"/>
      <c r="K126" s="43"/>
      <c r="L126" s="43"/>
      <c r="M126" s="62"/>
      <c r="N126" s="62"/>
      <c r="O126" s="62"/>
      <c r="P126" s="67"/>
      <c r="Q126" s="68"/>
      <c r="R126" s="69"/>
      <c r="S126" s="69"/>
      <c r="T126" s="69"/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41"/>
      <c r="J127" s="42"/>
      <c r="K127" s="43"/>
      <c r="L127" s="43"/>
      <c r="M127" s="63"/>
      <c r="N127" s="63"/>
      <c r="O127" s="63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2"/>
      <c r="N128" s="62"/>
      <c r="O128" s="62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/>
      <c r="L129" s="43"/>
      <c r="M129" s="62"/>
      <c r="N129" s="62"/>
      <c r="O129" s="62"/>
      <c r="P129" s="67"/>
      <c r="Q129" s="68"/>
      <c r="R129" s="69"/>
      <c r="S129" s="69"/>
      <c r="T129" s="69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62"/>
      <c r="N130" s="62"/>
      <c r="O130" s="6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/>
      <c r="J131" s="42"/>
      <c r="K131" s="43"/>
      <c r="L131" s="43"/>
      <c r="M131" s="62"/>
      <c r="N131" s="62"/>
      <c r="O131" s="62"/>
      <c r="P131" s="67"/>
      <c r="Q131" s="68"/>
      <c r="R131" s="69"/>
      <c r="S131" s="69"/>
      <c r="T131" s="69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2"/>
      <c r="N132" s="62"/>
      <c r="O132" s="62"/>
      <c r="P132" s="67"/>
      <c r="Q132" s="68"/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2"/>
      <c r="N134" s="62"/>
      <c r="O134" s="6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6" spans="1:2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81" spans="1:21" ht="23.25">
      <c r="A181" t="s">
        <v>10</v>
      </c>
      <c r="U18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31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33</v>
      </c>
      <c r="L65495" s="15" t="s">
        <v>16</v>
      </c>
      <c r="M65495" s="59"/>
      <c r="N65495" s="60"/>
      <c r="O65495" s="61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2001-06-01T03:32:01Z</cp:lastPrinted>
  <dcterms:created xsi:type="dcterms:W3CDTF">1998-09-04T00:15:37Z</dcterms:created>
  <dcterms:modified xsi:type="dcterms:W3CDTF">2001-06-07T00:48:25Z</dcterms:modified>
  <cp:category/>
  <cp:version/>
  <cp:contentType/>
  <cp:contentStatus/>
</cp:coreProperties>
</file>