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0" windowWidth="9690" windowHeight="7290" activeTab="0"/>
  </bookViews>
  <sheets>
    <sheet name="Hoja1" sheetId="1" r:id="rId1"/>
  </sheets>
  <definedNames>
    <definedName name="_xlnm.Print_Area" localSheetId="0">'Hoja1'!$A$1:$W$225</definedName>
    <definedName name="FORM">'Hoja1'!$A$65446:$W$65536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28</t>
        </r>
      </text>
    </comment>
  </commentList>
</comments>
</file>

<file path=xl/sharedStrings.xml><?xml version="1.0" encoding="utf-8"?>
<sst xmlns="http://schemas.openxmlformats.org/spreadsheetml/2006/main" count="424" uniqueCount="119">
  <si>
    <t>Porcentaje de</t>
  </si>
  <si>
    <t>PY</t>
  </si>
  <si>
    <t>Original</t>
  </si>
  <si>
    <t>Modificada</t>
  </si>
  <si>
    <t>Alcanzada</t>
  </si>
  <si>
    <t>Ejercido</t>
  </si>
  <si>
    <t>Ejercicio</t>
  </si>
  <si>
    <t>*</t>
  </si>
  <si>
    <t>F</t>
  </si>
  <si>
    <t>SF</t>
  </si>
  <si>
    <t>PS</t>
  </si>
  <si>
    <t>PE</t>
  </si>
  <si>
    <t>AI</t>
  </si>
  <si>
    <t>DE</t>
  </si>
  <si>
    <t>Alc./</t>
  </si>
  <si>
    <t>Orig.</t>
  </si>
  <si>
    <t>Modif.</t>
  </si>
  <si>
    <t>Ejer./Orig.</t>
  </si>
  <si>
    <t>Ejer./Modif.</t>
  </si>
  <si>
    <t>Cumplimiento</t>
  </si>
  <si>
    <t>UR</t>
  </si>
  <si>
    <t>UNIVERSO</t>
  </si>
  <si>
    <t>COBERTURA</t>
  </si>
  <si>
    <t>(Miles de pesos con un decimal)</t>
  </si>
  <si>
    <t>METAS ANUALES (%)</t>
  </si>
  <si>
    <t>P R E S U P U E S T O</t>
  </si>
  <si>
    <t>Modificado</t>
  </si>
  <si>
    <t/>
  </si>
  <si>
    <t>C3AP290F</t>
  </si>
  <si>
    <t>HOJA     DE    .</t>
  </si>
  <si>
    <t>CUENTA DE LA HACIENDA PÚBLICA FEDERAL DE 2001</t>
  </si>
  <si>
    <t>EJERCICIO PROGRAMÁTICO DEL GASTO DEVENGADO DEL GOBIERNO FEDERAL</t>
  </si>
  <si>
    <t>CATEGORÍAS</t>
  </si>
  <si>
    <t>PROGRAMÁTICAS</t>
  </si>
  <si>
    <t xml:space="preserve">D E N O M I N A C I Ó N  </t>
  </si>
  <si>
    <t>INDICADORES ESTRATÉGICOS</t>
  </si>
  <si>
    <t>06</t>
  </si>
  <si>
    <t>GOBIERNO</t>
  </si>
  <si>
    <t xml:space="preserve">  Gasto Directo</t>
  </si>
  <si>
    <t xml:space="preserve">  Subsidios y Transferencias</t>
  </si>
  <si>
    <t>00</t>
  </si>
  <si>
    <t>Subfunción de Servicios Compartidos</t>
  </si>
  <si>
    <t>000</t>
  </si>
  <si>
    <t>Programa Normal de Operación</t>
  </si>
  <si>
    <t>101</t>
  </si>
  <si>
    <t>para su implantación  1/</t>
  </si>
  <si>
    <t>N000</t>
  </si>
  <si>
    <t>Actividad institucional no asociada a proyectos</t>
  </si>
  <si>
    <t>110</t>
  </si>
  <si>
    <t>Consejería Jurídica del Ejecutivo Federal</t>
  </si>
  <si>
    <t>111</t>
  </si>
  <si>
    <t>Coordinación General de Comunicación Social  2/</t>
  </si>
  <si>
    <t>112</t>
  </si>
  <si>
    <t>Oficinas de la Presidencia  2/</t>
  </si>
  <si>
    <t>113</t>
  </si>
  <si>
    <t>Dirección General de Administración</t>
  </si>
  <si>
    <t>114</t>
  </si>
  <si>
    <t>Coordinación Presidencial para Alianza Ciudadana</t>
  </si>
  <si>
    <t>115</t>
  </si>
  <si>
    <t>Consejería Diplomática de la Presidencia</t>
  </si>
  <si>
    <t>118</t>
  </si>
  <si>
    <t>119</t>
  </si>
  <si>
    <t>Comisión para el Desarrollo Social y Humano</t>
  </si>
  <si>
    <t>120</t>
  </si>
  <si>
    <t>Oficina de la Presidencia para la Innovación Gubernamental</t>
  </si>
  <si>
    <t>121</t>
  </si>
  <si>
    <t>122</t>
  </si>
  <si>
    <t>Oficina para la Planeación Estratégica y Desarrollo Regional</t>
  </si>
  <si>
    <t>125</t>
  </si>
  <si>
    <t>Oficina de Representación para el Desarrollo de los Pueblos</t>
  </si>
  <si>
    <t>Indígenas</t>
  </si>
  <si>
    <t>126</t>
  </si>
  <si>
    <t>Oficina de Representación para la Promoción e Integración Social</t>
  </si>
  <si>
    <t>para las Personas con Discapacidad</t>
  </si>
  <si>
    <t>127</t>
  </si>
  <si>
    <t>Oficina de Representación para los Mexicanos en el Exterior y</t>
  </si>
  <si>
    <t>México-Americanos</t>
  </si>
  <si>
    <t>128</t>
  </si>
  <si>
    <t>Plan Puebla-Panamá</t>
  </si>
  <si>
    <t>129</t>
  </si>
  <si>
    <t>Comisión para Asuntos de la Frontera Norte</t>
  </si>
  <si>
    <t>210</t>
  </si>
  <si>
    <t>Estado Mayor Presidencial</t>
  </si>
  <si>
    <t>211</t>
  </si>
  <si>
    <t>Coordinación General de Transporte Aéreo Presidencial</t>
  </si>
  <si>
    <t>102</t>
  </si>
  <si>
    <t>Proporcionar asesoría jurídica, así como apoyo técnico en la</t>
  </si>
  <si>
    <t>materia</t>
  </si>
  <si>
    <t xml:space="preserve"> Subsidios y Transferencias</t>
  </si>
  <si>
    <t>104</t>
  </si>
  <si>
    <t>Comunicar y difundir las actividades y compromisos del Gobierno</t>
  </si>
  <si>
    <t>Federal</t>
  </si>
  <si>
    <t>701</t>
  </si>
  <si>
    <t>Administrar recursos humanos, materiales y financieros</t>
  </si>
  <si>
    <t>703</t>
  </si>
  <si>
    <t>Capacitar y formar servidores públicos</t>
  </si>
  <si>
    <t>709</t>
  </si>
  <si>
    <t>711</t>
  </si>
  <si>
    <t xml:space="preserve">Dar apoyo en seguridad y organización </t>
  </si>
  <si>
    <t>Oficinas de la Presidencia 2/</t>
  </si>
  <si>
    <r>
      <t>TOTAL DEL GASTO PROGRAMABLE DEVENGADO</t>
    </r>
    <r>
      <rPr>
        <sz val="19"/>
        <rFont val="Arial"/>
        <family val="2"/>
      </rPr>
      <t xml:space="preserve">  3/</t>
    </r>
  </si>
  <si>
    <r>
      <t xml:space="preserve">  </t>
    </r>
    <r>
      <rPr>
        <u val="single"/>
        <sz val="19"/>
        <rFont val="Arial"/>
        <family val="2"/>
      </rPr>
      <t>GASTO DIRECTO</t>
    </r>
  </si>
  <si>
    <t xml:space="preserve"> D E P E N D E N C I A :  PRESIDENCIA DE LA REPÚBLICA</t>
  </si>
  <si>
    <t>Proporcionar el servicio de transporte aéreo presidencial</t>
  </si>
  <si>
    <t>1/  De conformidad con el oficio  No. 307-A-3-732 del 5 de abril de 2001 la Unidad de Política Presupuestal autorizó la integración de la Actividad Institucional 101 "Diseñar Políticas Públicas y las Estrategias para su Implantación".</t>
  </si>
  <si>
    <t xml:space="preserve">Diseñar políticas públicas y las estrategias </t>
  </si>
  <si>
    <t>Consejero Presidencial de Seguridad Nacional y Comisión de Orden</t>
  </si>
  <si>
    <t>y Respeto</t>
  </si>
  <si>
    <t>Oficina de la Presidencia para las Políticas Públicas y Comisión para</t>
  </si>
  <si>
    <t>el Crecimiento con Calidad</t>
  </si>
  <si>
    <t xml:space="preserve">     de Comunicación Social", 112 "Coordinación de Asesores"; Debe decir: 111 "Coordinación General de Comunicación Social", 112 "Oficinas de la Presidencia".</t>
  </si>
  <si>
    <t>2/  Con el oficio No. 311-A-1717 del 2 de abril de 2001, la Dirección General de Programación y Presupuesto de Servicios autorizó el cambio de denominación de las siguientes Unidades Responsables. Dice: 111 "Dirección General</t>
  </si>
  <si>
    <r>
      <t xml:space="preserve">  </t>
    </r>
    <r>
      <rPr>
        <u val="single"/>
        <sz val="19"/>
        <rFont val="Arial"/>
        <family val="2"/>
      </rPr>
      <t>SUBSIDIOS Y TRANSFERENCIAS</t>
    </r>
  </si>
  <si>
    <t xml:space="preserve">     que se encuentran en los archivos magnéticos".</t>
  </si>
  <si>
    <t>3/ "La suma de los parciales aparentemente puede no coincidir con los totales, debido al redondeo de las cifras.  La suma considera no sólo el dígito que es directamente visible, sino tres  dígitos a la derecha del punto decimal, mismos</t>
  </si>
  <si>
    <t>HOJA   2   DE   5   .</t>
  </si>
  <si>
    <t>HOJA   3   DE   5   .</t>
  </si>
  <si>
    <t>HOJA   4   DE   5   .</t>
  </si>
  <si>
    <t>HOJA   5   DE   5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</si>
</sst>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quot;\ #,##0_);\(&quot;L.&quot;\ #,##0\)"/>
    <numFmt numFmtId="173" formatCode="&quot;L.&quot;\ #,##0_);[Red]\(&quot;L.&quot;\ #,##0\)"/>
    <numFmt numFmtId="174" formatCode="&quot;L.&quot;\ #,##0.00_);\(&quot;L.&quot;\ #,##0.00\)"/>
    <numFmt numFmtId="175" formatCode="&quot;L.&quot;\ #,##0.00_);[Red]\(&quot;L.&quot;\ #,##0.00\)"/>
    <numFmt numFmtId="176" formatCode="_(&quot;L.&quot;\ * #,##0_);_(&quot;L.&quot;\ * \(#,##0\);_(&quot;L.&quot;\ * &quot;-&quot;_);_(@_)"/>
    <numFmt numFmtId="177" formatCode="_(&quot;L.&quot;\ * #,##0.00_);_(&quot;L.&quot;\ * \(#,##0.00\);_(&quot;L.&quot;\ *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0_);\(#,##0.0\)"/>
    <numFmt numFmtId="187" formatCode="#,###.0_);\(#,###.0\)"/>
    <numFmt numFmtId="188" formatCode="#,###_);\(#,###\)"/>
    <numFmt numFmtId="189" formatCode="h:mm"/>
    <numFmt numFmtId="190" formatCode="#\ ##0.0"/>
    <numFmt numFmtId="191" formatCode="###,000"/>
    <numFmt numFmtId="192" formatCode="#\ ###\ ##0_);\(#\ ###\ ##0\)"/>
    <numFmt numFmtId="193" formatCode="###,###,##0.0"/>
    <numFmt numFmtId="194" formatCode="##\ ###\ ###\ ##0_);\(#\ ###\ ##0\)"/>
    <numFmt numFmtId="195" formatCode="###,###,##0"/>
    <numFmt numFmtId="196" formatCode="#\ ##0.0_);\(#\ ##0.0\)"/>
    <numFmt numFmtId="197" formatCode="#\ ###\ ##0.0_);\(#\ ###\ ##0.0\)"/>
    <numFmt numFmtId="198" formatCode="###\ ###\ ##0_);\(#\ ###\ ##0\)"/>
    <numFmt numFmtId="199" formatCode="###\ ###\ ###\ ##0_);\(#\ ###\ ##0\)"/>
    <numFmt numFmtId="200" formatCode="#\ ###.0_);\(#\ ###.0\)"/>
    <numFmt numFmtId="201" formatCode="0.0"/>
    <numFmt numFmtId="202" formatCode="#,##0.0"/>
    <numFmt numFmtId="203" formatCode="#\ ###\ ###.0"/>
  </numFmts>
  <fonts count="10">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8"/>
      <color indexed="12"/>
      <name val="Arial"/>
      <family val="0"/>
    </font>
    <font>
      <u val="single"/>
      <sz val="18"/>
      <color indexed="36"/>
      <name val="Arial"/>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top style="thin">
        <color indexed="8"/>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6"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11"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6" xfId="0" applyNumberFormat="1" applyFont="1" applyFill="1" applyBorder="1" applyAlignment="1">
      <alignment horizontal="center" vertical="center"/>
    </xf>
    <xf numFmtId="37" fontId="0" fillId="0" borderId="12" xfId="0" applyNumberFormat="1" applyFont="1" applyFill="1" applyBorder="1" applyAlignment="1">
      <alignment vertical="center"/>
    </xf>
    <xf numFmtId="37" fontId="0" fillId="0" borderId="13" xfId="0" applyNumberFormat="1" applyFont="1" applyFill="1" applyBorder="1" applyAlignment="1">
      <alignment vertical="center"/>
    </xf>
    <xf numFmtId="37" fontId="0" fillId="0" borderId="13" xfId="0" applyNumberFormat="1" applyFont="1" applyFill="1" applyBorder="1" applyAlignment="1">
      <alignment horizontal="center"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 vertical="center"/>
    </xf>
    <xf numFmtId="37" fontId="0" fillId="0" borderId="16"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6" xfId="0" applyNumberFormat="1" applyFont="1" applyFill="1" applyBorder="1" applyAlignment="1">
      <alignment vertical="center"/>
    </xf>
    <xf numFmtId="49" fontId="2" fillId="0" borderId="0" xfId="0" applyNumberFormat="1" applyFont="1" applyFill="1" applyAlignment="1">
      <alignment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2" fillId="0" borderId="13" xfId="0" applyNumberFormat="1" applyFont="1" applyFill="1" applyBorder="1" applyAlignment="1">
      <alignment vertical="center"/>
    </xf>
    <xf numFmtId="186" fontId="0" fillId="0" borderId="0" xfId="0" applyNumberFormat="1" applyFont="1" applyFill="1" applyAlignment="1">
      <alignment vertical="center"/>
    </xf>
    <xf numFmtId="186" fontId="0" fillId="0" borderId="0" xfId="0" applyNumberFormat="1" applyFont="1" applyFill="1" applyAlignment="1">
      <alignment horizontal="right"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horizontal="centerContinuous" vertical="center"/>
    </xf>
    <xf numFmtId="37" fontId="0" fillId="0" borderId="19" xfId="0" applyNumberFormat="1" applyFont="1" applyFill="1" applyBorder="1" applyAlignment="1">
      <alignment vertical="center"/>
    </xf>
    <xf numFmtId="37" fontId="0" fillId="0" borderId="20" xfId="0" applyNumberFormat="1" applyFont="1" applyFill="1" applyBorder="1" applyAlignment="1">
      <alignment vertical="center"/>
    </xf>
    <xf numFmtId="37" fontId="0" fillId="0" borderId="21" xfId="0" applyNumberFormat="1" applyFont="1" applyFill="1" applyBorder="1" applyAlignment="1">
      <alignment horizontal="centerContinuous" vertical="center"/>
    </xf>
    <xf numFmtId="37" fontId="0" fillId="0" borderId="0" xfId="0" applyNumberFormat="1" applyFont="1" applyFill="1" applyBorder="1" applyAlignment="1">
      <alignment horizontal="center" vertical="center"/>
    </xf>
    <xf numFmtId="188" fontId="1" fillId="0" borderId="0" xfId="0" applyNumberFormat="1" applyFont="1" applyFill="1" applyBorder="1" applyAlignment="1">
      <alignment vertical="center"/>
    </xf>
    <xf numFmtId="186" fontId="1" fillId="0" borderId="0" xfId="0" applyNumberFormat="1" applyFont="1" applyFill="1" applyBorder="1" applyAlignment="1">
      <alignment vertical="center"/>
    </xf>
    <xf numFmtId="49" fontId="0" fillId="0" borderId="0" xfId="0" applyNumberFormat="1" applyFont="1" applyFill="1" applyAlignment="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0" xfId="0" applyNumberFormat="1" applyFont="1" applyFill="1" applyBorder="1" applyAlignment="1">
      <alignment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49" fontId="2" fillId="0" borderId="24"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37" fontId="0" fillId="0" borderId="26"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horizontal="center" vertical="center"/>
    </xf>
    <xf numFmtId="49" fontId="0" fillId="0" borderId="9" xfId="0" applyNumberFormat="1" applyFont="1" applyBorder="1" applyAlignment="1">
      <alignment horizontal="center" vertical="center"/>
    </xf>
    <xf numFmtId="186" fontId="0" fillId="0" borderId="0" xfId="0" applyNumberFormat="1" applyFont="1" applyFill="1" applyBorder="1" applyAlignment="1">
      <alignment vertical="center"/>
    </xf>
    <xf numFmtId="186"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1" fillId="0" borderId="0" xfId="0" applyNumberFormat="1" applyFont="1" applyFill="1" applyBorder="1" applyAlignment="1">
      <alignment vertical="center"/>
    </xf>
    <xf numFmtId="37" fontId="0" fillId="0" borderId="7" xfId="0" applyNumberFormat="1" applyFont="1" applyFill="1" applyBorder="1" applyAlignment="1">
      <alignment horizontal="left" vertical="center"/>
    </xf>
    <xf numFmtId="49" fontId="2" fillId="0" borderId="7" xfId="0" applyNumberFormat="1" applyFont="1" applyFill="1" applyBorder="1" applyAlignment="1">
      <alignment vertical="center"/>
    </xf>
    <xf numFmtId="49" fontId="2" fillId="0" borderId="9"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29" xfId="0" applyNumberFormat="1" applyFont="1" applyFill="1" applyBorder="1" applyAlignment="1">
      <alignment vertical="center"/>
    </xf>
    <xf numFmtId="37" fontId="0" fillId="0" borderId="1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29" xfId="0" applyNumberFormat="1" applyFont="1" applyFill="1" applyBorder="1" applyAlignment="1">
      <alignment vertical="center"/>
    </xf>
    <xf numFmtId="37" fontId="0" fillId="0" borderId="30" xfId="0" applyNumberFormat="1" applyFont="1" applyFill="1" applyBorder="1" applyAlignment="1">
      <alignment vertical="center"/>
    </xf>
    <xf numFmtId="49" fontId="0" fillId="0" borderId="31" xfId="0" applyNumberFormat="1" applyFont="1" applyFill="1" applyBorder="1" applyAlignment="1">
      <alignment horizontal="center" vertical="center"/>
    </xf>
    <xf numFmtId="202" fontId="0" fillId="0" borderId="0" xfId="0" applyNumberFormat="1" applyFont="1" applyFill="1" applyAlignment="1">
      <alignment vertical="center"/>
    </xf>
    <xf numFmtId="202" fontId="0" fillId="0" borderId="0" xfId="0" applyNumberFormat="1" applyAlignment="1">
      <alignment/>
    </xf>
    <xf numFmtId="49" fontId="2" fillId="0" borderId="7" xfId="0" applyNumberFormat="1" applyFont="1" applyBorder="1" applyAlignment="1">
      <alignment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24" xfId="0" applyNumberFormat="1" applyFont="1" applyFill="1" applyBorder="1" applyAlignment="1">
      <alignment horizontal="centerContinuous" vertical="center"/>
    </xf>
    <xf numFmtId="37" fontId="0" fillId="0" borderId="32" xfId="0" applyNumberFormat="1" applyFont="1" applyFill="1" applyBorder="1" applyAlignment="1">
      <alignment horizontal="centerContinuous" vertical="center"/>
    </xf>
    <xf numFmtId="37" fontId="0" fillId="0" borderId="30" xfId="0" applyNumberFormat="1" applyFont="1" applyFill="1" applyBorder="1" applyAlignment="1">
      <alignment horizontal="centerContinuous" vertical="center"/>
    </xf>
    <xf numFmtId="37" fontId="0" fillId="0" borderId="33" xfId="0" applyNumberFormat="1" applyFont="1" applyFill="1" applyBorder="1" applyAlignment="1">
      <alignment horizontal="centerContinuous" vertical="center"/>
    </xf>
    <xf numFmtId="37" fontId="0" fillId="0" borderId="23" xfId="0" applyNumberFormat="1" applyFont="1" applyFill="1" applyBorder="1" applyAlignment="1">
      <alignment horizontal="center" vertical="center"/>
    </xf>
    <xf numFmtId="49" fontId="0" fillId="0" borderId="11" xfId="0" applyNumberFormat="1" applyFont="1" applyFill="1" applyBorder="1" applyAlignment="1">
      <alignment vertical="center"/>
    </xf>
    <xf numFmtId="49" fontId="0" fillId="0" borderId="7" xfId="0" applyNumberFormat="1" applyFont="1" applyFill="1" applyBorder="1" applyAlignment="1">
      <alignment vertical="center"/>
    </xf>
    <xf numFmtId="49" fontId="0" fillId="0" borderId="25" xfId="0" applyNumberFormat="1" applyFont="1" applyFill="1" applyBorder="1" applyAlignment="1">
      <alignment vertical="center"/>
    </xf>
    <xf numFmtId="188" fontId="0" fillId="0" borderId="0" xfId="0" applyNumberFormat="1" applyFont="1" applyFill="1" applyBorder="1" applyAlignment="1">
      <alignment vertical="center"/>
    </xf>
    <xf numFmtId="197" fontId="0" fillId="0" borderId="0"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1" xfId="0" applyNumberFormat="1" applyFont="1" applyBorder="1" applyAlignment="1">
      <alignment vertical="center"/>
    </xf>
    <xf numFmtId="37" fontId="0" fillId="0" borderId="22" xfId="0" applyNumberFormat="1" applyFont="1" applyFill="1" applyBorder="1" applyAlignment="1">
      <alignment horizontal="center" vertical="center"/>
    </xf>
    <xf numFmtId="49" fontId="0" fillId="0" borderId="0" xfId="0" applyNumberFormat="1" applyFont="1" applyAlignment="1">
      <alignment horizontal="center" vertical="center"/>
    </xf>
    <xf numFmtId="49" fontId="2" fillId="0" borderId="34" xfId="0" applyNumberFormat="1" applyFont="1" applyFill="1" applyBorder="1" applyAlignment="1">
      <alignment vertical="center"/>
    </xf>
    <xf numFmtId="186" fontId="0" fillId="0" borderId="6" xfId="0" applyNumberFormat="1" applyFont="1" applyFill="1" applyBorder="1" applyAlignment="1">
      <alignment vertical="center"/>
    </xf>
    <xf numFmtId="186" fontId="0" fillId="0" borderId="35" xfId="0" applyNumberFormat="1" applyFont="1" applyFill="1" applyBorder="1" applyAlignment="1">
      <alignment vertical="center"/>
    </xf>
    <xf numFmtId="186" fontId="0" fillId="0" borderId="11" xfId="0" applyNumberFormat="1" applyFont="1" applyFill="1" applyBorder="1" applyAlignment="1">
      <alignment vertical="center"/>
    </xf>
    <xf numFmtId="186" fontId="0" fillId="0" borderId="10" xfId="0" applyNumberFormat="1" applyFont="1" applyFill="1" applyBorder="1" applyAlignment="1">
      <alignment vertical="center"/>
    </xf>
    <xf numFmtId="186" fontId="0" fillId="0" borderId="21" xfId="0" applyNumberFormat="1" applyFont="1" applyFill="1" applyBorder="1" applyAlignment="1">
      <alignment vertical="center"/>
    </xf>
    <xf numFmtId="186" fontId="0" fillId="0" borderId="36" xfId="0" applyNumberFormat="1" applyFont="1" applyFill="1" applyBorder="1" applyAlignment="1">
      <alignment vertical="center"/>
    </xf>
    <xf numFmtId="186" fontId="0" fillId="0" borderId="31" xfId="0" applyNumberFormat="1" applyFont="1" applyFill="1" applyBorder="1" applyAlignment="1">
      <alignment vertical="center"/>
    </xf>
    <xf numFmtId="186" fontId="0" fillId="0" borderId="7" xfId="0" applyNumberFormat="1" applyFont="1" applyFill="1" applyBorder="1" applyAlignment="1">
      <alignment vertical="center"/>
    </xf>
    <xf numFmtId="186" fontId="0" fillId="0" borderId="24" xfId="0" applyNumberFormat="1" applyFont="1" applyFill="1" applyBorder="1" applyAlignment="1">
      <alignment vertical="center"/>
    </xf>
    <xf numFmtId="186" fontId="0" fillId="0" borderId="37"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38" xfId="0" applyNumberFormat="1" applyFont="1" applyFill="1" applyBorder="1" applyAlignment="1">
      <alignment vertical="center"/>
    </xf>
    <xf numFmtId="186" fontId="0" fillId="0" borderId="8" xfId="0" applyNumberFormat="1" applyFont="1" applyFill="1" applyBorder="1" applyAlignment="1">
      <alignment vertical="center"/>
    </xf>
    <xf numFmtId="49" fontId="0" fillId="0" borderId="31" xfId="0" applyNumberFormat="1" applyFont="1" applyBorder="1" applyAlignment="1">
      <alignment horizontal="center" vertical="center"/>
    </xf>
    <xf numFmtId="186" fontId="0" fillId="0" borderId="11" xfId="0" applyNumberFormat="1" applyFont="1" applyBorder="1" applyAlignment="1">
      <alignment vertical="center"/>
    </xf>
    <xf numFmtId="186" fontId="0" fillId="0" borderId="13" xfId="0" applyNumberFormat="1" applyFont="1" applyFill="1" applyBorder="1" applyAlignment="1">
      <alignment vertical="center"/>
    </xf>
    <xf numFmtId="186" fontId="0" fillId="0" borderId="39" xfId="0" applyNumberFormat="1" applyFont="1" applyFill="1" applyBorder="1" applyAlignment="1">
      <alignment vertical="center"/>
    </xf>
    <xf numFmtId="186" fontId="0" fillId="0" borderId="14" xfId="0" applyNumberFormat="1" applyFont="1" applyFill="1" applyBorder="1" applyAlignment="1">
      <alignment vertical="center"/>
    </xf>
    <xf numFmtId="186" fontId="0" fillId="0" borderId="15" xfId="0" applyNumberFormat="1" applyFont="1" applyFill="1" applyBorder="1" applyAlignment="1">
      <alignment vertical="center"/>
    </xf>
    <xf numFmtId="186" fontId="0" fillId="0" borderId="12" xfId="0" applyNumberFormat="1" applyFont="1" applyFill="1" applyBorder="1" applyAlignment="1">
      <alignment vertical="center"/>
    </xf>
    <xf numFmtId="14" fontId="0" fillId="0" borderId="0" xfId="0" applyNumberFormat="1" applyFont="1" applyFill="1" applyAlignment="1">
      <alignment horizontal="centerContinuous" vertical="center"/>
    </xf>
    <xf numFmtId="189" fontId="0" fillId="0" borderId="0" xfId="0" applyNumberFormat="1" applyFont="1" applyFill="1" applyAlignment="1">
      <alignment horizontal="centerContinuous" vertical="center"/>
    </xf>
    <xf numFmtId="37" fontId="0" fillId="0" borderId="0" xfId="0" applyNumberFormat="1" applyFont="1" applyFill="1" applyBorder="1" applyAlignment="1" quotePrefix="1">
      <alignment horizontal="centerContinuous" vertical="center"/>
    </xf>
    <xf numFmtId="49" fontId="0" fillId="0" borderId="0" xfId="0" applyNumberFormat="1" applyFont="1" applyBorder="1" applyAlignment="1">
      <alignment horizontal="center" vertical="center"/>
    </xf>
    <xf numFmtId="186" fontId="0" fillId="0" borderId="0" xfId="0" applyNumberFormat="1" applyFont="1" applyBorder="1" applyAlignment="1">
      <alignment vertical="center"/>
    </xf>
    <xf numFmtId="49" fontId="2" fillId="0" borderId="0" xfId="0" applyNumberFormat="1" applyFont="1" applyBorder="1" applyAlignment="1">
      <alignment vertical="center"/>
    </xf>
    <xf numFmtId="202" fontId="0" fillId="0" borderId="0" xfId="0" applyNumberFormat="1" applyFont="1" applyFill="1" applyBorder="1" applyAlignment="1">
      <alignment vertical="center"/>
    </xf>
    <xf numFmtId="0" fontId="0" fillId="0" borderId="31" xfId="0" applyBorder="1" applyAlignment="1">
      <alignment/>
    </xf>
    <xf numFmtId="49" fontId="7" fillId="0" borderId="0" xfId="0" applyNumberFormat="1" applyFont="1" applyFill="1" applyAlignment="1">
      <alignment vertical="center"/>
    </xf>
    <xf numFmtId="203" fontId="0" fillId="0" borderId="6" xfId="0" applyNumberFormat="1" applyFont="1" applyFill="1" applyBorder="1" applyAlignment="1">
      <alignment vertical="center"/>
    </xf>
    <xf numFmtId="203" fontId="0" fillId="0" borderId="11" xfId="0" applyNumberFormat="1" applyBorder="1" applyAlignment="1">
      <alignment/>
    </xf>
    <xf numFmtId="203" fontId="0" fillId="0" borderId="0" xfId="0" applyNumberFormat="1" applyAlignment="1">
      <alignment/>
    </xf>
    <xf numFmtId="203" fontId="0" fillId="0" borderId="11" xfId="0" applyNumberFormat="1" applyFont="1" applyFill="1" applyBorder="1" applyAlignment="1">
      <alignment vertical="center"/>
    </xf>
    <xf numFmtId="203" fontId="0" fillId="0" borderId="10" xfId="0" applyNumberFormat="1" applyFont="1" applyFill="1" applyBorder="1" applyAlignment="1">
      <alignment vertical="center"/>
    </xf>
    <xf numFmtId="203" fontId="0" fillId="0" borderId="8" xfId="0" applyNumberFormat="1" applyFont="1" applyFill="1" applyBorder="1" applyAlignment="1">
      <alignment vertical="center"/>
    </xf>
    <xf numFmtId="203" fontId="0" fillId="0" borderId="0" xfId="0" applyNumberFormat="1" applyFont="1" applyFill="1" applyBorder="1" applyAlignment="1">
      <alignment vertical="center"/>
    </xf>
    <xf numFmtId="203" fontId="0" fillId="0" borderId="0" xfId="0" applyNumberFormat="1" applyFont="1" applyFill="1" applyAlignment="1">
      <alignment vertical="center"/>
    </xf>
    <xf numFmtId="203" fontId="0" fillId="0" borderId="0" xfId="0" applyNumberFormat="1" applyFont="1" applyFill="1" applyAlignment="1">
      <alignment horizontal="right" vertical="center"/>
    </xf>
    <xf numFmtId="203" fontId="0" fillId="0" borderId="5" xfId="0" applyNumberFormat="1" applyFont="1" applyFill="1" applyBorder="1" applyAlignment="1" quotePrefix="1">
      <alignment horizontal="centerContinuous" vertical="center"/>
    </xf>
    <xf numFmtId="203" fontId="0" fillId="0" borderId="5" xfId="0" applyNumberFormat="1" applyFont="1" applyFill="1" applyBorder="1" applyAlignment="1">
      <alignment horizontal="centerContinuous" vertical="center"/>
    </xf>
    <xf numFmtId="203" fontId="0" fillId="0" borderId="6" xfId="0" applyNumberFormat="1" applyFont="1" applyFill="1" applyBorder="1" applyAlignment="1">
      <alignment horizontal="centerContinuous" vertical="center"/>
    </xf>
    <xf numFmtId="203" fontId="0" fillId="0" borderId="0" xfId="0" applyNumberFormat="1" applyFont="1" applyFill="1" applyBorder="1" applyAlignment="1">
      <alignment horizontal="centerContinuous" vertical="center"/>
    </xf>
    <xf numFmtId="203" fontId="0" fillId="0" borderId="8" xfId="0" applyNumberFormat="1" applyFont="1" applyFill="1" applyBorder="1" applyAlignment="1">
      <alignment horizontal="centerContinuous" vertical="center"/>
    </xf>
    <xf numFmtId="203" fontId="0" fillId="0" borderId="24" xfId="0" applyNumberFormat="1" applyFont="1" applyFill="1" applyBorder="1" applyAlignment="1">
      <alignment horizontal="centerContinuous" vertical="center"/>
    </xf>
    <xf numFmtId="203" fontId="0" fillId="0" borderId="30" xfId="0" applyNumberFormat="1" applyFont="1" applyFill="1" applyBorder="1" applyAlignment="1">
      <alignment vertical="center"/>
    </xf>
    <xf numFmtId="203" fontId="0" fillId="0" borderId="19" xfId="0" applyNumberFormat="1" applyFont="1" applyFill="1" applyBorder="1" applyAlignment="1">
      <alignment vertical="center"/>
    </xf>
    <xf numFmtId="203" fontId="0" fillId="0" borderId="6" xfId="0" applyNumberFormat="1" applyFont="1" applyFill="1" applyBorder="1" applyAlignment="1">
      <alignment horizontal="center" vertical="center"/>
    </xf>
    <xf numFmtId="203" fontId="0" fillId="0" borderId="11" xfId="0" applyNumberFormat="1" applyFont="1" applyFill="1" applyBorder="1" applyAlignment="1">
      <alignment horizontal="center" vertical="center"/>
    </xf>
    <xf numFmtId="203" fontId="0" fillId="0" borderId="12" xfId="0" applyNumberFormat="1" applyFont="1" applyFill="1" applyBorder="1" applyAlignment="1">
      <alignment vertical="center"/>
    </xf>
    <xf numFmtId="203" fontId="0" fillId="0" borderId="14" xfId="0" applyNumberFormat="1" applyFont="1" applyFill="1" applyBorder="1" applyAlignment="1">
      <alignment horizontal="centerContinuous" vertical="center"/>
    </xf>
    <xf numFmtId="203" fontId="0" fillId="0" borderId="11" xfId="0" applyNumberFormat="1" applyFont="1" applyBorder="1" applyAlignment="1">
      <alignment vertical="center"/>
    </xf>
    <xf numFmtId="203" fontId="0" fillId="0" borderId="31" xfId="0" applyNumberFormat="1" applyFont="1" applyFill="1" applyBorder="1" applyAlignment="1">
      <alignment vertical="center"/>
    </xf>
    <xf numFmtId="203" fontId="0" fillId="0" borderId="25" xfId="0" applyNumberFormat="1" applyFont="1" applyFill="1" applyBorder="1" applyAlignment="1">
      <alignment vertical="center"/>
    </xf>
    <xf numFmtId="203" fontId="8" fillId="0" borderId="6" xfId="0" applyNumberFormat="1" applyFont="1" applyFill="1" applyBorder="1" applyAlignment="1">
      <alignment vertical="center"/>
    </xf>
    <xf numFmtId="203" fontId="0" fillId="0" borderId="31" xfId="0" applyNumberFormat="1" applyBorder="1" applyAlignment="1">
      <alignment/>
    </xf>
    <xf numFmtId="186" fontId="8" fillId="0" borderId="6" xfId="0" applyNumberFormat="1" applyFont="1" applyFill="1" applyBorder="1" applyAlignment="1">
      <alignment vertical="center"/>
    </xf>
    <xf numFmtId="186" fontId="8" fillId="0" borderId="11" xfId="0" applyNumberFormat="1" applyFont="1" applyFill="1" applyBorder="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5491"/>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30</v>
      </c>
      <c r="C1" s="2"/>
      <c r="D1" s="2"/>
      <c r="E1" s="2"/>
      <c r="F1" s="2"/>
      <c r="G1" s="2"/>
      <c r="H1" s="2"/>
      <c r="I1" s="2"/>
      <c r="J1" s="2"/>
      <c r="K1" s="2"/>
      <c r="L1" s="2"/>
      <c r="M1" s="2"/>
      <c r="N1" s="2"/>
      <c r="O1" s="2"/>
      <c r="P1" s="2"/>
      <c r="Q1" s="2"/>
      <c r="R1" s="2"/>
      <c r="S1" s="2"/>
      <c r="T1" s="2"/>
      <c r="U1" s="2"/>
      <c r="V1" s="114"/>
      <c r="W1" s="1"/>
    </row>
    <row r="2" spans="1:23" ht="23.25">
      <c r="A2" s="1"/>
      <c r="B2" s="2" t="s">
        <v>31</v>
      </c>
      <c r="C2" s="2"/>
      <c r="D2" s="2"/>
      <c r="E2" s="2"/>
      <c r="F2" s="2"/>
      <c r="G2" s="2"/>
      <c r="H2" s="2"/>
      <c r="I2" s="2"/>
      <c r="J2" s="2"/>
      <c r="K2" s="2"/>
      <c r="L2" s="2"/>
      <c r="M2" s="2"/>
      <c r="N2" s="2"/>
      <c r="O2" s="2"/>
      <c r="P2" s="2"/>
      <c r="Q2" s="2"/>
      <c r="R2" s="2"/>
      <c r="S2" s="2"/>
      <c r="T2" s="2"/>
      <c r="U2" s="2"/>
      <c r="V2" s="115"/>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3" t="s">
        <v>102</v>
      </c>
      <c r="C4" s="4"/>
      <c r="D4" s="4"/>
      <c r="E4" s="4"/>
      <c r="F4" s="4"/>
      <c r="G4" s="4"/>
      <c r="H4" s="4"/>
      <c r="I4" s="4"/>
      <c r="J4" s="4"/>
      <c r="K4" s="4"/>
      <c r="L4" s="4"/>
      <c r="M4" s="4"/>
      <c r="N4" s="4"/>
      <c r="O4" s="4"/>
      <c r="P4" s="4"/>
      <c r="Q4" s="4"/>
      <c r="R4" s="4"/>
      <c r="S4" s="4"/>
      <c r="T4" s="4"/>
      <c r="U4" s="4"/>
      <c r="V4" s="5"/>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6"/>
      <c r="C6" s="7"/>
      <c r="D6" s="7"/>
      <c r="E6" s="7"/>
      <c r="F6" s="7"/>
      <c r="G6" s="48"/>
      <c r="H6" s="91"/>
      <c r="I6" s="8"/>
      <c r="J6" s="8"/>
      <c r="K6" s="7"/>
      <c r="L6" s="6" t="s">
        <v>35</v>
      </c>
      <c r="M6" s="9"/>
      <c r="N6" s="9"/>
      <c r="O6" s="9"/>
      <c r="P6" s="9"/>
      <c r="Q6" s="77"/>
      <c r="R6" s="78" t="s">
        <v>27</v>
      </c>
      <c r="S6" s="7"/>
      <c r="T6" s="7"/>
      <c r="U6" s="7"/>
      <c r="V6" s="48"/>
      <c r="W6" s="1"/>
    </row>
    <row r="7" spans="1:23" ht="23.25">
      <c r="A7" s="1"/>
      <c r="B7" s="10" t="s">
        <v>32</v>
      </c>
      <c r="C7" s="11"/>
      <c r="D7" s="11"/>
      <c r="E7" s="11"/>
      <c r="F7" s="11"/>
      <c r="G7" s="49"/>
      <c r="H7" s="83"/>
      <c r="I7" s="13"/>
      <c r="J7" s="13"/>
      <c r="K7" s="63"/>
      <c r="L7" s="40"/>
      <c r="M7" s="36" t="s">
        <v>24</v>
      </c>
      <c r="N7" s="36"/>
      <c r="O7" s="36"/>
      <c r="P7" s="36"/>
      <c r="Q7" s="37"/>
      <c r="R7" s="10" t="s">
        <v>25</v>
      </c>
      <c r="S7" s="11"/>
      <c r="T7" s="11"/>
      <c r="U7" s="11"/>
      <c r="V7" s="49"/>
      <c r="W7" s="1"/>
    </row>
    <row r="8" spans="1:23" ht="23.25">
      <c r="A8" s="1"/>
      <c r="B8" s="14" t="s">
        <v>33</v>
      </c>
      <c r="C8" s="79"/>
      <c r="D8" s="79"/>
      <c r="E8" s="79"/>
      <c r="F8" s="79"/>
      <c r="G8" s="80"/>
      <c r="H8" s="83"/>
      <c r="I8" s="1"/>
      <c r="J8" s="2" t="s">
        <v>34</v>
      </c>
      <c r="K8" s="11"/>
      <c r="L8" s="16" t="s">
        <v>21</v>
      </c>
      <c r="M8" s="38"/>
      <c r="N8" s="68"/>
      <c r="O8" s="69"/>
      <c r="P8" s="16" t="s">
        <v>0</v>
      </c>
      <c r="Q8" s="12"/>
      <c r="R8" s="14" t="s">
        <v>23</v>
      </c>
      <c r="S8" s="79"/>
      <c r="T8" s="79"/>
      <c r="U8" s="79"/>
      <c r="V8" s="80"/>
      <c r="W8" s="1"/>
    </row>
    <row r="9" spans="1:23" ht="23.25">
      <c r="A9" s="1"/>
      <c r="B9" s="17"/>
      <c r="C9" s="17"/>
      <c r="D9" s="17"/>
      <c r="E9" s="17"/>
      <c r="F9" s="17"/>
      <c r="G9" s="39"/>
      <c r="H9" s="13"/>
      <c r="I9" s="17"/>
      <c r="J9" s="18"/>
      <c r="K9" s="41"/>
      <c r="L9" s="21" t="s">
        <v>13</v>
      </c>
      <c r="M9" s="19" t="s">
        <v>2</v>
      </c>
      <c r="N9" s="19" t="s">
        <v>3</v>
      </c>
      <c r="O9" s="21" t="s">
        <v>4</v>
      </c>
      <c r="P9" s="14" t="s">
        <v>19</v>
      </c>
      <c r="Q9" s="15"/>
      <c r="R9" s="17"/>
      <c r="S9" s="72"/>
      <c r="T9" s="38"/>
      <c r="U9" s="81" t="s">
        <v>0</v>
      </c>
      <c r="V9" s="82"/>
      <c r="W9" s="1"/>
    </row>
    <row r="10" spans="1:23" ht="23.25">
      <c r="A10" s="1"/>
      <c r="B10" s="10" t="s">
        <v>8</v>
      </c>
      <c r="C10" s="10" t="s">
        <v>9</v>
      </c>
      <c r="D10" s="10" t="s">
        <v>10</v>
      </c>
      <c r="E10" s="10" t="s">
        <v>11</v>
      </c>
      <c r="F10" s="21" t="s">
        <v>12</v>
      </c>
      <c r="G10" s="53" t="s">
        <v>1</v>
      </c>
      <c r="H10" s="2" t="s">
        <v>20</v>
      </c>
      <c r="I10" s="17"/>
      <c r="J10" s="1"/>
      <c r="K10" s="41"/>
      <c r="L10" s="19" t="s">
        <v>22</v>
      </c>
      <c r="M10" s="19"/>
      <c r="N10" s="17"/>
      <c r="O10" s="19"/>
      <c r="P10" s="18" t="s">
        <v>14</v>
      </c>
      <c r="Q10" s="20" t="s">
        <v>14</v>
      </c>
      <c r="R10" s="21" t="s">
        <v>2</v>
      </c>
      <c r="S10" s="21" t="s">
        <v>26</v>
      </c>
      <c r="T10" s="19" t="s">
        <v>5</v>
      </c>
      <c r="U10" s="14" t="s">
        <v>6</v>
      </c>
      <c r="V10" s="80"/>
      <c r="W10" s="1"/>
    </row>
    <row r="11" spans="1:23" ht="23.25">
      <c r="A11" s="1"/>
      <c r="B11" s="22"/>
      <c r="C11" s="22"/>
      <c r="D11" s="22"/>
      <c r="E11" s="22"/>
      <c r="F11" s="22"/>
      <c r="G11" s="54"/>
      <c r="H11" s="23"/>
      <c r="I11" s="22"/>
      <c r="J11" s="23"/>
      <c r="K11" s="24"/>
      <c r="L11" s="25"/>
      <c r="M11" s="25"/>
      <c r="N11" s="70"/>
      <c r="O11" s="71"/>
      <c r="P11" s="24" t="s">
        <v>15</v>
      </c>
      <c r="Q11" s="26" t="s">
        <v>16</v>
      </c>
      <c r="R11" s="22"/>
      <c r="S11" s="25"/>
      <c r="T11" s="25"/>
      <c r="U11" s="27" t="s">
        <v>17</v>
      </c>
      <c r="V11" s="55" t="s">
        <v>18</v>
      </c>
      <c r="W11" s="1"/>
    </row>
    <row r="12" spans="1:23" ht="23.25">
      <c r="A12" s="1"/>
      <c r="B12" s="28"/>
      <c r="C12" s="28"/>
      <c r="D12" s="28"/>
      <c r="E12" s="28"/>
      <c r="F12" s="28"/>
      <c r="G12" s="31"/>
      <c r="H12" s="44"/>
      <c r="I12" s="29"/>
      <c r="J12" s="30"/>
      <c r="K12" s="93"/>
      <c r="L12" s="84"/>
      <c r="M12" s="94"/>
      <c r="N12" s="95"/>
      <c r="O12" s="96"/>
      <c r="P12" s="57"/>
      <c r="Q12" s="97"/>
      <c r="R12" s="94"/>
      <c r="S12" s="94"/>
      <c r="T12" s="94"/>
      <c r="U12" s="94"/>
      <c r="V12" s="98"/>
      <c r="W12" s="1"/>
    </row>
    <row r="13" spans="1:23" ht="23.25">
      <c r="A13" s="1"/>
      <c r="B13" s="28" t="s">
        <v>36</v>
      </c>
      <c r="C13" s="28"/>
      <c r="D13" s="28"/>
      <c r="E13" s="28"/>
      <c r="F13" s="28"/>
      <c r="G13" s="31"/>
      <c r="H13" s="44"/>
      <c r="I13" s="29"/>
      <c r="J13" s="30" t="s">
        <v>37</v>
      </c>
      <c r="K13" s="64"/>
      <c r="L13" s="84"/>
      <c r="M13" s="57"/>
      <c r="N13" s="99"/>
      <c r="O13" s="96"/>
      <c r="P13" s="57"/>
      <c r="Q13" s="100"/>
      <c r="R13" s="123">
        <f>SUM(R14)</f>
        <v>1756199.9999999998</v>
      </c>
      <c r="S13" s="123">
        <f>SUM(S14)</f>
        <v>1753774.732</v>
      </c>
      <c r="T13" s="123">
        <f>SUM(T14)</f>
        <v>1651328.0320000001</v>
      </c>
      <c r="U13" s="94">
        <f>(T13/R13)*100</f>
        <v>94.02847238355542</v>
      </c>
      <c r="V13" s="96">
        <f>(T13/S13)*100</f>
        <v>94.15850290629002</v>
      </c>
      <c r="W13" s="1"/>
    </row>
    <row r="14" spans="1:23" ht="23.25">
      <c r="A14" s="1"/>
      <c r="B14" s="28"/>
      <c r="C14" s="28"/>
      <c r="D14" s="28"/>
      <c r="E14" s="28"/>
      <c r="F14" s="28"/>
      <c r="G14" s="31"/>
      <c r="H14" s="44"/>
      <c r="I14" s="29"/>
      <c r="J14" s="30" t="s">
        <v>38</v>
      </c>
      <c r="K14" s="64"/>
      <c r="L14" s="84"/>
      <c r="M14" s="57"/>
      <c r="N14" s="99"/>
      <c r="O14" s="96"/>
      <c r="P14" s="57"/>
      <c r="Q14" s="100"/>
      <c r="R14" s="123">
        <f>SUM(R18)</f>
        <v>1756199.9999999998</v>
      </c>
      <c r="S14" s="123">
        <f>SUM(S18)</f>
        <v>1753774.732</v>
      </c>
      <c r="T14" s="123">
        <f>SUM(T18)</f>
        <v>1651328.0320000001</v>
      </c>
      <c r="U14" s="94">
        <f>(T14/R14)*100</f>
        <v>94.02847238355542</v>
      </c>
      <c r="V14" s="96">
        <f aca="true" t="shared" si="0" ref="V14:V44">(T14/S14)*100</f>
        <v>94.15850290629002</v>
      </c>
      <c r="W14" s="1"/>
    </row>
    <row r="15" spans="1:23" ht="23.25">
      <c r="A15" s="1"/>
      <c r="B15" s="28"/>
      <c r="C15" s="28"/>
      <c r="D15" s="28"/>
      <c r="E15" s="28"/>
      <c r="F15" s="28"/>
      <c r="G15" s="31"/>
      <c r="H15" s="44"/>
      <c r="I15" s="29"/>
      <c r="J15" s="30" t="s">
        <v>39</v>
      </c>
      <c r="K15" s="64"/>
      <c r="L15" s="84"/>
      <c r="M15" s="57"/>
      <c r="N15" s="99"/>
      <c r="O15" s="96"/>
      <c r="P15" s="57"/>
      <c r="Q15" s="100"/>
      <c r="R15" s="123"/>
      <c r="S15" s="123"/>
      <c r="T15" s="123"/>
      <c r="U15" s="94"/>
      <c r="V15" s="96"/>
      <c r="W15" s="1"/>
    </row>
    <row r="16" spans="1:23" ht="23.25">
      <c r="A16" s="1"/>
      <c r="B16" s="28"/>
      <c r="C16" s="28"/>
      <c r="D16" s="28"/>
      <c r="E16" s="28"/>
      <c r="F16" s="28"/>
      <c r="G16" s="31"/>
      <c r="H16" s="44"/>
      <c r="I16" s="29"/>
      <c r="J16" s="30"/>
      <c r="K16" s="64"/>
      <c r="L16" s="84"/>
      <c r="M16" s="57"/>
      <c r="N16" s="99"/>
      <c r="O16" s="96"/>
      <c r="P16" s="57"/>
      <c r="Q16" s="100"/>
      <c r="R16" s="123"/>
      <c r="S16" s="123"/>
      <c r="T16" s="123"/>
      <c r="U16" s="94"/>
      <c r="V16" s="96"/>
      <c r="W16" s="1"/>
    </row>
    <row r="17" spans="1:23" ht="23.25">
      <c r="A17" s="1"/>
      <c r="B17" s="28"/>
      <c r="C17" s="28" t="s">
        <v>40</v>
      </c>
      <c r="D17" s="28"/>
      <c r="E17" s="28"/>
      <c r="F17" s="28"/>
      <c r="G17" s="31"/>
      <c r="H17" s="44"/>
      <c r="I17" s="29"/>
      <c r="J17" s="30" t="s">
        <v>41</v>
      </c>
      <c r="K17" s="64"/>
      <c r="L17" s="84"/>
      <c r="M17" s="57"/>
      <c r="N17" s="99"/>
      <c r="O17" s="96"/>
      <c r="P17" s="57"/>
      <c r="Q17" s="100"/>
      <c r="R17" s="123">
        <f>SUM(R18)</f>
        <v>1756199.9999999998</v>
      </c>
      <c r="S17" s="123">
        <f>SUM(S18)</f>
        <v>1753774.732</v>
      </c>
      <c r="T17" s="123">
        <f>SUM(T18)</f>
        <v>1651328.0320000001</v>
      </c>
      <c r="U17" s="94">
        <f>(T17/R17)*100</f>
        <v>94.02847238355542</v>
      </c>
      <c r="V17" s="96">
        <f t="shared" si="0"/>
        <v>94.15850290629002</v>
      </c>
      <c r="W17" s="1"/>
    </row>
    <row r="18" spans="1:23" ht="23.25">
      <c r="A18" s="1"/>
      <c r="B18" s="28"/>
      <c r="C18" s="28"/>
      <c r="D18" s="28"/>
      <c r="E18" s="28"/>
      <c r="F18" s="28"/>
      <c r="G18" s="31"/>
      <c r="H18" s="44"/>
      <c r="I18" s="29"/>
      <c r="J18" s="30" t="s">
        <v>38</v>
      </c>
      <c r="K18" s="64"/>
      <c r="L18" s="84"/>
      <c r="M18" s="57"/>
      <c r="N18" s="99"/>
      <c r="O18" s="96"/>
      <c r="P18" s="57"/>
      <c r="Q18" s="100"/>
      <c r="R18" s="123">
        <f>SUM(R22)</f>
        <v>1756199.9999999998</v>
      </c>
      <c r="S18" s="123">
        <f>SUM(S22)</f>
        <v>1753774.732</v>
      </c>
      <c r="T18" s="123">
        <f>SUM(T22)</f>
        <v>1651328.0320000001</v>
      </c>
      <c r="U18" s="94">
        <f>(T18/R18)*100</f>
        <v>94.02847238355542</v>
      </c>
      <c r="V18" s="96">
        <f t="shared" si="0"/>
        <v>94.15850290629002</v>
      </c>
      <c r="W18" s="1"/>
    </row>
    <row r="19" spans="1:23" ht="23.25">
      <c r="A19" s="1"/>
      <c r="B19" s="28"/>
      <c r="C19" s="28"/>
      <c r="D19" s="28"/>
      <c r="E19" s="28"/>
      <c r="F19" s="28"/>
      <c r="G19" s="31"/>
      <c r="H19" s="44"/>
      <c r="I19" s="29"/>
      <c r="J19" s="30" t="s">
        <v>39</v>
      </c>
      <c r="K19" s="64"/>
      <c r="L19" s="84"/>
      <c r="M19" s="96"/>
      <c r="N19" s="96"/>
      <c r="O19" s="96"/>
      <c r="P19" s="57"/>
      <c r="Q19" s="100"/>
      <c r="R19" s="123"/>
      <c r="S19" s="123"/>
      <c r="T19" s="123"/>
      <c r="U19" s="94"/>
      <c r="V19" s="96"/>
      <c r="W19" s="1"/>
    </row>
    <row r="20" spans="1:23" ht="23.25">
      <c r="A20" s="1"/>
      <c r="B20" s="28"/>
      <c r="C20" s="28"/>
      <c r="D20" s="28"/>
      <c r="E20" s="28"/>
      <c r="F20" s="28"/>
      <c r="G20" s="31"/>
      <c r="H20" s="44"/>
      <c r="I20" s="29"/>
      <c r="J20" s="30"/>
      <c r="K20" s="64"/>
      <c r="L20" s="84"/>
      <c r="M20" s="57"/>
      <c r="N20" s="99"/>
      <c r="O20" s="96"/>
      <c r="P20" s="57"/>
      <c r="Q20" s="100"/>
      <c r="R20" s="123"/>
      <c r="S20" s="123"/>
      <c r="T20" s="123"/>
      <c r="U20" s="94"/>
      <c r="V20" s="96"/>
      <c r="W20" s="1"/>
    </row>
    <row r="21" spans="1:23" ht="23.25">
      <c r="A21" s="1"/>
      <c r="B21" s="28"/>
      <c r="C21" s="28"/>
      <c r="D21" s="28"/>
      <c r="E21" s="28" t="s">
        <v>42</v>
      </c>
      <c r="F21" s="28"/>
      <c r="G21" s="31"/>
      <c r="H21" s="44"/>
      <c r="I21" s="29"/>
      <c r="J21" s="30" t="s">
        <v>43</v>
      </c>
      <c r="K21" s="64"/>
      <c r="L21" s="84"/>
      <c r="M21" s="57"/>
      <c r="N21" s="99"/>
      <c r="O21" s="96"/>
      <c r="P21" s="57"/>
      <c r="Q21" s="100"/>
      <c r="R21" s="123">
        <f>SUM(R22)</f>
        <v>1756199.9999999998</v>
      </c>
      <c r="S21" s="123">
        <f>SUM(S22)</f>
        <v>1753774.732</v>
      </c>
      <c r="T21" s="123">
        <f>SUM(T22)</f>
        <v>1651328.0320000001</v>
      </c>
      <c r="U21" s="94">
        <f>(T21/R21)*100</f>
        <v>94.02847238355542</v>
      </c>
      <c r="V21" s="96">
        <f t="shared" si="0"/>
        <v>94.15850290629002</v>
      </c>
      <c r="W21" s="1"/>
    </row>
    <row r="22" spans="1:23" ht="23.25">
      <c r="A22" s="1"/>
      <c r="B22" s="28"/>
      <c r="C22" s="28"/>
      <c r="D22" s="28"/>
      <c r="E22" s="28"/>
      <c r="F22" s="28"/>
      <c r="G22" s="31"/>
      <c r="H22" s="44"/>
      <c r="I22" s="29"/>
      <c r="J22" s="30" t="s">
        <v>38</v>
      </c>
      <c r="K22" s="64"/>
      <c r="L22" s="84"/>
      <c r="M22" s="57"/>
      <c r="N22" s="99"/>
      <c r="O22" s="96"/>
      <c r="P22" s="57"/>
      <c r="Q22" s="100"/>
      <c r="R22" s="123">
        <f>+R116+R132+R157+R169+R191+R203</f>
        <v>1756199.9999999998</v>
      </c>
      <c r="S22" s="123">
        <f>+S116+S132+S157+S169+S191+S203+S27</f>
        <v>1753774.732</v>
      </c>
      <c r="T22" s="123">
        <f>+T116+T132+T157+T169+T191+T203+T27</f>
        <v>1651328.0320000001</v>
      </c>
      <c r="U22" s="94">
        <f>(T22/R22)*100</f>
        <v>94.02847238355542</v>
      </c>
      <c r="V22" s="96">
        <f t="shared" si="0"/>
        <v>94.15850290629002</v>
      </c>
      <c r="W22" s="1"/>
    </row>
    <row r="23" spans="1:23" ht="23.25">
      <c r="A23" s="1"/>
      <c r="B23" s="28"/>
      <c r="C23" s="28"/>
      <c r="D23" s="28"/>
      <c r="E23" s="28"/>
      <c r="F23" s="28"/>
      <c r="G23" s="31"/>
      <c r="H23" s="44"/>
      <c r="I23" s="29"/>
      <c r="J23" s="30" t="s">
        <v>39</v>
      </c>
      <c r="K23" s="64"/>
      <c r="L23" s="84"/>
      <c r="M23" s="57"/>
      <c r="N23" s="99"/>
      <c r="O23" s="96"/>
      <c r="P23" s="57"/>
      <c r="Q23" s="100"/>
      <c r="R23" s="123"/>
      <c r="S23" s="123"/>
      <c r="T23" s="123"/>
      <c r="U23" s="94"/>
      <c r="V23" s="96"/>
      <c r="W23" s="1"/>
    </row>
    <row r="24" spans="1:23" ht="23.25">
      <c r="A24" s="1"/>
      <c r="B24" s="28"/>
      <c r="C24" s="28"/>
      <c r="D24" s="28"/>
      <c r="E24" s="28"/>
      <c r="F24" s="28"/>
      <c r="G24" s="31"/>
      <c r="H24" s="44"/>
      <c r="I24" s="29"/>
      <c r="J24" s="30"/>
      <c r="K24" s="64"/>
      <c r="L24" s="84"/>
      <c r="M24" s="96"/>
      <c r="N24" s="101"/>
      <c r="O24" s="96"/>
      <c r="P24" s="57"/>
      <c r="Q24" s="100"/>
      <c r="R24" s="123"/>
      <c r="S24" s="123"/>
      <c r="T24" s="123"/>
      <c r="U24" s="94"/>
      <c r="V24" s="96"/>
      <c r="W24" s="1"/>
    </row>
    <row r="25" spans="1:23" ht="23.25">
      <c r="A25" s="1"/>
      <c r="B25" s="28"/>
      <c r="C25" s="28"/>
      <c r="D25" s="28"/>
      <c r="E25" s="28"/>
      <c r="F25" s="28" t="s">
        <v>44</v>
      </c>
      <c r="G25" s="31"/>
      <c r="H25" s="44"/>
      <c r="I25" s="29"/>
      <c r="J25" s="30" t="s">
        <v>105</v>
      </c>
      <c r="K25" s="64"/>
      <c r="L25" s="84"/>
      <c r="M25" s="96"/>
      <c r="N25" s="101"/>
      <c r="O25" s="96"/>
      <c r="P25" s="57"/>
      <c r="Q25" s="100"/>
      <c r="R25" s="123">
        <f>SUM(R27)</f>
        <v>0</v>
      </c>
      <c r="S25" s="124"/>
      <c r="T25" s="125"/>
      <c r="U25" s="94"/>
      <c r="V25" s="96"/>
      <c r="W25" s="1"/>
    </row>
    <row r="26" spans="1:23" ht="23.25">
      <c r="A26" s="1"/>
      <c r="B26" s="28"/>
      <c r="C26" s="28"/>
      <c r="D26" s="28"/>
      <c r="E26" s="28"/>
      <c r="F26" s="28"/>
      <c r="G26" s="31"/>
      <c r="H26" s="44"/>
      <c r="I26" s="29"/>
      <c r="J26" s="30" t="s">
        <v>45</v>
      </c>
      <c r="K26" s="64"/>
      <c r="L26" s="84"/>
      <c r="M26" s="96"/>
      <c r="N26" s="101"/>
      <c r="O26" s="96"/>
      <c r="P26" s="57"/>
      <c r="Q26" s="100"/>
      <c r="R26" s="123"/>
      <c r="S26" s="123">
        <f>SUM(S27)</f>
        <v>237015.731</v>
      </c>
      <c r="T26" s="123">
        <f>SUM(T27)</f>
        <v>205318.12399999998</v>
      </c>
      <c r="U26" s="94"/>
      <c r="V26" s="96">
        <f t="shared" si="0"/>
        <v>86.6263699602285</v>
      </c>
      <c r="W26" s="1"/>
    </row>
    <row r="27" spans="1:23" ht="23.25">
      <c r="A27" s="1"/>
      <c r="B27" s="28"/>
      <c r="C27" s="28"/>
      <c r="D27" s="28"/>
      <c r="E27" s="28"/>
      <c r="F27" s="28"/>
      <c r="G27" s="31"/>
      <c r="H27" s="44"/>
      <c r="I27" s="29"/>
      <c r="J27" s="30" t="s">
        <v>38</v>
      </c>
      <c r="K27" s="76"/>
      <c r="L27" s="84"/>
      <c r="M27" s="96"/>
      <c r="N27" s="101"/>
      <c r="O27" s="96"/>
      <c r="P27" s="57"/>
      <c r="Q27" s="100"/>
      <c r="R27" s="123">
        <f>SUM(R31)</f>
        <v>0</v>
      </c>
      <c r="S27" s="123">
        <f>SUM(S31)</f>
        <v>237015.731</v>
      </c>
      <c r="T27" s="123">
        <f>SUM(T31)</f>
        <v>205318.12399999998</v>
      </c>
      <c r="U27" s="94"/>
      <c r="V27" s="96">
        <f t="shared" si="0"/>
        <v>86.6263699602285</v>
      </c>
      <c r="W27" s="1"/>
    </row>
    <row r="28" spans="1:23" ht="23.25">
      <c r="A28" s="1"/>
      <c r="B28" s="28"/>
      <c r="C28" s="28"/>
      <c r="D28" s="28"/>
      <c r="E28" s="28"/>
      <c r="F28" s="28"/>
      <c r="G28" s="31"/>
      <c r="H28" s="44"/>
      <c r="I28" s="29"/>
      <c r="J28" s="30" t="s">
        <v>39</v>
      </c>
      <c r="K28" s="64"/>
      <c r="L28" s="84"/>
      <c r="M28" s="57"/>
      <c r="N28" s="99"/>
      <c r="O28" s="96"/>
      <c r="P28" s="57"/>
      <c r="Q28" s="97"/>
      <c r="R28" s="123"/>
      <c r="S28" s="123"/>
      <c r="T28" s="123"/>
      <c r="U28" s="94"/>
      <c r="V28" s="96"/>
      <c r="W28" s="1"/>
    </row>
    <row r="29" spans="1:23" ht="23.25">
      <c r="A29" s="1"/>
      <c r="B29" s="28"/>
      <c r="C29" s="28"/>
      <c r="D29" s="28"/>
      <c r="E29" s="28"/>
      <c r="F29" s="28"/>
      <c r="G29" s="31"/>
      <c r="H29" s="44"/>
      <c r="I29" s="29"/>
      <c r="J29" s="30"/>
      <c r="K29" s="64"/>
      <c r="L29" s="84"/>
      <c r="M29" s="57"/>
      <c r="N29" s="99"/>
      <c r="O29" s="96"/>
      <c r="P29" s="57"/>
      <c r="Q29" s="97"/>
      <c r="R29" s="123"/>
      <c r="S29" s="123"/>
      <c r="T29" s="123"/>
      <c r="U29" s="94"/>
      <c r="V29" s="96"/>
      <c r="W29" s="1"/>
    </row>
    <row r="30" spans="1:23" ht="23.25">
      <c r="A30" s="1"/>
      <c r="B30" s="28"/>
      <c r="C30" s="28"/>
      <c r="D30" s="28"/>
      <c r="E30" s="28"/>
      <c r="F30" s="28"/>
      <c r="G30" s="31" t="s">
        <v>46</v>
      </c>
      <c r="H30" s="44"/>
      <c r="I30" s="29"/>
      <c r="J30" s="30" t="s">
        <v>47</v>
      </c>
      <c r="K30" s="76"/>
      <c r="L30" s="84"/>
      <c r="M30" s="57"/>
      <c r="N30" s="99"/>
      <c r="O30" s="96"/>
      <c r="P30" s="57"/>
      <c r="Q30" s="97"/>
      <c r="R30" s="123"/>
      <c r="S30" s="123">
        <f>SUM(S31)</f>
        <v>237015.731</v>
      </c>
      <c r="T30" s="123">
        <f>SUM(T31)</f>
        <v>205318.12399999998</v>
      </c>
      <c r="U30" s="94"/>
      <c r="V30" s="96">
        <f t="shared" si="0"/>
        <v>86.6263699602285</v>
      </c>
      <c r="W30" s="1"/>
    </row>
    <row r="31" spans="1:23" ht="23.25">
      <c r="A31" s="1"/>
      <c r="B31" s="28"/>
      <c r="C31" s="28"/>
      <c r="D31" s="28"/>
      <c r="E31" s="28"/>
      <c r="F31" s="28"/>
      <c r="G31" s="31"/>
      <c r="H31" s="92"/>
      <c r="I31" s="29"/>
      <c r="J31" s="30" t="s">
        <v>38</v>
      </c>
      <c r="K31" s="64"/>
      <c r="L31" s="84"/>
      <c r="M31" s="57"/>
      <c r="N31" s="99"/>
      <c r="O31" s="96"/>
      <c r="P31" s="57"/>
      <c r="Q31" s="97"/>
      <c r="R31" s="123">
        <f>0</f>
        <v>0</v>
      </c>
      <c r="S31" s="123">
        <f>SUM(S35,S38,S41,S44,S57,S60,S64,S67,S70,S74,S77,S81,S85,S89,S102,S105,S108,S111)</f>
        <v>237015.731</v>
      </c>
      <c r="T31" s="123">
        <f>SUM(T35,T38,T41,T44,T57,T60,T64,T67,T70,T74,T77,T81,T85,T89,T102,T105,T108,T111)</f>
        <v>205318.12399999998</v>
      </c>
      <c r="U31" s="94"/>
      <c r="V31" s="96">
        <f t="shared" si="0"/>
        <v>86.6263699602285</v>
      </c>
      <c r="W31" s="1"/>
    </row>
    <row r="32" spans="1:23" ht="23.25">
      <c r="A32" s="1"/>
      <c r="B32" s="28"/>
      <c r="C32" s="28"/>
      <c r="D32" s="28"/>
      <c r="E32" s="28"/>
      <c r="F32" s="28"/>
      <c r="G32" s="31"/>
      <c r="H32" s="44"/>
      <c r="I32" s="29"/>
      <c r="J32" s="30" t="s">
        <v>39</v>
      </c>
      <c r="K32" s="64"/>
      <c r="L32" s="84"/>
      <c r="M32" s="57"/>
      <c r="N32" s="99"/>
      <c r="O32" s="96"/>
      <c r="P32" s="57"/>
      <c r="Q32" s="97"/>
      <c r="R32" s="123"/>
      <c r="S32" s="123"/>
      <c r="T32" s="123"/>
      <c r="U32" s="94"/>
      <c r="V32" s="96"/>
      <c r="W32" s="1"/>
    </row>
    <row r="33" spans="1:23" ht="23.25">
      <c r="A33" s="1"/>
      <c r="B33" s="28"/>
      <c r="C33" s="28"/>
      <c r="D33" s="28"/>
      <c r="E33" s="28"/>
      <c r="F33" s="28"/>
      <c r="G33" s="31"/>
      <c r="H33" s="44"/>
      <c r="I33" s="29"/>
      <c r="J33" s="30"/>
      <c r="K33" s="64"/>
      <c r="L33" s="84"/>
      <c r="M33" s="57"/>
      <c r="N33" s="99"/>
      <c r="O33" s="96"/>
      <c r="P33" s="57"/>
      <c r="Q33" s="97"/>
      <c r="R33" s="123"/>
      <c r="S33" s="123"/>
      <c r="T33" s="123"/>
      <c r="U33" s="94"/>
      <c r="V33" s="96"/>
      <c r="W33" s="1"/>
    </row>
    <row r="34" spans="1:23" ht="23.25">
      <c r="A34" s="1"/>
      <c r="B34" s="28"/>
      <c r="C34" s="28"/>
      <c r="D34" s="28"/>
      <c r="E34" s="28"/>
      <c r="F34" s="28"/>
      <c r="G34" s="31"/>
      <c r="H34" s="44" t="s">
        <v>48</v>
      </c>
      <c r="I34" s="29"/>
      <c r="J34" s="30" t="s">
        <v>49</v>
      </c>
      <c r="K34" s="64"/>
      <c r="L34" s="84"/>
      <c r="M34" s="57"/>
      <c r="N34" s="99"/>
      <c r="O34" s="96"/>
      <c r="P34" s="57"/>
      <c r="Q34" s="100"/>
      <c r="R34" s="123">
        <f>SUM(R35)</f>
        <v>0</v>
      </c>
      <c r="S34" s="123">
        <f>SUM(S35)</f>
        <v>3126.9</v>
      </c>
      <c r="T34" s="123">
        <f>SUM(T35)</f>
        <v>2634.6</v>
      </c>
      <c r="U34" s="94"/>
      <c r="V34" s="96">
        <f t="shared" si="0"/>
        <v>84.25597236879977</v>
      </c>
      <c r="W34" s="1"/>
    </row>
    <row r="35" spans="1:23" ht="23.25">
      <c r="A35" s="1"/>
      <c r="B35" s="28"/>
      <c r="C35" s="28"/>
      <c r="D35" s="28"/>
      <c r="E35" s="28"/>
      <c r="F35" s="28"/>
      <c r="G35" s="31"/>
      <c r="H35" s="44"/>
      <c r="I35" s="29"/>
      <c r="J35" s="30" t="s">
        <v>38</v>
      </c>
      <c r="K35" s="64"/>
      <c r="L35" s="84"/>
      <c r="M35" s="96"/>
      <c r="N35" s="96"/>
      <c r="O35" s="96"/>
      <c r="P35" s="96"/>
      <c r="Q35" s="96"/>
      <c r="R35" s="126"/>
      <c r="S35" s="126">
        <v>3126.9</v>
      </c>
      <c r="T35" s="126">
        <v>2634.6</v>
      </c>
      <c r="U35" s="94"/>
      <c r="V35" s="96">
        <f t="shared" si="0"/>
        <v>84.25597236879977</v>
      </c>
      <c r="W35" s="1"/>
    </row>
    <row r="36" spans="1:23" ht="23.25">
      <c r="A36" s="1"/>
      <c r="B36" s="28"/>
      <c r="C36" s="28"/>
      <c r="D36" s="28"/>
      <c r="E36" s="28"/>
      <c r="F36" s="28"/>
      <c r="G36" s="31"/>
      <c r="H36" s="44"/>
      <c r="I36" s="29"/>
      <c r="J36" s="30" t="s">
        <v>39</v>
      </c>
      <c r="K36" s="64"/>
      <c r="L36" s="84"/>
      <c r="M36" s="57"/>
      <c r="N36" s="99"/>
      <c r="O36" s="96"/>
      <c r="P36" s="57"/>
      <c r="Q36" s="100"/>
      <c r="R36" s="123"/>
      <c r="S36" s="123"/>
      <c r="T36" s="123"/>
      <c r="U36" s="94"/>
      <c r="V36" s="96"/>
      <c r="W36" s="1"/>
    </row>
    <row r="37" spans="1:23" ht="23.25">
      <c r="A37" s="1"/>
      <c r="B37" s="28"/>
      <c r="C37" s="28"/>
      <c r="D37" s="28"/>
      <c r="E37" s="28"/>
      <c r="F37" s="28"/>
      <c r="G37" s="31"/>
      <c r="H37" s="44" t="s">
        <v>50</v>
      </c>
      <c r="I37" s="29"/>
      <c r="J37" s="30" t="s">
        <v>51</v>
      </c>
      <c r="K37" s="64"/>
      <c r="L37" s="84"/>
      <c r="M37" s="96"/>
      <c r="N37" s="96"/>
      <c r="O37" s="96"/>
      <c r="P37" s="96"/>
      <c r="Q37" s="96"/>
      <c r="R37" s="126">
        <f>SUM(R38)</f>
        <v>0</v>
      </c>
      <c r="S37" s="126">
        <f>SUM(S38)</f>
        <v>20988.517</v>
      </c>
      <c r="T37" s="126">
        <f>SUM(T38)</f>
        <v>20314.749</v>
      </c>
      <c r="U37" s="94"/>
      <c r="V37" s="96">
        <f t="shared" si="0"/>
        <v>96.78982559844509</v>
      </c>
      <c r="W37" s="1"/>
    </row>
    <row r="38" spans="1:23" ht="23.25">
      <c r="A38" s="1"/>
      <c r="B38" s="28"/>
      <c r="C38" s="28"/>
      <c r="D38" s="28"/>
      <c r="E38" s="28"/>
      <c r="F38" s="28"/>
      <c r="G38" s="31"/>
      <c r="H38" s="44"/>
      <c r="I38" s="29"/>
      <c r="J38" s="30" t="s">
        <v>38</v>
      </c>
      <c r="K38" s="64"/>
      <c r="L38" s="84"/>
      <c r="M38" s="96"/>
      <c r="N38" s="57"/>
      <c r="O38" s="99"/>
      <c r="P38" s="96"/>
      <c r="Q38" s="57"/>
      <c r="R38" s="127"/>
      <c r="S38" s="123">
        <v>20988.517</v>
      </c>
      <c r="T38" s="123">
        <v>20314.749</v>
      </c>
      <c r="U38" s="94"/>
      <c r="V38" s="96">
        <f t="shared" si="0"/>
        <v>96.78982559844509</v>
      </c>
      <c r="W38" s="85"/>
    </row>
    <row r="39" spans="1:23" ht="23.25">
      <c r="A39" s="1"/>
      <c r="B39" s="28"/>
      <c r="C39" s="28"/>
      <c r="D39" s="28"/>
      <c r="E39" s="28"/>
      <c r="F39" s="28"/>
      <c r="G39" s="31"/>
      <c r="H39" s="44"/>
      <c r="I39" s="29"/>
      <c r="J39" s="30" t="s">
        <v>39</v>
      </c>
      <c r="K39" s="64"/>
      <c r="L39" s="84"/>
      <c r="M39" s="96"/>
      <c r="N39" s="57"/>
      <c r="O39" s="99"/>
      <c r="P39" s="96"/>
      <c r="Q39" s="57"/>
      <c r="R39" s="127"/>
      <c r="S39" s="123"/>
      <c r="T39" s="123"/>
      <c r="U39" s="94"/>
      <c r="V39" s="96"/>
      <c r="W39" s="85"/>
    </row>
    <row r="40" spans="1:23" ht="23.25">
      <c r="A40" s="1"/>
      <c r="B40" s="28"/>
      <c r="C40" s="28"/>
      <c r="D40" s="28"/>
      <c r="E40" s="28"/>
      <c r="F40" s="28"/>
      <c r="G40" s="31"/>
      <c r="H40" s="44" t="s">
        <v>52</v>
      </c>
      <c r="I40" s="29"/>
      <c r="J40" s="30" t="s">
        <v>53</v>
      </c>
      <c r="K40" s="64"/>
      <c r="L40" s="84"/>
      <c r="M40" s="96"/>
      <c r="N40" s="57"/>
      <c r="O40" s="99"/>
      <c r="P40" s="96"/>
      <c r="Q40" s="57"/>
      <c r="R40" s="123">
        <f>SUM(R41)</f>
        <v>0</v>
      </c>
      <c r="S40" s="123">
        <f>SUM(S41)</f>
        <v>8836.037</v>
      </c>
      <c r="T40" s="123">
        <f>SUM(T41)</f>
        <v>7264.793</v>
      </c>
      <c r="U40" s="94"/>
      <c r="V40" s="96">
        <f t="shared" si="0"/>
        <v>82.21777477844422</v>
      </c>
      <c r="W40" s="85"/>
    </row>
    <row r="41" spans="1:23" ht="23.25">
      <c r="A41" s="1"/>
      <c r="B41" s="28"/>
      <c r="C41" s="28"/>
      <c r="D41" s="28"/>
      <c r="E41" s="28"/>
      <c r="F41" s="28"/>
      <c r="G41" s="31"/>
      <c r="H41" s="44"/>
      <c r="I41" s="29"/>
      <c r="J41" s="30" t="s">
        <v>38</v>
      </c>
      <c r="K41" s="64"/>
      <c r="L41" s="84"/>
      <c r="M41" s="96"/>
      <c r="N41" s="57"/>
      <c r="O41" s="99"/>
      <c r="P41" s="96"/>
      <c r="Q41" s="57"/>
      <c r="R41" s="123"/>
      <c r="S41" s="123">
        <v>8836.037</v>
      </c>
      <c r="T41" s="123">
        <v>7264.793</v>
      </c>
      <c r="U41" s="94"/>
      <c r="V41" s="96">
        <f t="shared" si="0"/>
        <v>82.21777477844422</v>
      </c>
      <c r="W41" s="85"/>
    </row>
    <row r="42" spans="1:23" ht="23.25">
      <c r="A42" s="1"/>
      <c r="B42" s="28"/>
      <c r="C42" s="28"/>
      <c r="D42" s="28"/>
      <c r="E42" s="28"/>
      <c r="F42" s="28"/>
      <c r="G42" s="31"/>
      <c r="H42" s="44"/>
      <c r="I42" s="29"/>
      <c r="J42" s="30" t="s">
        <v>39</v>
      </c>
      <c r="K42" s="64"/>
      <c r="L42" s="90"/>
      <c r="M42" s="96"/>
      <c r="N42" s="57"/>
      <c r="O42" s="99"/>
      <c r="P42" s="96"/>
      <c r="Q42" s="57"/>
      <c r="R42" s="127"/>
      <c r="S42" s="123"/>
      <c r="T42" s="123"/>
      <c r="U42" s="94"/>
      <c r="V42" s="96"/>
      <c r="W42" s="85"/>
    </row>
    <row r="43" spans="1:23" ht="23.25">
      <c r="A43" s="1"/>
      <c r="B43" s="28"/>
      <c r="C43" s="28"/>
      <c r="D43" s="28"/>
      <c r="E43" s="28"/>
      <c r="F43" s="28"/>
      <c r="G43" s="31"/>
      <c r="H43" s="44" t="s">
        <v>54</v>
      </c>
      <c r="I43" s="29"/>
      <c r="J43" s="30" t="s">
        <v>55</v>
      </c>
      <c r="K43" s="64"/>
      <c r="L43" s="84"/>
      <c r="M43" s="57"/>
      <c r="N43" s="99"/>
      <c r="O43" s="96"/>
      <c r="P43" s="57"/>
      <c r="Q43" s="97"/>
      <c r="R43" s="123">
        <f>SUM(R44)</f>
        <v>0</v>
      </c>
      <c r="S43" s="123">
        <f>SUM(S44)</f>
        <v>54745.428</v>
      </c>
      <c r="T43" s="123">
        <f>SUM(T44)</f>
        <v>46711.547</v>
      </c>
      <c r="U43" s="94"/>
      <c r="V43" s="96">
        <f t="shared" si="0"/>
        <v>85.32501928745539</v>
      </c>
      <c r="W43" s="1"/>
    </row>
    <row r="44" spans="1:23" ht="23.25">
      <c r="A44" s="1"/>
      <c r="B44" s="28"/>
      <c r="C44" s="28"/>
      <c r="D44" s="28"/>
      <c r="E44" s="28"/>
      <c r="F44" s="28"/>
      <c r="G44" s="31"/>
      <c r="H44" s="44"/>
      <c r="I44" s="29"/>
      <c r="J44" s="30" t="s">
        <v>38</v>
      </c>
      <c r="K44" s="64"/>
      <c r="L44" s="84"/>
      <c r="M44" s="57"/>
      <c r="N44" s="99"/>
      <c r="O44" s="96"/>
      <c r="P44" s="57"/>
      <c r="Q44" s="97"/>
      <c r="R44" s="123"/>
      <c r="S44" s="123">
        <v>54745.428</v>
      </c>
      <c r="T44" s="123">
        <v>46711.547</v>
      </c>
      <c r="U44" s="94"/>
      <c r="V44" s="96">
        <f t="shared" si="0"/>
        <v>85.32501928745539</v>
      </c>
      <c r="W44" s="1"/>
    </row>
    <row r="45" spans="1:23" ht="23.25">
      <c r="A45" s="1"/>
      <c r="B45" s="32"/>
      <c r="C45" s="32"/>
      <c r="D45" s="32"/>
      <c r="E45" s="32"/>
      <c r="F45" s="32"/>
      <c r="G45" s="52"/>
      <c r="H45" s="46"/>
      <c r="I45" s="66"/>
      <c r="J45" s="50"/>
      <c r="K45" s="65"/>
      <c r="L45" s="86"/>
      <c r="M45" s="102"/>
      <c r="N45" s="103"/>
      <c r="O45" s="104"/>
      <c r="P45" s="102"/>
      <c r="Q45" s="105"/>
      <c r="R45" s="128"/>
      <c r="S45" s="128"/>
      <c r="T45" s="128"/>
      <c r="U45" s="106"/>
      <c r="V45" s="104"/>
      <c r="W45" s="1"/>
    </row>
    <row r="46" spans="1:23" ht="23.25">
      <c r="A46" s="1"/>
      <c r="B46" s="1"/>
      <c r="C46" s="1"/>
      <c r="D46" s="1"/>
      <c r="E46" s="1"/>
      <c r="F46" s="1"/>
      <c r="G46" s="1"/>
      <c r="H46" s="1"/>
      <c r="I46" s="1"/>
      <c r="J46" s="1"/>
      <c r="K46" s="47"/>
      <c r="L46" s="47"/>
      <c r="M46" s="87"/>
      <c r="N46" s="87"/>
      <c r="O46" s="87"/>
      <c r="P46" s="57"/>
      <c r="Q46" s="57"/>
      <c r="R46" s="129"/>
      <c r="S46" s="129"/>
      <c r="T46" s="129"/>
      <c r="U46" s="57"/>
      <c r="V46" s="57"/>
      <c r="W46" s="1"/>
    </row>
    <row r="47" spans="1:23" ht="23.25">
      <c r="A47" s="1"/>
      <c r="B47" s="1"/>
      <c r="C47" s="1"/>
      <c r="D47" s="1"/>
      <c r="E47" s="1"/>
      <c r="F47" s="1"/>
      <c r="G47" s="1"/>
      <c r="H47" s="1"/>
      <c r="I47" s="1"/>
      <c r="J47" s="1"/>
      <c r="K47" s="1"/>
      <c r="L47" s="1"/>
      <c r="M47" s="1"/>
      <c r="N47" s="1"/>
      <c r="O47" s="1"/>
      <c r="P47" s="1"/>
      <c r="Q47" s="1"/>
      <c r="R47" s="130"/>
      <c r="S47" s="130"/>
      <c r="T47" s="131"/>
      <c r="U47" s="34"/>
      <c r="V47" s="35" t="s">
        <v>115</v>
      </c>
      <c r="W47" s="1"/>
    </row>
    <row r="48" spans="1:23" ht="23.25">
      <c r="A48" s="1"/>
      <c r="B48" s="6"/>
      <c r="C48" s="7"/>
      <c r="D48" s="7"/>
      <c r="E48" s="7"/>
      <c r="F48" s="7"/>
      <c r="G48" s="48"/>
      <c r="H48" s="91"/>
      <c r="I48" s="8"/>
      <c r="J48" s="8"/>
      <c r="K48" s="7"/>
      <c r="L48" s="6" t="s">
        <v>35</v>
      </c>
      <c r="M48" s="9"/>
      <c r="N48" s="9"/>
      <c r="O48" s="9"/>
      <c r="P48" s="9"/>
      <c r="Q48" s="77"/>
      <c r="R48" s="132" t="s">
        <v>27</v>
      </c>
      <c r="S48" s="133"/>
      <c r="T48" s="133"/>
      <c r="U48" s="7"/>
      <c r="V48" s="48"/>
      <c r="W48" s="1"/>
    </row>
    <row r="49" spans="1:23" ht="23.25">
      <c r="A49" s="1"/>
      <c r="B49" s="10" t="s">
        <v>32</v>
      </c>
      <c r="C49" s="11"/>
      <c r="D49" s="11"/>
      <c r="E49" s="11"/>
      <c r="F49" s="11"/>
      <c r="G49" s="49"/>
      <c r="H49" s="83"/>
      <c r="I49" s="13"/>
      <c r="J49" s="13"/>
      <c r="K49" s="63"/>
      <c r="L49" s="40"/>
      <c r="M49" s="36" t="s">
        <v>24</v>
      </c>
      <c r="N49" s="36"/>
      <c r="O49" s="36"/>
      <c r="P49" s="36"/>
      <c r="Q49" s="37"/>
      <c r="R49" s="134" t="s">
        <v>25</v>
      </c>
      <c r="S49" s="135"/>
      <c r="T49" s="135"/>
      <c r="U49" s="11"/>
      <c r="V49" s="49"/>
      <c r="W49" s="1"/>
    </row>
    <row r="50" spans="1:23" ht="23.25">
      <c r="A50" s="1"/>
      <c r="B50" s="14" t="s">
        <v>33</v>
      </c>
      <c r="C50" s="79"/>
      <c r="D50" s="79"/>
      <c r="E50" s="79"/>
      <c r="F50" s="79"/>
      <c r="G50" s="80"/>
      <c r="H50" s="83"/>
      <c r="I50" s="1"/>
      <c r="J50" s="2" t="s">
        <v>34</v>
      </c>
      <c r="K50" s="11"/>
      <c r="L50" s="16" t="s">
        <v>21</v>
      </c>
      <c r="M50" s="38"/>
      <c r="N50" s="68"/>
      <c r="O50" s="69"/>
      <c r="P50" s="16" t="s">
        <v>0</v>
      </c>
      <c r="Q50" s="12"/>
      <c r="R50" s="136" t="s">
        <v>23</v>
      </c>
      <c r="S50" s="137"/>
      <c r="T50" s="137"/>
      <c r="U50" s="79"/>
      <c r="V50" s="80"/>
      <c r="W50" s="1"/>
    </row>
    <row r="51" spans="1:23" ht="23.25">
      <c r="A51" s="1"/>
      <c r="B51" s="17"/>
      <c r="C51" s="17"/>
      <c r="D51" s="17"/>
      <c r="E51" s="17"/>
      <c r="F51" s="17"/>
      <c r="G51" s="39"/>
      <c r="H51" s="13"/>
      <c r="I51" s="17"/>
      <c r="J51" s="18"/>
      <c r="K51" s="41"/>
      <c r="L51" s="21" t="s">
        <v>13</v>
      </c>
      <c r="M51" s="19" t="s">
        <v>2</v>
      </c>
      <c r="N51" s="19" t="s">
        <v>3</v>
      </c>
      <c r="O51" s="21" t="s">
        <v>4</v>
      </c>
      <c r="P51" s="14" t="s">
        <v>19</v>
      </c>
      <c r="Q51" s="15"/>
      <c r="R51" s="123"/>
      <c r="S51" s="138"/>
      <c r="T51" s="139"/>
      <c r="U51" s="81" t="s">
        <v>0</v>
      </c>
      <c r="V51" s="82"/>
      <c r="W51" s="1"/>
    </row>
    <row r="52" spans="1:23" ht="23.25">
      <c r="A52" s="1"/>
      <c r="B52" s="10" t="s">
        <v>8</v>
      </c>
      <c r="C52" s="10" t="s">
        <v>9</v>
      </c>
      <c r="D52" s="10" t="s">
        <v>10</v>
      </c>
      <c r="E52" s="10" t="s">
        <v>11</v>
      </c>
      <c r="F52" s="21" t="s">
        <v>12</v>
      </c>
      <c r="G52" s="53" t="s">
        <v>1</v>
      </c>
      <c r="H52" s="2" t="s">
        <v>20</v>
      </c>
      <c r="I52" s="17"/>
      <c r="J52" s="1"/>
      <c r="K52" s="41"/>
      <c r="L52" s="19" t="s">
        <v>22</v>
      </c>
      <c r="M52" s="19"/>
      <c r="N52" s="17"/>
      <c r="O52" s="19"/>
      <c r="P52" s="18" t="s">
        <v>14</v>
      </c>
      <c r="Q52" s="20" t="s">
        <v>14</v>
      </c>
      <c r="R52" s="140" t="s">
        <v>2</v>
      </c>
      <c r="S52" s="140" t="s">
        <v>26</v>
      </c>
      <c r="T52" s="141" t="s">
        <v>5</v>
      </c>
      <c r="U52" s="14" t="s">
        <v>6</v>
      </c>
      <c r="V52" s="80"/>
      <c r="W52" s="1"/>
    </row>
    <row r="53" spans="1:23" ht="23.25">
      <c r="A53" s="1"/>
      <c r="B53" s="22"/>
      <c r="C53" s="22"/>
      <c r="D53" s="22"/>
      <c r="E53" s="22"/>
      <c r="F53" s="22"/>
      <c r="G53" s="54"/>
      <c r="H53" s="23"/>
      <c r="I53" s="22"/>
      <c r="J53" s="23"/>
      <c r="K53" s="24"/>
      <c r="L53" s="25"/>
      <c r="M53" s="25"/>
      <c r="N53" s="70"/>
      <c r="O53" s="71"/>
      <c r="P53" s="24" t="s">
        <v>15</v>
      </c>
      <c r="Q53" s="26" t="s">
        <v>16</v>
      </c>
      <c r="R53" s="142"/>
      <c r="S53" s="143"/>
      <c r="T53" s="143"/>
      <c r="U53" s="27" t="s">
        <v>17</v>
      </c>
      <c r="V53" s="55" t="s">
        <v>18</v>
      </c>
      <c r="W53" s="1"/>
    </row>
    <row r="54" spans="1:23" ht="23.25">
      <c r="A54" s="1"/>
      <c r="B54" s="28"/>
      <c r="C54" s="28"/>
      <c r="D54" s="28"/>
      <c r="E54" s="28"/>
      <c r="F54" s="28"/>
      <c r="G54" s="31"/>
      <c r="H54" s="44"/>
      <c r="I54" s="29"/>
      <c r="J54" s="30"/>
      <c r="K54" s="93"/>
      <c r="L54" s="84"/>
      <c r="M54" s="94"/>
      <c r="N54" s="95"/>
      <c r="O54" s="96"/>
      <c r="P54" s="57"/>
      <c r="Q54" s="97"/>
      <c r="R54" s="123"/>
      <c r="S54" s="123"/>
      <c r="T54" s="123"/>
      <c r="U54" s="94"/>
      <c r="V54" s="98"/>
      <c r="W54" s="1"/>
    </row>
    <row r="55" spans="1:23" ht="23.25">
      <c r="A55" s="18"/>
      <c r="B55" s="28" t="s">
        <v>36</v>
      </c>
      <c r="C55" s="73" t="s">
        <v>40</v>
      </c>
      <c r="D55" s="28"/>
      <c r="E55" s="28" t="s">
        <v>42</v>
      </c>
      <c r="F55" s="28" t="s">
        <v>44</v>
      </c>
      <c r="G55" s="31" t="s">
        <v>46</v>
      </c>
      <c r="H55" s="44" t="s">
        <v>54</v>
      </c>
      <c r="I55" s="29"/>
      <c r="J55" s="30" t="s">
        <v>39</v>
      </c>
      <c r="K55" s="64"/>
      <c r="L55" s="84"/>
      <c r="M55" s="57"/>
      <c r="N55" s="99"/>
      <c r="O55" s="96"/>
      <c r="P55" s="57"/>
      <c r="Q55" s="97"/>
      <c r="R55" s="123"/>
      <c r="S55" s="123"/>
      <c r="T55" s="123"/>
      <c r="U55" s="96"/>
      <c r="V55" s="96"/>
      <c r="W55" s="1"/>
    </row>
    <row r="56" spans="1:23" ht="23.25">
      <c r="A56" s="1"/>
      <c r="B56" s="28"/>
      <c r="C56" s="28"/>
      <c r="D56" s="28"/>
      <c r="E56" s="73"/>
      <c r="F56" s="73"/>
      <c r="G56" s="73"/>
      <c r="H56" s="44" t="s">
        <v>56</v>
      </c>
      <c r="I56" s="29"/>
      <c r="J56" s="30" t="s">
        <v>57</v>
      </c>
      <c r="K56" s="64"/>
      <c r="L56" s="84"/>
      <c r="M56" s="57"/>
      <c r="N56" s="99"/>
      <c r="O56" s="96"/>
      <c r="P56" s="57"/>
      <c r="Q56" s="97"/>
      <c r="R56" s="123">
        <f>SUM(R57)</f>
        <v>0</v>
      </c>
      <c r="S56" s="123">
        <f>SUM(S57)</f>
        <v>6041.332</v>
      </c>
      <c r="T56" s="123">
        <f>SUM(T57)</f>
        <v>5295.367</v>
      </c>
      <c r="U56" s="94"/>
      <c r="V56" s="96">
        <f>(T56/S56)*100</f>
        <v>87.65230912653037</v>
      </c>
      <c r="W56" s="1"/>
    </row>
    <row r="57" spans="1:23" ht="23.25">
      <c r="A57" s="1"/>
      <c r="B57" s="28"/>
      <c r="C57" s="28"/>
      <c r="D57" s="28"/>
      <c r="E57" s="73"/>
      <c r="F57" s="28"/>
      <c r="G57" s="31"/>
      <c r="H57" s="44"/>
      <c r="I57" s="29"/>
      <c r="J57" s="30" t="s">
        <v>38</v>
      </c>
      <c r="K57" s="64"/>
      <c r="L57" s="84"/>
      <c r="M57" s="57"/>
      <c r="N57" s="99"/>
      <c r="O57" s="96"/>
      <c r="P57" s="57"/>
      <c r="Q57" s="97"/>
      <c r="R57" s="123"/>
      <c r="S57" s="123">
        <v>6041.332</v>
      </c>
      <c r="T57" s="123">
        <v>5295.367</v>
      </c>
      <c r="U57" s="96"/>
      <c r="V57" s="96">
        <f aca="true" t="shared" si="1" ref="V57:V89">(T57/S57)*100</f>
        <v>87.65230912653037</v>
      </c>
      <c r="W57" s="1"/>
    </row>
    <row r="58" spans="1:23" ht="23.25">
      <c r="A58" s="1"/>
      <c r="B58" s="28"/>
      <c r="C58" s="73"/>
      <c r="D58" s="73"/>
      <c r="E58" s="73"/>
      <c r="F58" s="73"/>
      <c r="G58" s="73"/>
      <c r="H58" s="44"/>
      <c r="I58" s="29"/>
      <c r="J58" s="30" t="s">
        <v>39</v>
      </c>
      <c r="K58" s="64"/>
      <c r="L58" s="84"/>
      <c r="M58" s="57"/>
      <c r="N58" s="99"/>
      <c r="O58" s="96"/>
      <c r="P58" s="57"/>
      <c r="Q58" s="97"/>
      <c r="R58" s="123"/>
      <c r="S58" s="123"/>
      <c r="T58" s="123"/>
      <c r="U58" s="94"/>
      <c r="V58" s="96"/>
      <c r="W58" s="1"/>
    </row>
    <row r="59" spans="1:23" ht="23.25">
      <c r="A59" s="1"/>
      <c r="B59" s="28"/>
      <c r="C59" s="107"/>
      <c r="D59" s="107"/>
      <c r="E59" s="107"/>
      <c r="F59" s="73"/>
      <c r="G59" s="107"/>
      <c r="H59" s="44" t="s">
        <v>58</v>
      </c>
      <c r="I59" s="29"/>
      <c r="J59" s="30" t="s">
        <v>59</v>
      </c>
      <c r="K59" s="64"/>
      <c r="L59" s="84"/>
      <c r="M59" s="57"/>
      <c r="N59" s="99"/>
      <c r="O59" s="96"/>
      <c r="P59" s="57"/>
      <c r="Q59" s="97"/>
      <c r="R59" s="123">
        <f>SUM(R60)</f>
        <v>0</v>
      </c>
      <c r="S59" s="123">
        <f>SUM(S60)</f>
        <v>1101.887</v>
      </c>
      <c r="T59" s="123">
        <f>SUM(T60)</f>
        <v>790.887</v>
      </c>
      <c r="U59" s="94"/>
      <c r="V59" s="96">
        <f t="shared" si="1"/>
        <v>71.77569024772957</v>
      </c>
      <c r="W59" s="1"/>
    </row>
    <row r="60" spans="1:23" ht="23.25">
      <c r="A60" s="1"/>
      <c r="B60" s="28"/>
      <c r="C60" s="28"/>
      <c r="D60" s="28"/>
      <c r="E60" s="28"/>
      <c r="F60" s="28"/>
      <c r="G60" s="31"/>
      <c r="H60" s="44"/>
      <c r="I60" s="29"/>
      <c r="J60" s="30" t="s">
        <v>38</v>
      </c>
      <c r="K60" s="64"/>
      <c r="L60" s="84"/>
      <c r="M60" s="101"/>
      <c r="N60" s="57"/>
      <c r="O60" s="99"/>
      <c r="P60" s="96"/>
      <c r="Q60" s="57"/>
      <c r="R60" s="123"/>
      <c r="S60" s="123">
        <v>1101.887</v>
      </c>
      <c r="T60" s="123">
        <v>790.887</v>
      </c>
      <c r="U60" s="94"/>
      <c r="V60" s="96">
        <f t="shared" si="1"/>
        <v>71.77569024772957</v>
      </c>
      <c r="W60" s="1"/>
    </row>
    <row r="61" spans="1:23" ht="23.25">
      <c r="A61" s="1"/>
      <c r="B61" s="28"/>
      <c r="C61" s="28"/>
      <c r="D61" s="28"/>
      <c r="E61" s="28"/>
      <c r="F61" s="28"/>
      <c r="G61" s="73"/>
      <c r="H61" s="44"/>
      <c r="I61" s="29"/>
      <c r="J61" s="30" t="s">
        <v>39</v>
      </c>
      <c r="K61" s="64"/>
      <c r="L61" s="84"/>
      <c r="M61" s="101"/>
      <c r="N61" s="57"/>
      <c r="O61" s="99"/>
      <c r="P61" s="96"/>
      <c r="Q61" s="57"/>
      <c r="R61" s="123"/>
      <c r="S61" s="123"/>
      <c r="T61" s="123"/>
      <c r="U61" s="94"/>
      <c r="V61" s="96"/>
      <c r="W61" s="1"/>
    </row>
    <row r="62" spans="1:23" ht="23.25">
      <c r="A62" s="1"/>
      <c r="B62" s="28"/>
      <c r="C62" s="28"/>
      <c r="D62" s="28"/>
      <c r="E62" s="73"/>
      <c r="F62" s="73"/>
      <c r="G62" s="107"/>
      <c r="H62" s="44" t="s">
        <v>60</v>
      </c>
      <c r="I62" s="29"/>
      <c r="J62" s="30" t="s">
        <v>106</v>
      </c>
      <c r="K62" s="64"/>
      <c r="L62" s="84"/>
      <c r="M62" s="57"/>
      <c r="N62" s="99"/>
      <c r="O62" s="96"/>
      <c r="P62" s="57"/>
      <c r="Q62" s="97"/>
      <c r="R62" s="123"/>
      <c r="S62" s="123"/>
      <c r="T62" s="123"/>
      <c r="U62" s="94"/>
      <c r="V62" s="96"/>
      <c r="W62" s="1"/>
    </row>
    <row r="63" spans="1:23" ht="23.25">
      <c r="A63" s="1"/>
      <c r="B63" s="28"/>
      <c r="C63" s="28"/>
      <c r="D63" s="28"/>
      <c r="E63" s="107"/>
      <c r="F63" s="107"/>
      <c r="G63" s="31"/>
      <c r="H63" s="44"/>
      <c r="I63" s="29"/>
      <c r="J63" s="30" t="s">
        <v>107</v>
      </c>
      <c r="K63" s="64"/>
      <c r="L63" s="84"/>
      <c r="M63" s="96"/>
      <c r="N63" s="96"/>
      <c r="O63" s="96"/>
      <c r="P63" s="57"/>
      <c r="Q63" s="100"/>
      <c r="R63" s="123">
        <f>SUM(R64)</f>
        <v>0</v>
      </c>
      <c r="S63" s="123">
        <f>SUM(S64)</f>
        <v>7380.105</v>
      </c>
      <c r="T63" s="123">
        <f>SUM(T64)</f>
        <v>6851.351</v>
      </c>
      <c r="U63" s="94"/>
      <c r="V63" s="96">
        <f t="shared" si="1"/>
        <v>92.83541358828906</v>
      </c>
      <c r="W63" s="1"/>
    </row>
    <row r="64" spans="1:23" ht="23.25">
      <c r="A64" s="1"/>
      <c r="B64" s="28"/>
      <c r="C64" s="28"/>
      <c r="D64" s="28"/>
      <c r="E64" s="28"/>
      <c r="F64" s="28"/>
      <c r="G64" s="31"/>
      <c r="H64" s="44"/>
      <c r="I64" s="29"/>
      <c r="J64" s="30" t="s">
        <v>38</v>
      </c>
      <c r="K64" s="64"/>
      <c r="L64" s="84"/>
      <c r="M64" s="96"/>
      <c r="N64" s="96"/>
      <c r="O64" s="96"/>
      <c r="P64" s="57"/>
      <c r="Q64" s="97"/>
      <c r="R64" s="123"/>
      <c r="S64" s="123">
        <v>7380.105</v>
      </c>
      <c r="T64" s="123">
        <v>6851.351</v>
      </c>
      <c r="U64" s="94"/>
      <c r="V64" s="96">
        <f t="shared" si="1"/>
        <v>92.83541358828906</v>
      </c>
      <c r="W64" s="1"/>
    </row>
    <row r="65" spans="1:23" ht="23.25">
      <c r="A65" s="1"/>
      <c r="B65" s="28"/>
      <c r="C65" s="28"/>
      <c r="D65" s="28"/>
      <c r="E65" s="107"/>
      <c r="F65" s="73"/>
      <c r="G65" s="107"/>
      <c r="H65" s="44"/>
      <c r="I65" s="29"/>
      <c r="J65" s="30" t="s">
        <v>39</v>
      </c>
      <c r="K65" s="64"/>
      <c r="L65" s="84"/>
      <c r="M65" s="96"/>
      <c r="N65" s="96"/>
      <c r="O65" s="96"/>
      <c r="P65" s="57"/>
      <c r="Q65" s="100"/>
      <c r="R65" s="123"/>
      <c r="S65" s="123"/>
      <c r="T65" s="123"/>
      <c r="U65" s="94"/>
      <c r="V65" s="96"/>
      <c r="W65" s="1"/>
    </row>
    <row r="66" spans="1:23" ht="23.25">
      <c r="A66" s="1"/>
      <c r="B66" s="28"/>
      <c r="C66" s="28"/>
      <c r="D66" s="28"/>
      <c r="E66" s="28"/>
      <c r="F66" s="28"/>
      <c r="G66" s="31"/>
      <c r="H66" s="44" t="s">
        <v>61</v>
      </c>
      <c r="I66" s="29"/>
      <c r="J66" s="30" t="s">
        <v>62</v>
      </c>
      <c r="K66" s="64"/>
      <c r="L66" s="84"/>
      <c r="M66" s="96"/>
      <c r="N66" s="96"/>
      <c r="O66" s="96"/>
      <c r="P66" s="57"/>
      <c r="Q66" s="100"/>
      <c r="R66" s="123">
        <f>SUM(R67)</f>
        <v>0</v>
      </c>
      <c r="S66" s="123">
        <f>SUM(S67)</f>
        <v>4384.506</v>
      </c>
      <c r="T66" s="123">
        <f>SUM(T67)</f>
        <v>4014.754</v>
      </c>
      <c r="U66" s="94"/>
      <c r="V66" s="96">
        <f t="shared" si="1"/>
        <v>91.56684926420444</v>
      </c>
      <c r="W66" s="1"/>
    </row>
    <row r="67" spans="1:23" ht="23.25">
      <c r="A67" s="1"/>
      <c r="B67" s="28"/>
      <c r="C67" s="28"/>
      <c r="D67" s="28"/>
      <c r="E67" s="28"/>
      <c r="F67" s="28"/>
      <c r="G67" s="73"/>
      <c r="H67" s="44"/>
      <c r="I67" s="29"/>
      <c r="J67" s="30" t="s">
        <v>38</v>
      </c>
      <c r="K67" s="64"/>
      <c r="L67" s="84"/>
      <c r="M67" s="96"/>
      <c r="N67" s="96"/>
      <c r="O67" s="96"/>
      <c r="P67" s="57"/>
      <c r="Q67" s="97"/>
      <c r="R67" s="123"/>
      <c r="S67" s="123">
        <v>4384.506</v>
      </c>
      <c r="T67" s="123">
        <v>4014.754</v>
      </c>
      <c r="U67" s="94"/>
      <c r="V67" s="96">
        <f t="shared" si="1"/>
        <v>91.56684926420444</v>
      </c>
      <c r="W67" s="1"/>
    </row>
    <row r="68" spans="1:23" ht="23.25">
      <c r="A68" s="1"/>
      <c r="B68" s="28"/>
      <c r="C68" s="28"/>
      <c r="D68" s="28"/>
      <c r="E68" s="73"/>
      <c r="F68" s="73"/>
      <c r="G68" s="107"/>
      <c r="H68" s="44"/>
      <c r="I68" s="29"/>
      <c r="J68" s="30" t="s">
        <v>39</v>
      </c>
      <c r="K68" s="64"/>
      <c r="L68" s="84"/>
      <c r="M68" s="57"/>
      <c r="N68" s="99"/>
      <c r="O68" s="96"/>
      <c r="P68" s="57"/>
      <c r="Q68" s="100"/>
      <c r="R68" s="123"/>
      <c r="S68" s="123"/>
      <c r="T68" s="123"/>
      <c r="U68" s="94"/>
      <c r="V68" s="96"/>
      <c r="W68" s="1"/>
    </row>
    <row r="69" spans="1:23" ht="23.25">
      <c r="A69" s="1"/>
      <c r="B69" s="28"/>
      <c r="C69" s="28"/>
      <c r="D69" s="28"/>
      <c r="E69" s="107"/>
      <c r="F69" s="107"/>
      <c r="G69" s="31"/>
      <c r="H69" s="44" t="s">
        <v>63</v>
      </c>
      <c r="I69" s="29"/>
      <c r="J69" s="30" t="s">
        <v>64</v>
      </c>
      <c r="K69" s="64"/>
      <c r="L69" s="84"/>
      <c r="M69" s="57"/>
      <c r="N69" s="99"/>
      <c r="O69" s="96"/>
      <c r="P69" s="57"/>
      <c r="Q69" s="97"/>
      <c r="R69" s="123">
        <f>SUM(R70)</f>
        <v>0</v>
      </c>
      <c r="S69" s="123">
        <f>SUM(S70)</f>
        <v>5432.264</v>
      </c>
      <c r="T69" s="123">
        <f>SUM(T70)</f>
        <v>4160.292</v>
      </c>
      <c r="U69" s="94"/>
      <c r="V69" s="96">
        <f t="shared" si="1"/>
        <v>76.58486406404403</v>
      </c>
      <c r="W69" s="1"/>
    </row>
    <row r="70" spans="1:23" ht="23.25">
      <c r="A70" s="1"/>
      <c r="B70" s="28"/>
      <c r="C70" s="28"/>
      <c r="D70" s="28"/>
      <c r="E70" s="28"/>
      <c r="F70" s="28"/>
      <c r="G70" s="31"/>
      <c r="H70" s="44"/>
      <c r="I70" s="29"/>
      <c r="J70" s="30" t="s">
        <v>38</v>
      </c>
      <c r="K70" s="64"/>
      <c r="L70" s="84"/>
      <c r="M70" s="96"/>
      <c r="N70" s="96"/>
      <c r="O70" s="96"/>
      <c r="P70" s="57"/>
      <c r="Q70" s="97"/>
      <c r="R70" s="123"/>
      <c r="S70" s="126">
        <v>5432.264</v>
      </c>
      <c r="T70" s="126">
        <v>4160.292</v>
      </c>
      <c r="U70" s="96"/>
      <c r="V70" s="96">
        <f t="shared" si="1"/>
        <v>76.58486406404403</v>
      </c>
      <c r="W70" s="1"/>
    </row>
    <row r="71" spans="1:23" ht="23.25">
      <c r="A71" s="1"/>
      <c r="B71" s="28"/>
      <c r="C71" s="28"/>
      <c r="D71" s="28"/>
      <c r="E71" s="28"/>
      <c r="F71" s="31"/>
      <c r="G71" s="31"/>
      <c r="H71" s="44"/>
      <c r="I71" s="29"/>
      <c r="J71" s="30" t="s">
        <v>39</v>
      </c>
      <c r="K71" s="64"/>
      <c r="L71" s="84"/>
      <c r="M71" s="96"/>
      <c r="N71" s="96"/>
      <c r="O71" s="96"/>
      <c r="P71" s="96"/>
      <c r="Q71" s="57"/>
      <c r="R71" s="126"/>
      <c r="S71" s="126"/>
      <c r="T71" s="126"/>
      <c r="U71" s="96"/>
      <c r="V71" s="96"/>
      <c r="W71" s="1"/>
    </row>
    <row r="72" spans="1:23" ht="23.25">
      <c r="A72" s="1"/>
      <c r="B72" s="28"/>
      <c r="C72" s="28"/>
      <c r="D72" s="28"/>
      <c r="E72" s="28"/>
      <c r="F72" s="31"/>
      <c r="G72" s="31"/>
      <c r="H72" s="44" t="s">
        <v>65</v>
      </c>
      <c r="I72" s="29"/>
      <c r="J72" s="30" t="s">
        <v>108</v>
      </c>
      <c r="K72" s="64"/>
      <c r="L72" s="84"/>
      <c r="M72" s="101"/>
      <c r="N72" s="96"/>
      <c r="O72" s="101"/>
      <c r="P72" s="96"/>
      <c r="Q72" s="57"/>
      <c r="R72" s="144"/>
      <c r="S72" s="144"/>
      <c r="T72" s="144"/>
      <c r="U72" s="108"/>
      <c r="V72" s="96"/>
      <c r="W72" s="1"/>
    </row>
    <row r="73" spans="1:23" ht="23.25">
      <c r="A73" s="1"/>
      <c r="B73" s="28"/>
      <c r="C73" s="28"/>
      <c r="D73" s="28"/>
      <c r="E73" s="28"/>
      <c r="F73" s="31"/>
      <c r="G73" s="31"/>
      <c r="H73" s="44"/>
      <c r="I73" s="29"/>
      <c r="J73" s="30" t="s">
        <v>109</v>
      </c>
      <c r="K73" s="64"/>
      <c r="L73" s="84"/>
      <c r="M73" s="101"/>
      <c r="N73" s="96"/>
      <c r="O73" s="101"/>
      <c r="P73" s="96"/>
      <c r="Q73" s="57"/>
      <c r="R73" s="126">
        <f>SUM(R74)</f>
        <v>0</v>
      </c>
      <c r="S73" s="126">
        <f>SUM(S74)</f>
        <v>5044.966</v>
      </c>
      <c r="T73" s="126">
        <f>SUM(T74)</f>
        <v>3987.553</v>
      </c>
      <c r="U73" s="96"/>
      <c r="V73" s="96">
        <f t="shared" si="1"/>
        <v>79.04023535540179</v>
      </c>
      <c r="W73" s="1"/>
    </row>
    <row r="74" spans="1:23" ht="23.25">
      <c r="A74" s="1"/>
      <c r="B74" s="28"/>
      <c r="C74" s="28"/>
      <c r="D74" s="28"/>
      <c r="E74" s="28"/>
      <c r="F74" s="31"/>
      <c r="G74" s="31"/>
      <c r="H74" s="44"/>
      <c r="I74" s="29"/>
      <c r="J74" s="30" t="s">
        <v>38</v>
      </c>
      <c r="K74" s="64"/>
      <c r="L74" s="84"/>
      <c r="M74" s="101"/>
      <c r="N74" s="96"/>
      <c r="O74" s="101"/>
      <c r="P74" s="96"/>
      <c r="Q74" s="57"/>
      <c r="R74" s="126"/>
      <c r="S74" s="126">
        <v>5044.966</v>
      </c>
      <c r="T74" s="126">
        <v>3987.553</v>
      </c>
      <c r="U74" s="96"/>
      <c r="V74" s="96">
        <f t="shared" si="1"/>
        <v>79.04023535540179</v>
      </c>
      <c r="W74" s="1"/>
    </row>
    <row r="75" spans="1:23" ht="23.25">
      <c r="A75" s="1"/>
      <c r="B75" s="28"/>
      <c r="C75" s="28"/>
      <c r="D75" s="28"/>
      <c r="E75" s="28"/>
      <c r="F75" s="31"/>
      <c r="G75" s="31"/>
      <c r="H75" s="44"/>
      <c r="I75" s="29"/>
      <c r="J75" s="30" t="s">
        <v>39</v>
      </c>
      <c r="K75" s="64"/>
      <c r="L75" s="84"/>
      <c r="M75" s="57"/>
      <c r="N75" s="99"/>
      <c r="O75" s="96"/>
      <c r="P75" s="57"/>
      <c r="Q75" s="97"/>
      <c r="R75" s="145"/>
      <c r="S75" s="129"/>
      <c r="T75" s="123"/>
      <c r="U75" s="94"/>
      <c r="V75" s="96"/>
      <c r="W75" s="1"/>
    </row>
    <row r="76" spans="1:23" ht="23.25">
      <c r="A76" s="1"/>
      <c r="B76" s="28"/>
      <c r="C76" s="28"/>
      <c r="D76" s="28"/>
      <c r="E76" s="28"/>
      <c r="F76" s="31"/>
      <c r="G76" s="31"/>
      <c r="H76" s="44" t="s">
        <v>66</v>
      </c>
      <c r="I76" s="29"/>
      <c r="J76" s="30" t="s">
        <v>67</v>
      </c>
      <c r="K76" s="64"/>
      <c r="L76" s="84"/>
      <c r="M76" s="57"/>
      <c r="N76" s="99"/>
      <c r="O76" s="96"/>
      <c r="P76" s="57"/>
      <c r="Q76" s="97"/>
      <c r="R76" s="123">
        <f>SUM(R77)</f>
        <v>0</v>
      </c>
      <c r="S76" s="123">
        <f>SUM(S77)</f>
        <v>18774.413</v>
      </c>
      <c r="T76" s="123">
        <f>SUM(T77)</f>
        <v>18238.249</v>
      </c>
      <c r="U76" s="94"/>
      <c r="V76" s="96">
        <f t="shared" si="1"/>
        <v>97.14417702433626</v>
      </c>
      <c r="W76" s="1"/>
    </row>
    <row r="77" spans="1:23" ht="23.25">
      <c r="A77" s="1"/>
      <c r="B77" s="28"/>
      <c r="C77" s="28"/>
      <c r="D77" s="28"/>
      <c r="E77" s="28"/>
      <c r="F77" s="31"/>
      <c r="G77" s="31"/>
      <c r="H77" s="44"/>
      <c r="I77" s="29"/>
      <c r="J77" s="30" t="s">
        <v>38</v>
      </c>
      <c r="K77" s="76"/>
      <c r="L77" s="84"/>
      <c r="M77" s="101"/>
      <c r="N77" s="57"/>
      <c r="O77" s="99"/>
      <c r="P77" s="96"/>
      <c r="Q77" s="57"/>
      <c r="R77" s="123"/>
      <c r="S77" s="123">
        <v>18774.413</v>
      </c>
      <c r="T77" s="123">
        <v>18238.249</v>
      </c>
      <c r="U77" s="94"/>
      <c r="V77" s="96">
        <f t="shared" si="1"/>
        <v>97.14417702433626</v>
      </c>
      <c r="W77" s="1"/>
    </row>
    <row r="78" spans="1:23" ht="23.25">
      <c r="A78" s="1"/>
      <c r="B78" s="28"/>
      <c r="C78" s="28"/>
      <c r="D78" s="28"/>
      <c r="E78" s="28"/>
      <c r="F78" s="31"/>
      <c r="G78" s="31"/>
      <c r="H78" s="44"/>
      <c r="I78" s="29"/>
      <c r="J78" s="30" t="s">
        <v>39</v>
      </c>
      <c r="K78" s="64"/>
      <c r="L78" s="84"/>
      <c r="M78" s="101"/>
      <c r="N78" s="57"/>
      <c r="O78" s="99"/>
      <c r="P78" s="96"/>
      <c r="Q78" s="57"/>
      <c r="R78" s="123"/>
      <c r="S78" s="123"/>
      <c r="T78" s="123"/>
      <c r="U78" s="94"/>
      <c r="V78" s="96"/>
      <c r="W78" s="1"/>
    </row>
    <row r="79" spans="1:23" ht="23.25">
      <c r="A79" s="1"/>
      <c r="B79" s="28"/>
      <c r="C79" s="28"/>
      <c r="D79" s="28"/>
      <c r="E79" s="28"/>
      <c r="F79" s="31"/>
      <c r="G79" s="31"/>
      <c r="H79" s="44" t="s">
        <v>68</v>
      </c>
      <c r="I79" s="29"/>
      <c r="J79" s="30" t="s">
        <v>69</v>
      </c>
      <c r="K79" s="64"/>
      <c r="L79" s="84"/>
      <c r="M79" s="57"/>
      <c r="N79" s="99"/>
      <c r="O79" s="96"/>
      <c r="P79" s="57"/>
      <c r="Q79" s="97"/>
      <c r="R79" s="123"/>
      <c r="S79" s="123"/>
      <c r="T79" s="123"/>
      <c r="U79" s="96"/>
      <c r="V79" s="96"/>
      <c r="W79" s="1"/>
    </row>
    <row r="80" spans="1:23" ht="23.25">
      <c r="A80" s="1"/>
      <c r="B80" s="28"/>
      <c r="C80" s="28"/>
      <c r="D80" s="28"/>
      <c r="E80" s="28"/>
      <c r="F80" s="31"/>
      <c r="G80" s="31"/>
      <c r="H80" s="44"/>
      <c r="I80" s="29"/>
      <c r="J80" s="30" t="s">
        <v>70</v>
      </c>
      <c r="K80" s="64"/>
      <c r="L80" s="84"/>
      <c r="M80" s="57"/>
      <c r="N80" s="99"/>
      <c r="O80" s="96"/>
      <c r="P80" s="57"/>
      <c r="Q80" s="97"/>
      <c r="R80" s="123">
        <f>SUM(R81)</f>
        <v>0</v>
      </c>
      <c r="S80" s="123">
        <f>SUM(S81)</f>
        <v>14188.107</v>
      </c>
      <c r="T80" s="123">
        <f>SUM(T81)</f>
        <v>11471.258</v>
      </c>
      <c r="U80" s="94"/>
      <c r="V80" s="96">
        <f t="shared" si="1"/>
        <v>80.85122278821268</v>
      </c>
      <c r="W80" s="1"/>
    </row>
    <row r="81" spans="1:23" ht="23.25">
      <c r="A81" s="1"/>
      <c r="B81" s="28"/>
      <c r="C81" s="28"/>
      <c r="D81" s="28"/>
      <c r="E81" s="28"/>
      <c r="F81" s="31"/>
      <c r="G81" s="31"/>
      <c r="H81" s="44"/>
      <c r="I81" s="29"/>
      <c r="J81" s="30" t="s">
        <v>38</v>
      </c>
      <c r="K81" s="64"/>
      <c r="L81" s="84"/>
      <c r="M81" s="57"/>
      <c r="N81" s="99"/>
      <c r="O81" s="96"/>
      <c r="P81" s="57"/>
      <c r="Q81" s="97"/>
      <c r="R81" s="123"/>
      <c r="S81" s="123">
        <v>14188.107</v>
      </c>
      <c r="T81" s="123">
        <v>11471.258</v>
      </c>
      <c r="U81" s="96"/>
      <c r="V81" s="96">
        <f t="shared" si="1"/>
        <v>80.85122278821268</v>
      </c>
      <c r="W81" s="1"/>
    </row>
    <row r="82" spans="1:23" ht="23.25">
      <c r="A82" s="1"/>
      <c r="B82" s="28"/>
      <c r="C82" s="28"/>
      <c r="D82" s="28"/>
      <c r="E82" s="28"/>
      <c r="F82" s="31"/>
      <c r="G82" s="31"/>
      <c r="H82" s="44"/>
      <c r="I82" s="29"/>
      <c r="J82" s="30" t="s">
        <v>39</v>
      </c>
      <c r="K82" s="64"/>
      <c r="L82" s="84"/>
      <c r="M82" s="57"/>
      <c r="N82" s="99"/>
      <c r="O82" s="96"/>
      <c r="P82" s="57"/>
      <c r="Q82" s="97"/>
      <c r="R82" s="123"/>
      <c r="S82" s="123"/>
      <c r="T82" s="123"/>
      <c r="U82" s="94"/>
      <c r="V82" s="96"/>
      <c r="W82" s="1"/>
    </row>
    <row r="83" spans="1:23" ht="23.25">
      <c r="A83" s="1"/>
      <c r="B83" s="28"/>
      <c r="C83" s="28"/>
      <c r="D83" s="28"/>
      <c r="E83" s="28"/>
      <c r="F83" s="31"/>
      <c r="G83" s="31"/>
      <c r="H83" s="44" t="s">
        <v>71</v>
      </c>
      <c r="I83" s="29"/>
      <c r="J83" s="30" t="s">
        <v>72</v>
      </c>
      <c r="K83" s="64"/>
      <c r="L83" s="84"/>
      <c r="M83" s="57"/>
      <c r="N83" s="99"/>
      <c r="O83" s="96"/>
      <c r="P83" s="57"/>
      <c r="Q83" s="100"/>
      <c r="R83" s="123"/>
      <c r="S83" s="123"/>
      <c r="T83" s="123"/>
      <c r="U83" s="94"/>
      <c r="V83" s="96"/>
      <c r="W83" s="1"/>
    </row>
    <row r="84" spans="1:23" ht="23.25">
      <c r="A84" s="1"/>
      <c r="B84" s="28"/>
      <c r="C84" s="28"/>
      <c r="D84" s="28"/>
      <c r="E84" s="28"/>
      <c r="F84" s="31"/>
      <c r="G84" s="31"/>
      <c r="H84" s="44"/>
      <c r="I84" s="29"/>
      <c r="J84" s="30" t="s">
        <v>73</v>
      </c>
      <c r="K84" s="64"/>
      <c r="L84" s="84"/>
      <c r="M84" s="57"/>
      <c r="N84" s="99"/>
      <c r="O84" s="96"/>
      <c r="P84" s="57"/>
      <c r="Q84" s="97"/>
      <c r="R84" s="123"/>
      <c r="S84" s="123">
        <f>+S85</f>
        <v>3915.043</v>
      </c>
      <c r="T84" s="123">
        <f>+T85</f>
        <v>2221.538</v>
      </c>
      <c r="U84" s="94"/>
      <c r="V84" s="96">
        <f t="shared" si="1"/>
        <v>56.74364240699272</v>
      </c>
      <c r="W84" s="1"/>
    </row>
    <row r="85" spans="1:23" ht="23.25">
      <c r="A85" s="1"/>
      <c r="B85" s="28"/>
      <c r="C85" s="28"/>
      <c r="D85" s="28"/>
      <c r="E85" s="28"/>
      <c r="F85" s="31"/>
      <c r="G85" s="31"/>
      <c r="H85" s="44"/>
      <c r="I85" s="29"/>
      <c r="J85" s="30" t="s">
        <v>38</v>
      </c>
      <c r="K85" s="64"/>
      <c r="L85" s="84"/>
      <c r="M85" s="57"/>
      <c r="N85" s="99"/>
      <c r="O85" s="96"/>
      <c r="P85" s="57"/>
      <c r="Q85" s="97"/>
      <c r="R85" s="123"/>
      <c r="S85" s="123">
        <v>3915.043</v>
      </c>
      <c r="T85" s="123">
        <v>2221.538</v>
      </c>
      <c r="U85" s="94"/>
      <c r="V85" s="96">
        <f t="shared" si="1"/>
        <v>56.74364240699272</v>
      </c>
      <c r="W85" s="1"/>
    </row>
    <row r="86" spans="1:23" ht="23.25">
      <c r="A86" s="1"/>
      <c r="B86" s="28"/>
      <c r="C86" s="28"/>
      <c r="D86" s="28"/>
      <c r="E86" s="28"/>
      <c r="F86" s="31"/>
      <c r="G86" s="31"/>
      <c r="H86" s="92"/>
      <c r="I86" s="29"/>
      <c r="J86" s="30" t="s">
        <v>39</v>
      </c>
      <c r="K86" s="64"/>
      <c r="L86" s="84"/>
      <c r="M86" s="57"/>
      <c r="N86" s="100"/>
      <c r="O86" s="100"/>
      <c r="P86" s="100"/>
      <c r="Q86" s="57"/>
      <c r="R86" s="126"/>
      <c r="S86" s="126"/>
      <c r="T86" s="126"/>
      <c r="U86" s="94"/>
      <c r="V86" s="96"/>
      <c r="W86" s="1"/>
    </row>
    <row r="87" spans="1:23" ht="23.25">
      <c r="A87" s="1"/>
      <c r="B87" s="28"/>
      <c r="C87" s="28"/>
      <c r="D87" s="28"/>
      <c r="E87" s="28"/>
      <c r="F87" s="31"/>
      <c r="G87" s="31"/>
      <c r="H87" s="44" t="s">
        <v>74</v>
      </c>
      <c r="I87" s="29"/>
      <c r="J87" s="30" t="s">
        <v>75</v>
      </c>
      <c r="K87" s="64"/>
      <c r="L87" s="84"/>
      <c r="M87" s="57"/>
      <c r="N87" s="100"/>
      <c r="O87" s="100"/>
      <c r="P87" s="100"/>
      <c r="Q87" s="57"/>
      <c r="R87" s="144"/>
      <c r="S87" s="123"/>
      <c r="T87" s="123"/>
      <c r="U87" s="94"/>
      <c r="V87" s="96"/>
      <c r="W87" s="1"/>
    </row>
    <row r="88" spans="1:23" ht="23.25">
      <c r="A88" s="1"/>
      <c r="B88" s="28"/>
      <c r="C88" s="28"/>
      <c r="D88" s="28"/>
      <c r="E88" s="28"/>
      <c r="F88" s="31"/>
      <c r="G88" s="73"/>
      <c r="H88" s="44"/>
      <c r="I88" s="29"/>
      <c r="J88" s="30" t="s">
        <v>76</v>
      </c>
      <c r="K88" s="64"/>
      <c r="L88" s="84"/>
      <c r="M88" s="57"/>
      <c r="N88" s="99"/>
      <c r="O88" s="96"/>
      <c r="P88" s="57"/>
      <c r="Q88" s="100"/>
      <c r="R88" s="123"/>
      <c r="S88" s="123">
        <f>SUM(S89)</f>
        <v>5454.761</v>
      </c>
      <c r="T88" s="123">
        <f>SUM(T89)</f>
        <v>4624.419</v>
      </c>
      <c r="U88" s="94"/>
      <c r="V88" s="96">
        <f t="shared" si="1"/>
        <v>84.77766486927656</v>
      </c>
      <c r="W88" s="1"/>
    </row>
    <row r="89" spans="1:23" ht="23.25">
      <c r="A89" s="1"/>
      <c r="B89" s="28"/>
      <c r="C89" s="28"/>
      <c r="D89" s="28"/>
      <c r="E89" s="28"/>
      <c r="F89" s="31"/>
      <c r="G89" s="31"/>
      <c r="H89" s="44"/>
      <c r="I89" s="29"/>
      <c r="J89" s="30" t="s">
        <v>38</v>
      </c>
      <c r="K89" s="64"/>
      <c r="L89" s="84"/>
      <c r="M89" s="57"/>
      <c r="N89" s="99"/>
      <c r="O89" s="96"/>
      <c r="P89" s="57"/>
      <c r="Q89" s="97"/>
      <c r="R89" s="123"/>
      <c r="S89" s="123">
        <v>5454.761</v>
      </c>
      <c r="T89" s="123">
        <v>4624.419</v>
      </c>
      <c r="U89" s="94"/>
      <c r="V89" s="96">
        <f t="shared" si="1"/>
        <v>84.77766486927656</v>
      </c>
      <c r="W89" s="1"/>
    </row>
    <row r="90" spans="1:23" ht="23.25">
      <c r="A90" s="1"/>
      <c r="B90" s="32"/>
      <c r="C90" s="32"/>
      <c r="D90" s="32"/>
      <c r="E90" s="32"/>
      <c r="F90" s="45"/>
      <c r="G90" s="52"/>
      <c r="H90" s="56"/>
      <c r="I90" s="66"/>
      <c r="J90" s="33"/>
      <c r="K90" s="67"/>
      <c r="L90" s="89"/>
      <c r="M90" s="109"/>
      <c r="N90" s="110"/>
      <c r="O90" s="111"/>
      <c r="P90" s="109"/>
      <c r="Q90" s="112"/>
      <c r="R90" s="128"/>
      <c r="S90" s="128"/>
      <c r="T90" s="146"/>
      <c r="U90" s="113"/>
      <c r="V90" s="111"/>
      <c r="W90" s="1"/>
    </row>
    <row r="91" spans="18:20" ht="23.25">
      <c r="R91" s="125"/>
      <c r="S91" s="125"/>
      <c r="T91" s="125"/>
    </row>
    <row r="92" spans="1:23" ht="23.25">
      <c r="A92" s="1"/>
      <c r="B92" s="1"/>
      <c r="C92" s="1"/>
      <c r="D92" s="1"/>
      <c r="E92" s="1"/>
      <c r="F92" s="1"/>
      <c r="G92" s="1"/>
      <c r="H92" s="1"/>
      <c r="I92" s="1"/>
      <c r="J92" s="1"/>
      <c r="K92" s="1"/>
      <c r="L92" s="1"/>
      <c r="M92" s="1"/>
      <c r="N92" s="1"/>
      <c r="O92" s="1"/>
      <c r="P92" s="1"/>
      <c r="Q92" s="1"/>
      <c r="R92" s="130"/>
      <c r="S92" s="130"/>
      <c r="T92" s="131"/>
      <c r="U92" s="34"/>
      <c r="V92" s="35" t="s">
        <v>116</v>
      </c>
      <c r="W92" s="1"/>
    </row>
    <row r="93" spans="1:23" ht="23.25">
      <c r="A93" s="1"/>
      <c r="B93" s="6"/>
      <c r="C93" s="7"/>
      <c r="D93" s="7"/>
      <c r="E93" s="7"/>
      <c r="F93" s="7"/>
      <c r="G93" s="48"/>
      <c r="H93" s="91"/>
      <c r="I93" s="8"/>
      <c r="J93" s="8"/>
      <c r="K93" s="7"/>
      <c r="L93" s="6" t="s">
        <v>35</v>
      </c>
      <c r="M93" s="9"/>
      <c r="N93" s="9"/>
      <c r="O93" s="9"/>
      <c r="P93" s="9"/>
      <c r="Q93" s="77"/>
      <c r="R93" s="132" t="s">
        <v>27</v>
      </c>
      <c r="S93" s="133"/>
      <c r="T93" s="133"/>
      <c r="U93" s="7"/>
      <c r="V93" s="48"/>
      <c r="W93" s="1"/>
    </row>
    <row r="94" spans="1:23" ht="23.25">
      <c r="A94" s="1"/>
      <c r="B94" s="10" t="s">
        <v>32</v>
      </c>
      <c r="C94" s="11"/>
      <c r="D94" s="11"/>
      <c r="E94" s="11"/>
      <c r="F94" s="11"/>
      <c r="G94" s="49"/>
      <c r="H94" s="83"/>
      <c r="I94" s="13"/>
      <c r="J94" s="13"/>
      <c r="K94" s="63"/>
      <c r="L94" s="40"/>
      <c r="M94" s="36" t="s">
        <v>24</v>
      </c>
      <c r="N94" s="36"/>
      <c r="O94" s="36"/>
      <c r="P94" s="36"/>
      <c r="Q94" s="37"/>
      <c r="R94" s="134" t="s">
        <v>25</v>
      </c>
      <c r="S94" s="135"/>
      <c r="T94" s="135"/>
      <c r="U94" s="11"/>
      <c r="V94" s="49"/>
      <c r="W94" s="1"/>
    </row>
    <row r="95" spans="1:23" ht="23.25">
      <c r="A95" s="1"/>
      <c r="B95" s="14" t="s">
        <v>33</v>
      </c>
      <c r="C95" s="79"/>
      <c r="D95" s="79"/>
      <c r="E95" s="79"/>
      <c r="F95" s="79"/>
      <c r="G95" s="80"/>
      <c r="H95" s="83"/>
      <c r="I95" s="1"/>
      <c r="J95" s="2" t="s">
        <v>34</v>
      </c>
      <c r="K95" s="11"/>
      <c r="L95" s="16" t="s">
        <v>21</v>
      </c>
      <c r="M95" s="38"/>
      <c r="N95" s="68"/>
      <c r="O95" s="69"/>
      <c r="P95" s="16" t="s">
        <v>0</v>
      </c>
      <c r="Q95" s="12"/>
      <c r="R95" s="136" t="s">
        <v>23</v>
      </c>
      <c r="S95" s="137"/>
      <c r="T95" s="137"/>
      <c r="U95" s="79"/>
      <c r="V95" s="80"/>
      <c r="W95" s="1"/>
    </row>
    <row r="96" spans="1:23" ht="23.25">
      <c r="A96" s="1"/>
      <c r="B96" s="17"/>
      <c r="C96" s="17"/>
      <c r="D96" s="17"/>
      <c r="E96" s="17"/>
      <c r="F96" s="17"/>
      <c r="G96" s="39"/>
      <c r="H96" s="13"/>
      <c r="I96" s="17"/>
      <c r="J96" s="18"/>
      <c r="K96" s="41"/>
      <c r="L96" s="21" t="s">
        <v>13</v>
      </c>
      <c r="M96" s="19" t="s">
        <v>2</v>
      </c>
      <c r="N96" s="19" t="s">
        <v>3</v>
      </c>
      <c r="O96" s="21" t="s">
        <v>4</v>
      </c>
      <c r="P96" s="14" t="s">
        <v>19</v>
      </c>
      <c r="Q96" s="15"/>
      <c r="R96" s="123"/>
      <c r="S96" s="138"/>
      <c r="T96" s="139"/>
      <c r="U96" s="81" t="s">
        <v>0</v>
      </c>
      <c r="V96" s="82"/>
      <c r="W96" s="1"/>
    </row>
    <row r="97" spans="1:23" ht="23.25">
      <c r="A97" s="1"/>
      <c r="B97" s="10" t="s">
        <v>8</v>
      </c>
      <c r="C97" s="10" t="s">
        <v>9</v>
      </c>
      <c r="D97" s="10" t="s">
        <v>10</v>
      </c>
      <c r="E97" s="10" t="s">
        <v>11</v>
      </c>
      <c r="F97" s="21" t="s">
        <v>12</v>
      </c>
      <c r="G97" s="53" t="s">
        <v>1</v>
      </c>
      <c r="H97" s="2" t="s">
        <v>20</v>
      </c>
      <c r="I97" s="17"/>
      <c r="J97" s="1"/>
      <c r="K97" s="41"/>
      <c r="L97" s="19" t="s">
        <v>22</v>
      </c>
      <c r="M97" s="19"/>
      <c r="N97" s="17"/>
      <c r="O97" s="19"/>
      <c r="P97" s="18" t="s">
        <v>14</v>
      </c>
      <c r="Q97" s="20" t="s">
        <v>14</v>
      </c>
      <c r="R97" s="140" t="s">
        <v>2</v>
      </c>
      <c r="S97" s="140" t="s">
        <v>26</v>
      </c>
      <c r="T97" s="141" t="s">
        <v>5</v>
      </c>
      <c r="U97" s="14" t="s">
        <v>6</v>
      </c>
      <c r="V97" s="80"/>
      <c r="W97" s="1"/>
    </row>
    <row r="98" spans="1:23" ht="23.25">
      <c r="A98" s="1"/>
      <c r="B98" s="22"/>
      <c r="C98" s="22"/>
      <c r="D98" s="22"/>
      <c r="E98" s="22"/>
      <c r="F98" s="22"/>
      <c r="G98" s="54"/>
      <c r="H98" s="23"/>
      <c r="I98" s="22"/>
      <c r="J98" s="23"/>
      <c r="K98" s="24"/>
      <c r="L98" s="25"/>
      <c r="M98" s="25"/>
      <c r="N98" s="70"/>
      <c r="O98" s="71"/>
      <c r="P98" s="24" t="s">
        <v>15</v>
      </c>
      <c r="Q98" s="26" t="s">
        <v>16</v>
      </c>
      <c r="R98" s="142"/>
      <c r="S98" s="143"/>
      <c r="T98" s="143"/>
      <c r="U98" s="27" t="s">
        <v>17</v>
      </c>
      <c r="V98" s="55" t="s">
        <v>18</v>
      </c>
      <c r="W98" s="1"/>
    </row>
    <row r="99" spans="1:23" ht="23.25">
      <c r="A99" s="1"/>
      <c r="B99" s="28"/>
      <c r="C99" s="28"/>
      <c r="D99" s="28"/>
      <c r="E99" s="28"/>
      <c r="F99" s="28"/>
      <c r="G99" s="31"/>
      <c r="H99" s="44"/>
      <c r="I99" s="29"/>
      <c r="J99" s="30"/>
      <c r="K99" s="93"/>
      <c r="L99" s="84"/>
      <c r="M99" s="94"/>
      <c r="N99" s="95"/>
      <c r="O99" s="96"/>
      <c r="P99" s="57"/>
      <c r="Q99" s="97"/>
      <c r="R99" s="123"/>
      <c r="S99" s="123"/>
      <c r="T99" s="123"/>
      <c r="U99" s="94"/>
      <c r="V99" s="98"/>
      <c r="W99" s="1"/>
    </row>
    <row r="100" spans="1:23" ht="23.25">
      <c r="A100" s="18"/>
      <c r="B100" s="28" t="s">
        <v>36</v>
      </c>
      <c r="C100" s="73" t="s">
        <v>40</v>
      </c>
      <c r="D100" s="28"/>
      <c r="E100" s="28" t="s">
        <v>42</v>
      </c>
      <c r="F100" s="28" t="s">
        <v>44</v>
      </c>
      <c r="G100" s="31" t="s">
        <v>46</v>
      </c>
      <c r="H100" s="44" t="s">
        <v>74</v>
      </c>
      <c r="I100" s="29"/>
      <c r="J100" s="30" t="s">
        <v>39</v>
      </c>
      <c r="K100" s="64"/>
      <c r="L100" s="84"/>
      <c r="M100" s="57"/>
      <c r="N100" s="99"/>
      <c r="O100" s="96"/>
      <c r="P100" s="57"/>
      <c r="Q100" s="97"/>
      <c r="R100" s="123"/>
      <c r="S100" s="123"/>
      <c r="T100" s="123"/>
      <c r="U100" s="96"/>
      <c r="V100" s="96"/>
      <c r="W100" s="1"/>
    </row>
    <row r="101" spans="1:23" ht="23.25">
      <c r="A101" s="1"/>
      <c r="B101" s="28"/>
      <c r="C101" s="28"/>
      <c r="D101" s="28"/>
      <c r="E101" s="73"/>
      <c r="F101" s="73"/>
      <c r="G101" s="73"/>
      <c r="H101" s="44" t="s">
        <v>77</v>
      </c>
      <c r="I101" s="29"/>
      <c r="J101" s="30" t="s">
        <v>78</v>
      </c>
      <c r="K101" s="64"/>
      <c r="L101" s="84"/>
      <c r="M101" s="57"/>
      <c r="N101" s="99"/>
      <c r="O101" s="96"/>
      <c r="P101" s="57"/>
      <c r="Q101" s="97"/>
      <c r="R101" s="123">
        <f>SUM(R102)</f>
        <v>0</v>
      </c>
      <c r="S101" s="123">
        <f>SUM(S102)</f>
        <v>4689.589</v>
      </c>
      <c r="T101" s="123">
        <f>SUM(T102)</f>
        <v>4328.321</v>
      </c>
      <c r="U101" s="94"/>
      <c r="V101" s="96">
        <f>(T101/S101)*100</f>
        <v>92.29638247616155</v>
      </c>
      <c r="W101" s="1"/>
    </row>
    <row r="102" spans="1:23" ht="23.25">
      <c r="A102" s="1"/>
      <c r="B102" s="28"/>
      <c r="C102" s="28"/>
      <c r="D102" s="28"/>
      <c r="E102" s="73"/>
      <c r="F102" s="28"/>
      <c r="G102" s="31"/>
      <c r="H102" s="44"/>
      <c r="I102" s="29"/>
      <c r="J102" s="30" t="s">
        <v>38</v>
      </c>
      <c r="K102" s="64"/>
      <c r="L102" s="84"/>
      <c r="M102" s="57"/>
      <c r="N102" s="99"/>
      <c r="O102" s="96"/>
      <c r="P102" s="57"/>
      <c r="Q102" s="97"/>
      <c r="R102" s="123"/>
      <c r="S102" s="123">
        <v>4689.589</v>
      </c>
      <c r="T102" s="123">
        <v>4328.321</v>
      </c>
      <c r="U102" s="94"/>
      <c r="V102" s="96">
        <f aca="true" t="shared" si="2" ref="V102:V132">(T102/S102)*100</f>
        <v>92.29638247616155</v>
      </c>
      <c r="W102" s="1"/>
    </row>
    <row r="103" spans="1:23" ht="23.25">
      <c r="A103" s="1"/>
      <c r="B103" s="28"/>
      <c r="C103" s="73"/>
      <c r="D103" s="73"/>
      <c r="E103" s="73"/>
      <c r="F103" s="73"/>
      <c r="G103" s="73"/>
      <c r="H103" s="44"/>
      <c r="I103" s="29"/>
      <c r="J103" s="30" t="s">
        <v>39</v>
      </c>
      <c r="K103" s="64"/>
      <c r="L103" s="84"/>
      <c r="M103" s="57"/>
      <c r="N103" s="99"/>
      <c r="O103" s="96"/>
      <c r="P103" s="57"/>
      <c r="Q103" s="97"/>
      <c r="R103" s="123"/>
      <c r="S103" s="123"/>
      <c r="T103" s="123"/>
      <c r="U103" s="94"/>
      <c r="V103" s="96"/>
      <c r="W103" s="1"/>
    </row>
    <row r="104" spans="1:23" ht="23.25">
      <c r="A104" s="1"/>
      <c r="B104" s="28"/>
      <c r="C104" s="107"/>
      <c r="D104" s="107"/>
      <c r="E104" s="107"/>
      <c r="F104" s="73"/>
      <c r="G104" s="107"/>
      <c r="H104" s="44" t="s">
        <v>79</v>
      </c>
      <c r="I104" s="29"/>
      <c r="J104" s="30" t="s">
        <v>80</v>
      </c>
      <c r="K104" s="64"/>
      <c r="L104" s="84"/>
      <c r="M104" s="57"/>
      <c r="N104" s="99"/>
      <c r="O104" s="96"/>
      <c r="P104" s="57"/>
      <c r="Q104" s="97"/>
      <c r="R104" s="123">
        <f>SUM(R105)</f>
        <v>0</v>
      </c>
      <c r="S104" s="123">
        <f>SUM(S105)</f>
        <v>11888.673</v>
      </c>
      <c r="T104" s="123">
        <f>SUM(T105)</f>
        <v>6751.751</v>
      </c>
      <c r="U104" s="94"/>
      <c r="V104" s="96">
        <f t="shared" si="2"/>
        <v>56.79146024118924</v>
      </c>
      <c r="W104" s="1"/>
    </row>
    <row r="105" spans="1:23" ht="23.25">
      <c r="A105" s="1"/>
      <c r="B105" s="28"/>
      <c r="C105" s="28"/>
      <c r="D105" s="28"/>
      <c r="E105" s="28"/>
      <c r="F105" s="28"/>
      <c r="G105" s="31"/>
      <c r="H105" s="44"/>
      <c r="I105" s="29"/>
      <c r="J105" s="30" t="s">
        <v>38</v>
      </c>
      <c r="K105" s="64"/>
      <c r="L105" s="84"/>
      <c r="M105" s="101"/>
      <c r="N105" s="57"/>
      <c r="O105" s="99"/>
      <c r="P105" s="96"/>
      <c r="Q105" s="57"/>
      <c r="R105" s="123"/>
      <c r="S105" s="123">
        <v>11888.673</v>
      </c>
      <c r="T105" s="123">
        <v>6751.751</v>
      </c>
      <c r="U105" s="94"/>
      <c r="V105" s="96">
        <f t="shared" si="2"/>
        <v>56.79146024118924</v>
      </c>
      <c r="W105" s="1"/>
    </row>
    <row r="106" spans="1:23" ht="23.25">
      <c r="A106" s="1"/>
      <c r="B106" s="28"/>
      <c r="C106" s="28"/>
      <c r="D106" s="28"/>
      <c r="E106" s="28"/>
      <c r="F106" s="28"/>
      <c r="G106" s="73"/>
      <c r="H106" s="44"/>
      <c r="I106" s="29"/>
      <c r="J106" s="30" t="s">
        <v>39</v>
      </c>
      <c r="K106" s="64"/>
      <c r="L106" s="84"/>
      <c r="M106" s="101"/>
      <c r="N106" s="57"/>
      <c r="O106" s="99"/>
      <c r="P106" s="96"/>
      <c r="Q106" s="57"/>
      <c r="R106" s="123"/>
      <c r="S106" s="123"/>
      <c r="T106" s="123"/>
      <c r="U106" s="94"/>
      <c r="V106" s="96"/>
      <c r="W106" s="1"/>
    </row>
    <row r="107" spans="1:23" ht="23.25">
      <c r="A107" s="1"/>
      <c r="B107" s="28"/>
      <c r="C107" s="28"/>
      <c r="D107" s="28"/>
      <c r="E107" s="73"/>
      <c r="F107" s="73"/>
      <c r="G107" s="107"/>
      <c r="H107" s="44" t="s">
        <v>81</v>
      </c>
      <c r="I107" s="29"/>
      <c r="J107" s="30" t="s">
        <v>82</v>
      </c>
      <c r="K107" s="64"/>
      <c r="L107" s="84"/>
      <c r="M107" s="57"/>
      <c r="N107" s="99"/>
      <c r="O107" s="96"/>
      <c r="P107" s="57"/>
      <c r="Q107" s="97"/>
      <c r="R107" s="123">
        <f>SUM(R108)</f>
        <v>0</v>
      </c>
      <c r="S107" s="123">
        <f>SUM(S108)</f>
        <v>57268.677</v>
      </c>
      <c r="T107" s="123">
        <f>SUM(T108)</f>
        <v>53458.295</v>
      </c>
      <c r="U107" s="94"/>
      <c r="V107" s="96">
        <f t="shared" si="2"/>
        <v>93.34648153300276</v>
      </c>
      <c r="W107" s="1"/>
    </row>
    <row r="108" spans="1:23" ht="23.25">
      <c r="A108" s="1"/>
      <c r="B108" s="28"/>
      <c r="C108" s="28"/>
      <c r="D108" s="28"/>
      <c r="E108" s="107"/>
      <c r="F108" s="107"/>
      <c r="G108" s="31"/>
      <c r="H108" s="44"/>
      <c r="I108" s="29"/>
      <c r="J108" s="30" t="s">
        <v>38</v>
      </c>
      <c r="K108" s="64"/>
      <c r="L108" s="84"/>
      <c r="M108" s="96"/>
      <c r="N108" s="96"/>
      <c r="O108" s="96"/>
      <c r="P108" s="57"/>
      <c r="Q108" s="100"/>
      <c r="R108" s="123"/>
      <c r="S108" s="123">
        <v>57268.677</v>
      </c>
      <c r="T108" s="123">
        <v>53458.295</v>
      </c>
      <c r="U108" s="94"/>
      <c r="V108" s="96">
        <f t="shared" si="2"/>
        <v>93.34648153300276</v>
      </c>
      <c r="W108" s="1"/>
    </row>
    <row r="109" spans="1:23" ht="23.25">
      <c r="A109" s="1"/>
      <c r="B109" s="28"/>
      <c r="C109" s="28"/>
      <c r="D109" s="28"/>
      <c r="E109" s="28"/>
      <c r="F109" s="28"/>
      <c r="G109" s="31"/>
      <c r="H109" s="44"/>
      <c r="I109" s="29"/>
      <c r="J109" s="30" t="s">
        <v>39</v>
      </c>
      <c r="K109" s="64"/>
      <c r="L109" s="84"/>
      <c r="M109" s="96"/>
      <c r="N109" s="96"/>
      <c r="O109" s="96"/>
      <c r="P109" s="57"/>
      <c r="Q109" s="97"/>
      <c r="R109" s="123"/>
      <c r="S109" s="123"/>
      <c r="T109" s="123"/>
      <c r="U109" s="94"/>
      <c r="V109" s="96"/>
      <c r="W109" s="1"/>
    </row>
    <row r="110" spans="1:23" ht="23.25">
      <c r="A110" s="1"/>
      <c r="B110" s="28"/>
      <c r="C110" s="28"/>
      <c r="D110" s="28"/>
      <c r="E110" s="107"/>
      <c r="F110" s="73"/>
      <c r="G110" s="107"/>
      <c r="H110" s="44" t="s">
        <v>83</v>
      </c>
      <c r="I110" s="29"/>
      <c r="J110" s="30" t="s">
        <v>84</v>
      </c>
      <c r="K110" s="64"/>
      <c r="L110" s="84"/>
      <c r="M110" s="96"/>
      <c r="N110" s="96"/>
      <c r="O110" s="96"/>
      <c r="P110" s="57"/>
      <c r="Q110" s="100"/>
      <c r="R110" s="123">
        <f>SUM(R111)</f>
        <v>0</v>
      </c>
      <c r="S110" s="123">
        <f>+S111</f>
        <v>3754.526</v>
      </c>
      <c r="T110" s="123">
        <f>+T111</f>
        <v>2198.4</v>
      </c>
      <c r="U110" s="94"/>
      <c r="V110" s="96">
        <f t="shared" si="2"/>
        <v>58.55333003420405</v>
      </c>
      <c r="W110" s="1"/>
    </row>
    <row r="111" spans="1:23" ht="23.25">
      <c r="A111" s="1"/>
      <c r="B111" s="28"/>
      <c r="C111" s="28"/>
      <c r="D111" s="28"/>
      <c r="E111" s="28"/>
      <c r="F111" s="28"/>
      <c r="G111" s="31"/>
      <c r="H111" s="44"/>
      <c r="I111" s="29"/>
      <c r="J111" s="30" t="s">
        <v>38</v>
      </c>
      <c r="K111" s="64"/>
      <c r="L111" s="84"/>
      <c r="M111" s="96"/>
      <c r="N111" s="96"/>
      <c r="O111" s="96"/>
      <c r="P111" s="57"/>
      <c r="Q111" s="100"/>
      <c r="R111" s="123"/>
      <c r="S111" s="123">
        <v>3754.526</v>
      </c>
      <c r="T111" s="123">
        <v>2198.4</v>
      </c>
      <c r="U111" s="94"/>
      <c r="V111" s="96">
        <f t="shared" si="2"/>
        <v>58.55333003420405</v>
      </c>
      <c r="W111" s="1"/>
    </row>
    <row r="112" spans="1:23" ht="23.25">
      <c r="A112" s="1"/>
      <c r="B112" s="28"/>
      <c r="C112" s="28"/>
      <c r="D112" s="28"/>
      <c r="E112" s="28"/>
      <c r="F112" s="28"/>
      <c r="G112" s="73"/>
      <c r="H112" s="44"/>
      <c r="I112" s="29"/>
      <c r="J112" s="30" t="s">
        <v>39</v>
      </c>
      <c r="K112" s="64"/>
      <c r="L112" s="84"/>
      <c r="M112" s="96"/>
      <c r="N112" s="96"/>
      <c r="O112" s="96"/>
      <c r="P112" s="57"/>
      <c r="Q112" s="97"/>
      <c r="R112" s="123"/>
      <c r="S112" s="123"/>
      <c r="T112" s="123"/>
      <c r="U112" s="94"/>
      <c r="V112" s="96"/>
      <c r="W112" s="1"/>
    </row>
    <row r="113" spans="1:23" ht="23.25">
      <c r="A113" s="1"/>
      <c r="B113" s="28"/>
      <c r="C113" s="28"/>
      <c r="D113" s="28"/>
      <c r="E113" s="73"/>
      <c r="F113" s="73"/>
      <c r="G113" s="107"/>
      <c r="H113" s="44"/>
      <c r="I113" s="29"/>
      <c r="J113" s="30"/>
      <c r="K113" s="64"/>
      <c r="L113" s="84"/>
      <c r="M113" s="57"/>
      <c r="N113" s="99"/>
      <c r="O113" s="96"/>
      <c r="P113" s="57"/>
      <c r="Q113" s="100"/>
      <c r="R113" s="123"/>
      <c r="S113" s="123"/>
      <c r="T113" s="123"/>
      <c r="U113" s="94"/>
      <c r="V113" s="96"/>
      <c r="W113" s="1"/>
    </row>
    <row r="114" spans="1:23" ht="23.25">
      <c r="A114" s="1"/>
      <c r="B114" s="28"/>
      <c r="C114" s="28"/>
      <c r="D114" s="28"/>
      <c r="E114" s="107"/>
      <c r="F114" s="107" t="s">
        <v>85</v>
      </c>
      <c r="G114" s="31"/>
      <c r="H114" s="44"/>
      <c r="I114" s="29"/>
      <c r="J114" s="30" t="s">
        <v>86</v>
      </c>
      <c r="K114" s="64"/>
      <c r="L114" s="84"/>
      <c r="M114" s="57"/>
      <c r="N114" s="99"/>
      <c r="O114" s="96"/>
      <c r="P114" s="57"/>
      <c r="Q114" s="97"/>
      <c r="R114" s="123"/>
      <c r="S114" s="123"/>
      <c r="T114" s="123"/>
      <c r="U114" s="94"/>
      <c r="V114" s="96"/>
      <c r="W114" s="1"/>
    </row>
    <row r="115" spans="1:23" ht="23.25">
      <c r="A115" s="1"/>
      <c r="B115" s="28"/>
      <c r="C115" s="28"/>
      <c r="D115" s="28"/>
      <c r="E115" s="28"/>
      <c r="F115" s="28"/>
      <c r="G115" s="31"/>
      <c r="H115" s="44"/>
      <c r="I115" s="29"/>
      <c r="J115" s="30" t="s">
        <v>87</v>
      </c>
      <c r="K115" s="64"/>
      <c r="L115" s="84"/>
      <c r="M115" s="96"/>
      <c r="N115" s="96"/>
      <c r="O115" s="96"/>
      <c r="P115" s="57"/>
      <c r="Q115" s="97"/>
      <c r="R115" s="123">
        <f>SUM(R116)</f>
        <v>369296.685</v>
      </c>
      <c r="S115" s="126">
        <f>SUM(S116)</f>
        <v>234553.028</v>
      </c>
      <c r="T115" s="126">
        <f>SUM(T116)</f>
        <v>228262.195</v>
      </c>
      <c r="U115" s="94">
        <f>(T115/R115)*100</f>
        <v>61.80997671289684</v>
      </c>
      <c r="V115" s="96">
        <f t="shared" si="2"/>
        <v>97.31794850245976</v>
      </c>
      <c r="W115" s="1"/>
    </row>
    <row r="116" spans="1:23" ht="23.25">
      <c r="A116" s="1"/>
      <c r="B116" s="28"/>
      <c r="C116" s="28"/>
      <c r="D116" s="28"/>
      <c r="E116" s="28"/>
      <c r="F116" s="31"/>
      <c r="G116" s="31"/>
      <c r="H116" s="44"/>
      <c r="I116" s="29"/>
      <c r="J116" s="30" t="s">
        <v>38</v>
      </c>
      <c r="K116" s="64"/>
      <c r="L116" s="84"/>
      <c r="M116" s="96"/>
      <c r="N116" s="96"/>
      <c r="O116" s="96"/>
      <c r="P116" s="96"/>
      <c r="Q116" s="57"/>
      <c r="R116" s="126">
        <f>R124+R127</f>
        <v>369296.685</v>
      </c>
      <c r="S116" s="126">
        <f>S124+S127</f>
        <v>234553.028</v>
      </c>
      <c r="T116" s="126">
        <f>T124+T127</f>
        <v>228262.195</v>
      </c>
      <c r="U116" s="94">
        <f>(T116/R116)*100</f>
        <v>61.80997671289684</v>
      </c>
      <c r="V116" s="96">
        <f t="shared" si="2"/>
        <v>97.31794850245976</v>
      </c>
      <c r="W116" s="1"/>
    </row>
    <row r="117" spans="1:23" ht="23.25">
      <c r="A117" s="1"/>
      <c r="B117" s="28"/>
      <c r="C117" s="28"/>
      <c r="D117" s="28"/>
      <c r="E117" s="28"/>
      <c r="F117" s="31"/>
      <c r="G117" s="31"/>
      <c r="H117" s="44"/>
      <c r="I117" s="29"/>
      <c r="J117" s="30" t="s">
        <v>39</v>
      </c>
      <c r="K117" s="64"/>
      <c r="L117" s="84"/>
      <c r="M117" s="101"/>
      <c r="N117" s="96"/>
      <c r="O117" s="101"/>
      <c r="P117" s="96"/>
      <c r="Q117" s="57"/>
      <c r="R117" s="144"/>
      <c r="S117" s="144"/>
      <c r="T117" s="144"/>
      <c r="U117" s="94"/>
      <c r="V117" s="96"/>
      <c r="W117" s="1"/>
    </row>
    <row r="118" spans="1:23" ht="23.25">
      <c r="A118" s="1"/>
      <c r="B118" s="28"/>
      <c r="C118" s="28"/>
      <c r="D118" s="28"/>
      <c r="E118" s="28"/>
      <c r="F118" s="31"/>
      <c r="G118" s="31"/>
      <c r="H118" s="44"/>
      <c r="I118" s="29"/>
      <c r="J118" s="30"/>
      <c r="K118" s="64"/>
      <c r="L118" s="84"/>
      <c r="M118" s="101"/>
      <c r="N118" s="96"/>
      <c r="O118" s="101"/>
      <c r="P118" s="96"/>
      <c r="Q118" s="57"/>
      <c r="R118" s="126"/>
      <c r="S118" s="126"/>
      <c r="T118" s="126"/>
      <c r="U118" s="94"/>
      <c r="V118" s="96"/>
      <c r="W118" s="1"/>
    </row>
    <row r="119" spans="1:23" ht="23.25">
      <c r="A119" s="1"/>
      <c r="B119" s="28"/>
      <c r="C119" s="28"/>
      <c r="D119" s="28"/>
      <c r="E119" s="28"/>
      <c r="F119" s="31"/>
      <c r="G119" s="31" t="s">
        <v>46</v>
      </c>
      <c r="H119" s="44"/>
      <c r="I119" s="29"/>
      <c r="J119" s="30" t="s">
        <v>47</v>
      </c>
      <c r="K119" s="64"/>
      <c r="L119" s="84"/>
      <c r="M119" s="101"/>
      <c r="N119" s="96"/>
      <c r="O119" s="101"/>
      <c r="P119" s="96"/>
      <c r="Q119" s="57"/>
      <c r="R119" s="126">
        <f>SUM(R120)</f>
        <v>369296.685</v>
      </c>
      <c r="S119" s="126">
        <f>SUM(S120)</f>
        <v>234553.028</v>
      </c>
      <c r="T119" s="126">
        <f>SUM(T120)</f>
        <v>228262.195</v>
      </c>
      <c r="U119" s="94">
        <f>(T119/R119)*100</f>
        <v>61.80997671289684</v>
      </c>
      <c r="V119" s="96">
        <f t="shared" si="2"/>
        <v>97.31794850245976</v>
      </c>
      <c r="W119" s="1"/>
    </row>
    <row r="120" spans="1:23" ht="23.25">
      <c r="A120" s="1"/>
      <c r="B120" s="28"/>
      <c r="C120" s="28"/>
      <c r="D120" s="28"/>
      <c r="E120" s="28"/>
      <c r="F120" s="31"/>
      <c r="G120" s="31"/>
      <c r="H120" s="44"/>
      <c r="I120" s="29"/>
      <c r="J120" s="30" t="s">
        <v>38</v>
      </c>
      <c r="K120" s="64"/>
      <c r="L120" s="84"/>
      <c r="M120" s="57"/>
      <c r="N120" s="99"/>
      <c r="O120" s="96"/>
      <c r="P120" s="57"/>
      <c r="Q120" s="97"/>
      <c r="R120" s="145">
        <f>+R124+R127</f>
        <v>369296.685</v>
      </c>
      <c r="S120" s="145">
        <f>+S124+S127</f>
        <v>234553.028</v>
      </c>
      <c r="T120" s="145">
        <f>+T124+T127</f>
        <v>228262.195</v>
      </c>
      <c r="U120" s="94">
        <f>(T120/R120)*100</f>
        <v>61.80997671289684</v>
      </c>
      <c r="V120" s="96">
        <f t="shared" si="2"/>
        <v>97.31794850245976</v>
      </c>
      <c r="W120" s="1"/>
    </row>
    <row r="121" spans="1:23" ht="23.25">
      <c r="A121" s="1"/>
      <c r="B121" s="28"/>
      <c r="C121" s="28"/>
      <c r="D121" s="28"/>
      <c r="E121" s="28"/>
      <c r="F121" s="31"/>
      <c r="G121" s="31"/>
      <c r="H121" s="44"/>
      <c r="I121" s="29"/>
      <c r="J121" s="30" t="s">
        <v>88</v>
      </c>
      <c r="K121" s="64"/>
      <c r="L121" s="84"/>
      <c r="M121" s="57"/>
      <c r="N121" s="99"/>
      <c r="O121" s="96"/>
      <c r="P121" s="57"/>
      <c r="Q121" s="97"/>
      <c r="R121" s="123"/>
      <c r="S121" s="123"/>
      <c r="T121" s="123"/>
      <c r="U121" s="94"/>
      <c r="V121" s="96"/>
      <c r="W121" s="1"/>
    </row>
    <row r="122" spans="1:23" ht="23.25">
      <c r="A122" s="1"/>
      <c r="B122" s="28"/>
      <c r="C122" s="28"/>
      <c r="D122" s="28"/>
      <c r="E122" s="28"/>
      <c r="F122" s="31"/>
      <c r="G122" s="31"/>
      <c r="H122" s="44"/>
      <c r="I122" s="29"/>
      <c r="J122" s="30"/>
      <c r="K122" s="76"/>
      <c r="L122" s="84"/>
      <c r="M122" s="101"/>
      <c r="N122" s="57"/>
      <c r="O122" s="99"/>
      <c r="P122" s="96"/>
      <c r="Q122" s="57"/>
      <c r="R122" s="123"/>
      <c r="S122" s="123"/>
      <c r="T122" s="123"/>
      <c r="U122" s="94"/>
      <c r="V122" s="96"/>
      <c r="W122" s="1"/>
    </row>
    <row r="123" spans="1:23" ht="23.25">
      <c r="A123" s="1"/>
      <c r="B123" s="28"/>
      <c r="C123" s="28"/>
      <c r="D123" s="28"/>
      <c r="E123" s="28"/>
      <c r="F123" s="31"/>
      <c r="G123" s="31"/>
      <c r="H123" s="44" t="s">
        <v>48</v>
      </c>
      <c r="I123" s="29"/>
      <c r="J123" s="30" t="s">
        <v>49</v>
      </c>
      <c r="K123" s="64"/>
      <c r="L123" s="84"/>
      <c r="M123" s="101"/>
      <c r="N123" s="57"/>
      <c r="O123" s="99"/>
      <c r="P123" s="96"/>
      <c r="Q123" s="57"/>
      <c r="R123" s="123">
        <f>SUM(R124)</f>
        <v>46249.946</v>
      </c>
      <c r="S123" s="123">
        <f>SUM(S124)</f>
        <v>40648.319</v>
      </c>
      <c r="T123" s="123">
        <f>SUM(T124)</f>
        <v>37319.746</v>
      </c>
      <c r="U123" s="94">
        <f>(T123/R123)*100</f>
        <v>80.69143691540742</v>
      </c>
      <c r="V123" s="96">
        <f t="shared" si="2"/>
        <v>91.81128990844614</v>
      </c>
      <c r="W123" s="1"/>
    </row>
    <row r="124" spans="1:23" ht="23.25">
      <c r="A124" s="1"/>
      <c r="B124" s="28"/>
      <c r="C124" s="28"/>
      <c r="D124" s="28"/>
      <c r="E124" s="28"/>
      <c r="F124" s="31"/>
      <c r="G124" s="31"/>
      <c r="H124" s="44"/>
      <c r="I124" s="29"/>
      <c r="J124" s="30" t="s">
        <v>38</v>
      </c>
      <c r="K124" s="64"/>
      <c r="L124" s="84"/>
      <c r="M124" s="57"/>
      <c r="N124" s="99"/>
      <c r="O124" s="96"/>
      <c r="P124" s="57"/>
      <c r="Q124" s="97"/>
      <c r="R124" s="123">
        <v>46249.946</v>
      </c>
      <c r="S124" s="123">
        <v>40648.319</v>
      </c>
      <c r="T124" s="123">
        <v>37319.746</v>
      </c>
      <c r="U124" s="94">
        <f>(T124/R124)*100</f>
        <v>80.69143691540742</v>
      </c>
      <c r="V124" s="96">
        <f t="shared" si="2"/>
        <v>91.81128990844614</v>
      </c>
      <c r="W124" s="1"/>
    </row>
    <row r="125" spans="1:23" ht="23.25">
      <c r="A125" s="1"/>
      <c r="B125" s="28"/>
      <c r="C125" s="28"/>
      <c r="D125" s="28"/>
      <c r="E125" s="28"/>
      <c r="F125" s="31"/>
      <c r="G125" s="31"/>
      <c r="H125" s="44"/>
      <c r="I125" s="29"/>
      <c r="J125" s="30" t="s">
        <v>39</v>
      </c>
      <c r="K125" s="64"/>
      <c r="L125" s="84"/>
      <c r="M125" s="57"/>
      <c r="N125" s="99"/>
      <c r="O125" s="96"/>
      <c r="P125" s="57"/>
      <c r="Q125" s="97"/>
      <c r="R125" s="123"/>
      <c r="S125" s="123"/>
      <c r="T125" s="123"/>
      <c r="U125" s="94"/>
      <c r="V125" s="96"/>
      <c r="W125" s="1"/>
    </row>
    <row r="126" spans="1:23" ht="23.25">
      <c r="A126" s="1"/>
      <c r="B126" s="28"/>
      <c r="C126" s="28"/>
      <c r="D126" s="28"/>
      <c r="E126" s="28"/>
      <c r="F126" s="31"/>
      <c r="G126" s="31"/>
      <c r="H126" s="44" t="s">
        <v>52</v>
      </c>
      <c r="I126" s="29"/>
      <c r="J126" s="30" t="s">
        <v>99</v>
      </c>
      <c r="K126" s="64"/>
      <c r="L126" s="84"/>
      <c r="M126" s="57"/>
      <c r="N126" s="99"/>
      <c r="O126" s="96"/>
      <c r="P126" s="57"/>
      <c r="Q126" s="97"/>
      <c r="R126" s="123">
        <f>SUM(R127)</f>
        <v>323046.739</v>
      </c>
      <c r="S126" s="123">
        <f>SUM(S127)</f>
        <v>193904.709</v>
      </c>
      <c r="T126" s="123">
        <f>SUM(T127)</f>
        <v>190942.449</v>
      </c>
      <c r="U126" s="94">
        <f>(T126/R126)*100</f>
        <v>59.1067563755844</v>
      </c>
      <c r="V126" s="96">
        <f t="shared" si="2"/>
        <v>98.47231146923822</v>
      </c>
      <c r="W126" s="1"/>
    </row>
    <row r="127" spans="1:23" ht="23.25">
      <c r="A127" s="1"/>
      <c r="B127" s="28"/>
      <c r="C127" s="28"/>
      <c r="D127" s="28"/>
      <c r="E127" s="28"/>
      <c r="F127" s="31"/>
      <c r="G127" s="31"/>
      <c r="H127" s="44"/>
      <c r="I127" s="29"/>
      <c r="J127" s="30" t="s">
        <v>38</v>
      </c>
      <c r="K127" s="64"/>
      <c r="L127" s="84"/>
      <c r="M127" s="57"/>
      <c r="N127" s="99"/>
      <c r="O127" s="96"/>
      <c r="P127" s="57"/>
      <c r="Q127" s="97"/>
      <c r="R127" s="123">
        <v>323046.739</v>
      </c>
      <c r="S127" s="123">
        <v>193904.709</v>
      </c>
      <c r="T127" s="123">
        <v>190942.449</v>
      </c>
      <c r="U127" s="94">
        <f>(T127/R127)*100</f>
        <v>59.1067563755844</v>
      </c>
      <c r="V127" s="96">
        <f t="shared" si="2"/>
        <v>98.47231146923822</v>
      </c>
      <c r="W127" s="1"/>
    </row>
    <row r="128" spans="1:23" ht="23.25">
      <c r="A128" s="1"/>
      <c r="B128" s="28"/>
      <c r="C128" s="28"/>
      <c r="D128" s="28"/>
      <c r="E128" s="28"/>
      <c r="F128" s="31"/>
      <c r="G128" s="31"/>
      <c r="H128" s="44"/>
      <c r="I128" s="29"/>
      <c r="J128" s="30" t="s">
        <v>39</v>
      </c>
      <c r="K128" s="64"/>
      <c r="L128" s="84"/>
      <c r="M128" s="57"/>
      <c r="N128" s="99"/>
      <c r="O128" s="96"/>
      <c r="P128" s="57"/>
      <c r="Q128" s="100"/>
      <c r="R128" s="123"/>
      <c r="S128" s="123"/>
      <c r="T128" s="123"/>
      <c r="U128" s="94"/>
      <c r="V128" s="96"/>
      <c r="W128" s="1"/>
    </row>
    <row r="129" spans="1:23" ht="23.25">
      <c r="A129" s="1"/>
      <c r="B129" s="28"/>
      <c r="C129" s="28"/>
      <c r="D129" s="28"/>
      <c r="E129" s="28"/>
      <c r="F129" s="31"/>
      <c r="G129" s="31"/>
      <c r="H129" s="44"/>
      <c r="I129" s="29"/>
      <c r="J129" s="30"/>
      <c r="K129" s="64"/>
      <c r="L129" s="84"/>
      <c r="M129" s="57"/>
      <c r="N129" s="99"/>
      <c r="O129" s="96"/>
      <c r="P129" s="57"/>
      <c r="Q129" s="97"/>
      <c r="R129" s="123"/>
      <c r="S129" s="123"/>
      <c r="T129" s="123"/>
      <c r="U129" s="94"/>
      <c r="V129" s="96"/>
      <c r="W129" s="1"/>
    </row>
    <row r="130" spans="1:23" ht="23.25">
      <c r="A130" s="1"/>
      <c r="B130" s="28"/>
      <c r="C130" s="28"/>
      <c r="D130" s="28"/>
      <c r="E130" s="28"/>
      <c r="F130" s="31" t="s">
        <v>89</v>
      </c>
      <c r="G130" s="31"/>
      <c r="H130" s="44"/>
      <c r="I130" s="29"/>
      <c r="J130" s="30" t="s">
        <v>90</v>
      </c>
      <c r="K130" s="64"/>
      <c r="L130" s="84"/>
      <c r="M130" s="57"/>
      <c r="N130" s="99"/>
      <c r="O130" s="96"/>
      <c r="P130" s="57"/>
      <c r="Q130" s="97"/>
      <c r="R130" s="123"/>
      <c r="S130" s="123"/>
      <c r="T130" s="123"/>
      <c r="U130" s="94"/>
      <c r="V130" s="96"/>
      <c r="W130" s="1"/>
    </row>
    <row r="131" spans="1:23" ht="23.25">
      <c r="A131" s="1"/>
      <c r="B131" s="28"/>
      <c r="C131" s="28"/>
      <c r="D131" s="28"/>
      <c r="E131" s="28"/>
      <c r="F131" s="31"/>
      <c r="G131" s="31"/>
      <c r="H131" s="92"/>
      <c r="I131" s="29"/>
      <c r="J131" s="30" t="s">
        <v>91</v>
      </c>
      <c r="K131" s="64"/>
      <c r="L131" s="84"/>
      <c r="M131" s="57"/>
      <c r="N131" s="100"/>
      <c r="O131" s="100"/>
      <c r="P131" s="100"/>
      <c r="Q131" s="57"/>
      <c r="R131" s="126">
        <f>SUM(R132)</f>
        <v>237238.353</v>
      </c>
      <c r="S131" s="126">
        <f>SUM(S132)</f>
        <v>226564.613</v>
      </c>
      <c r="T131" s="126">
        <f>SUM(T132)</f>
        <v>224223.75</v>
      </c>
      <c r="U131" s="94">
        <f>(T131/R131)*100</f>
        <v>94.51412352369518</v>
      </c>
      <c r="V131" s="96">
        <f t="shared" si="2"/>
        <v>98.96680113941711</v>
      </c>
      <c r="W131" s="1"/>
    </row>
    <row r="132" spans="1:23" ht="23.25">
      <c r="A132" s="1"/>
      <c r="B132" s="28"/>
      <c r="C132" s="28"/>
      <c r="D132" s="28"/>
      <c r="E132" s="28"/>
      <c r="F132" s="31"/>
      <c r="G132" s="31"/>
      <c r="H132" s="44"/>
      <c r="I132" s="29"/>
      <c r="J132" s="30" t="s">
        <v>38</v>
      </c>
      <c r="K132" s="64"/>
      <c r="L132" s="84"/>
      <c r="M132" s="57"/>
      <c r="N132" s="100"/>
      <c r="O132" s="100"/>
      <c r="P132" s="100"/>
      <c r="Q132" s="57"/>
      <c r="R132" s="144">
        <f>SUM(R146)</f>
        <v>237238.353</v>
      </c>
      <c r="S132" s="123">
        <f>SUM(S146)</f>
        <v>226564.613</v>
      </c>
      <c r="T132" s="123">
        <f>SUM(T146)</f>
        <v>224223.75</v>
      </c>
      <c r="U132" s="94">
        <f>(T132/R132)*100</f>
        <v>94.51412352369518</v>
      </c>
      <c r="V132" s="96">
        <f t="shared" si="2"/>
        <v>98.96680113941711</v>
      </c>
      <c r="W132" s="1"/>
    </row>
    <row r="133" spans="1:23" ht="23.25">
      <c r="A133" s="1"/>
      <c r="B133" s="28"/>
      <c r="C133" s="28"/>
      <c r="D133" s="28"/>
      <c r="E133" s="28"/>
      <c r="F133" s="31"/>
      <c r="G133" s="73"/>
      <c r="H133" s="44"/>
      <c r="I133" s="29"/>
      <c r="J133" s="30" t="s">
        <v>39</v>
      </c>
      <c r="K133" s="64"/>
      <c r="L133" s="84"/>
      <c r="M133" s="57"/>
      <c r="N133" s="99"/>
      <c r="O133" s="96"/>
      <c r="P133" s="57"/>
      <c r="Q133" s="100"/>
      <c r="R133" s="123"/>
      <c r="S133" s="123"/>
      <c r="T133" s="123"/>
      <c r="U133" s="94"/>
      <c r="V133" s="96"/>
      <c r="W133" s="1"/>
    </row>
    <row r="134" spans="1:23" ht="23.25">
      <c r="A134" s="1"/>
      <c r="B134" s="28"/>
      <c r="C134" s="28"/>
      <c r="D134" s="28"/>
      <c r="E134" s="28"/>
      <c r="F134" s="31"/>
      <c r="G134" s="31"/>
      <c r="H134" s="44"/>
      <c r="I134" s="29"/>
      <c r="J134" s="30"/>
      <c r="K134" s="64"/>
      <c r="L134" s="84"/>
      <c r="M134" s="57"/>
      <c r="N134" s="99"/>
      <c r="O134" s="96"/>
      <c r="P134" s="57"/>
      <c r="Q134" s="97"/>
      <c r="R134" s="123"/>
      <c r="S134" s="123"/>
      <c r="T134" s="123"/>
      <c r="U134" s="94"/>
      <c r="V134" s="96"/>
      <c r="W134" s="1"/>
    </row>
    <row r="135" spans="1:23" ht="23.25">
      <c r="A135" s="1"/>
      <c r="B135" s="32"/>
      <c r="C135" s="32"/>
      <c r="D135" s="32"/>
      <c r="E135" s="32"/>
      <c r="F135" s="45"/>
      <c r="G135" s="52"/>
      <c r="H135" s="56"/>
      <c r="I135" s="66"/>
      <c r="J135" s="33"/>
      <c r="K135" s="67"/>
      <c r="L135" s="89"/>
      <c r="M135" s="109"/>
      <c r="N135" s="110"/>
      <c r="O135" s="111"/>
      <c r="P135" s="109"/>
      <c r="Q135" s="112"/>
      <c r="R135" s="128"/>
      <c r="S135" s="128"/>
      <c r="T135" s="146"/>
      <c r="U135" s="113"/>
      <c r="V135" s="111"/>
      <c r="W135" s="1"/>
    </row>
    <row r="136" spans="18:20" ht="23.25">
      <c r="R136" s="125"/>
      <c r="S136" s="125"/>
      <c r="T136" s="125"/>
    </row>
    <row r="137" spans="1:23" ht="23.25">
      <c r="A137" s="1"/>
      <c r="B137" s="1"/>
      <c r="C137" s="1"/>
      <c r="D137" s="1"/>
      <c r="E137" s="1"/>
      <c r="F137" s="1"/>
      <c r="G137" s="1"/>
      <c r="H137" s="1"/>
      <c r="I137" s="1"/>
      <c r="J137" s="1"/>
      <c r="K137" s="1"/>
      <c r="L137" s="1"/>
      <c r="M137" s="1"/>
      <c r="N137" s="1"/>
      <c r="O137" s="1"/>
      <c r="P137" s="1"/>
      <c r="Q137" s="1"/>
      <c r="R137" s="130"/>
      <c r="S137" s="130"/>
      <c r="T137" s="131"/>
      <c r="U137" s="34"/>
      <c r="V137" s="35" t="s">
        <v>117</v>
      </c>
      <c r="W137" s="1"/>
    </row>
    <row r="138" spans="1:23" ht="23.25">
      <c r="A138" s="1"/>
      <c r="B138" s="6"/>
      <c r="C138" s="7"/>
      <c r="D138" s="7"/>
      <c r="E138" s="7"/>
      <c r="F138" s="7"/>
      <c r="G138" s="48"/>
      <c r="H138" s="91"/>
      <c r="I138" s="8"/>
      <c r="J138" s="8"/>
      <c r="K138" s="7"/>
      <c r="L138" s="6" t="s">
        <v>35</v>
      </c>
      <c r="M138" s="9"/>
      <c r="N138" s="9"/>
      <c r="O138" s="9"/>
      <c r="P138" s="9"/>
      <c r="Q138" s="77"/>
      <c r="R138" s="132" t="s">
        <v>27</v>
      </c>
      <c r="S138" s="133"/>
      <c r="T138" s="133"/>
      <c r="U138" s="7"/>
      <c r="V138" s="48"/>
      <c r="W138" s="1"/>
    </row>
    <row r="139" spans="1:23" ht="23.25">
      <c r="A139" s="1"/>
      <c r="B139" s="10" t="s">
        <v>32</v>
      </c>
      <c r="C139" s="11"/>
      <c r="D139" s="11"/>
      <c r="E139" s="11"/>
      <c r="F139" s="11"/>
      <c r="G139" s="49"/>
      <c r="H139" s="83"/>
      <c r="I139" s="13"/>
      <c r="J139" s="13"/>
      <c r="K139" s="63"/>
      <c r="L139" s="40"/>
      <c r="M139" s="36" t="s">
        <v>24</v>
      </c>
      <c r="N139" s="36"/>
      <c r="O139" s="36"/>
      <c r="P139" s="36"/>
      <c r="Q139" s="37"/>
      <c r="R139" s="134" t="s">
        <v>25</v>
      </c>
      <c r="S139" s="135"/>
      <c r="T139" s="135"/>
      <c r="U139" s="11"/>
      <c r="V139" s="49"/>
      <c r="W139" s="1"/>
    </row>
    <row r="140" spans="1:23" ht="23.25">
      <c r="A140" s="1"/>
      <c r="B140" s="14" t="s">
        <v>33</v>
      </c>
      <c r="C140" s="79"/>
      <c r="D140" s="79"/>
      <c r="E140" s="79"/>
      <c r="F140" s="79"/>
      <c r="G140" s="80"/>
      <c r="H140" s="83"/>
      <c r="I140" s="1"/>
      <c r="J140" s="2" t="s">
        <v>34</v>
      </c>
      <c r="K140" s="11"/>
      <c r="L140" s="16" t="s">
        <v>21</v>
      </c>
      <c r="M140" s="38"/>
      <c r="N140" s="68"/>
      <c r="O140" s="69"/>
      <c r="P140" s="16" t="s">
        <v>0</v>
      </c>
      <c r="Q140" s="12"/>
      <c r="R140" s="136" t="s">
        <v>23</v>
      </c>
      <c r="S140" s="137"/>
      <c r="T140" s="137"/>
      <c r="U140" s="79"/>
      <c r="V140" s="80"/>
      <c r="W140" s="1"/>
    </row>
    <row r="141" spans="1:23" ht="23.25">
      <c r="A141" s="1"/>
      <c r="B141" s="17"/>
      <c r="C141" s="17"/>
      <c r="D141" s="17"/>
      <c r="E141" s="17"/>
      <c r="F141" s="17"/>
      <c r="G141" s="39"/>
      <c r="H141" s="13"/>
      <c r="I141" s="17"/>
      <c r="J141" s="18"/>
      <c r="K141" s="41"/>
      <c r="L141" s="21" t="s">
        <v>13</v>
      </c>
      <c r="M141" s="19" t="s">
        <v>2</v>
      </c>
      <c r="N141" s="19" t="s">
        <v>3</v>
      </c>
      <c r="O141" s="21" t="s">
        <v>4</v>
      </c>
      <c r="P141" s="14" t="s">
        <v>19</v>
      </c>
      <c r="Q141" s="15"/>
      <c r="R141" s="123"/>
      <c r="S141" s="138"/>
      <c r="T141" s="139"/>
      <c r="U141" s="81" t="s">
        <v>0</v>
      </c>
      <c r="V141" s="82"/>
      <c r="W141" s="1"/>
    </row>
    <row r="142" spans="1:23" ht="23.25">
      <c r="A142" s="1"/>
      <c r="B142" s="10" t="s">
        <v>8</v>
      </c>
      <c r="C142" s="10" t="s">
        <v>9</v>
      </c>
      <c r="D142" s="10" t="s">
        <v>10</v>
      </c>
      <c r="E142" s="10" t="s">
        <v>11</v>
      </c>
      <c r="F142" s="21" t="s">
        <v>12</v>
      </c>
      <c r="G142" s="53" t="s">
        <v>1</v>
      </c>
      <c r="H142" s="2" t="s">
        <v>20</v>
      </c>
      <c r="I142" s="17"/>
      <c r="J142" s="1"/>
      <c r="K142" s="41"/>
      <c r="L142" s="19" t="s">
        <v>22</v>
      </c>
      <c r="M142" s="19"/>
      <c r="N142" s="17"/>
      <c r="O142" s="19"/>
      <c r="P142" s="18" t="s">
        <v>14</v>
      </c>
      <c r="Q142" s="20" t="s">
        <v>14</v>
      </c>
      <c r="R142" s="140" t="s">
        <v>2</v>
      </c>
      <c r="S142" s="140" t="s">
        <v>26</v>
      </c>
      <c r="T142" s="141" t="s">
        <v>5</v>
      </c>
      <c r="U142" s="14" t="s">
        <v>6</v>
      </c>
      <c r="V142" s="80"/>
      <c r="W142" s="1"/>
    </row>
    <row r="143" spans="1:23" ht="23.25">
      <c r="A143" s="1"/>
      <c r="B143" s="22"/>
      <c r="C143" s="22"/>
      <c r="D143" s="22"/>
      <c r="E143" s="22"/>
      <c r="F143" s="22"/>
      <c r="G143" s="54"/>
      <c r="H143" s="23"/>
      <c r="I143" s="22"/>
      <c r="J143" s="23"/>
      <c r="K143" s="24"/>
      <c r="L143" s="25"/>
      <c r="M143" s="25"/>
      <c r="N143" s="70"/>
      <c r="O143" s="71"/>
      <c r="P143" s="24" t="s">
        <v>15</v>
      </c>
      <c r="Q143" s="26" t="s">
        <v>16</v>
      </c>
      <c r="R143" s="142"/>
      <c r="S143" s="143"/>
      <c r="T143" s="143"/>
      <c r="U143" s="27" t="s">
        <v>17</v>
      </c>
      <c r="V143" s="55" t="s">
        <v>18</v>
      </c>
      <c r="W143" s="1"/>
    </row>
    <row r="144" spans="1:23" ht="23.25">
      <c r="A144" s="1"/>
      <c r="B144" s="28"/>
      <c r="C144" s="28"/>
      <c r="D144" s="28"/>
      <c r="E144" s="28"/>
      <c r="F144" s="28"/>
      <c r="G144" s="31"/>
      <c r="H144" s="44"/>
      <c r="I144" s="29"/>
      <c r="J144" s="30"/>
      <c r="K144" s="93"/>
      <c r="L144" s="84"/>
      <c r="M144" s="94"/>
      <c r="N144" s="95"/>
      <c r="O144" s="96"/>
      <c r="P144" s="57"/>
      <c r="Q144" s="97"/>
      <c r="R144" s="123"/>
      <c r="S144" s="123"/>
      <c r="T144" s="123"/>
      <c r="U144" s="94"/>
      <c r="V144" s="98"/>
      <c r="W144" s="1"/>
    </row>
    <row r="145" spans="1:23" ht="23.25">
      <c r="A145" s="18"/>
      <c r="B145" s="28" t="s">
        <v>36</v>
      </c>
      <c r="C145" s="73" t="s">
        <v>40</v>
      </c>
      <c r="D145" s="28"/>
      <c r="E145" s="28" t="s">
        <v>42</v>
      </c>
      <c r="F145" s="28" t="s">
        <v>89</v>
      </c>
      <c r="G145" s="31" t="s">
        <v>46</v>
      </c>
      <c r="H145" s="44"/>
      <c r="I145" s="29"/>
      <c r="J145" s="30" t="s">
        <v>47</v>
      </c>
      <c r="K145" s="64"/>
      <c r="L145" s="84"/>
      <c r="M145" s="57"/>
      <c r="N145" s="99"/>
      <c r="O145" s="96"/>
      <c r="P145" s="57"/>
      <c r="Q145" s="97"/>
      <c r="R145" s="123">
        <f>SUM(R146)</f>
        <v>237238.353</v>
      </c>
      <c r="S145" s="123">
        <f>SUM(S146)</f>
        <v>226564.613</v>
      </c>
      <c r="T145" s="123">
        <f>SUM(T146)</f>
        <v>224223.75</v>
      </c>
      <c r="U145" s="94">
        <f>(T145/R145)*100</f>
        <v>94.51412352369518</v>
      </c>
      <c r="V145" s="96">
        <f>(T145/S145)*100</f>
        <v>98.96680113941711</v>
      </c>
      <c r="W145" s="1"/>
    </row>
    <row r="146" spans="1:23" ht="23.25">
      <c r="A146" s="1"/>
      <c r="B146" s="28"/>
      <c r="C146" s="28"/>
      <c r="D146" s="28"/>
      <c r="E146" s="73"/>
      <c r="F146" s="73"/>
      <c r="G146" s="73"/>
      <c r="H146" s="44"/>
      <c r="I146" s="29"/>
      <c r="J146" s="30" t="s">
        <v>38</v>
      </c>
      <c r="K146" s="64"/>
      <c r="L146" s="84"/>
      <c r="M146" s="57"/>
      <c r="N146" s="99"/>
      <c r="O146" s="96"/>
      <c r="P146" s="57"/>
      <c r="Q146" s="97"/>
      <c r="R146" s="123">
        <f>R150+R153</f>
        <v>237238.353</v>
      </c>
      <c r="S146" s="123">
        <f>S150+S153</f>
        <v>226564.613</v>
      </c>
      <c r="T146" s="123">
        <f>T150+T153</f>
        <v>224223.75</v>
      </c>
      <c r="U146" s="94">
        <f aca="true" t="shared" si="3" ref="U146:U177">(T146/R146)*100</f>
        <v>94.51412352369518</v>
      </c>
      <c r="V146" s="96">
        <f aca="true" t="shared" si="4" ref="V146:V177">(T146/S146)*100</f>
        <v>98.96680113941711</v>
      </c>
      <c r="W146" s="1"/>
    </row>
    <row r="147" spans="1:23" ht="23.25">
      <c r="A147" s="1"/>
      <c r="B147" s="28"/>
      <c r="C147" s="28"/>
      <c r="D147" s="28"/>
      <c r="E147" s="73"/>
      <c r="F147" s="28"/>
      <c r="G147" s="31"/>
      <c r="H147" s="44"/>
      <c r="I147" s="29"/>
      <c r="J147" s="30" t="s">
        <v>39</v>
      </c>
      <c r="K147" s="64"/>
      <c r="L147" s="84"/>
      <c r="M147" s="57"/>
      <c r="N147" s="99"/>
      <c r="O147" s="96"/>
      <c r="P147" s="57"/>
      <c r="Q147" s="97"/>
      <c r="R147" s="123"/>
      <c r="S147" s="123"/>
      <c r="T147" s="123"/>
      <c r="U147" s="94"/>
      <c r="V147" s="96"/>
      <c r="W147" s="1"/>
    </row>
    <row r="148" spans="1:23" ht="23.25">
      <c r="A148" s="1"/>
      <c r="B148" s="28"/>
      <c r="C148" s="73"/>
      <c r="D148" s="73"/>
      <c r="E148" s="73"/>
      <c r="F148" s="73"/>
      <c r="G148" s="73"/>
      <c r="H148" s="44"/>
      <c r="I148" s="29"/>
      <c r="J148" s="30"/>
      <c r="K148" s="64"/>
      <c r="L148" s="84"/>
      <c r="M148" s="57"/>
      <c r="N148" s="99"/>
      <c r="O148" s="96"/>
      <c r="P148" s="57"/>
      <c r="Q148" s="97"/>
      <c r="R148" s="123"/>
      <c r="S148" s="123"/>
      <c r="T148" s="123"/>
      <c r="U148" s="94"/>
      <c r="V148" s="96"/>
      <c r="W148" s="1"/>
    </row>
    <row r="149" spans="1:23" ht="23.25">
      <c r="A149" s="1"/>
      <c r="B149" s="28"/>
      <c r="C149" s="107"/>
      <c r="D149" s="107"/>
      <c r="E149" s="107"/>
      <c r="F149" s="73"/>
      <c r="G149" s="107"/>
      <c r="H149" s="44" t="s">
        <v>50</v>
      </c>
      <c r="I149" s="29"/>
      <c r="J149" s="30" t="s">
        <v>51</v>
      </c>
      <c r="K149" s="64"/>
      <c r="L149" s="84"/>
      <c r="M149" s="57"/>
      <c r="N149" s="99"/>
      <c r="O149" s="96"/>
      <c r="P149" s="57"/>
      <c r="Q149" s="97"/>
      <c r="R149" s="123">
        <f>SUM(R150)</f>
        <v>205120.138</v>
      </c>
      <c r="S149" s="123">
        <f>SUM(S150)</f>
        <v>197596.331</v>
      </c>
      <c r="T149" s="123">
        <f>SUM(T150)</f>
        <v>195546.299</v>
      </c>
      <c r="U149" s="94">
        <f t="shared" si="3"/>
        <v>95.33256993031078</v>
      </c>
      <c r="V149" s="96">
        <f t="shared" si="4"/>
        <v>98.96251514912997</v>
      </c>
      <c r="W149" s="1"/>
    </row>
    <row r="150" spans="1:23" ht="23.25">
      <c r="A150" s="1"/>
      <c r="B150" s="28"/>
      <c r="C150" s="28"/>
      <c r="D150" s="28"/>
      <c r="E150" s="28"/>
      <c r="F150" s="28"/>
      <c r="G150" s="31"/>
      <c r="H150" s="44"/>
      <c r="I150" s="29"/>
      <c r="J150" s="30" t="s">
        <v>38</v>
      </c>
      <c r="K150" s="64"/>
      <c r="L150" s="84"/>
      <c r="M150" s="101"/>
      <c r="N150" s="57"/>
      <c r="O150" s="99"/>
      <c r="P150" s="96"/>
      <c r="Q150" s="57"/>
      <c r="R150" s="123">
        <v>205120.138</v>
      </c>
      <c r="S150" s="123">
        <v>197596.331</v>
      </c>
      <c r="T150" s="123">
        <v>195546.299</v>
      </c>
      <c r="U150" s="94">
        <f t="shared" si="3"/>
        <v>95.33256993031078</v>
      </c>
      <c r="V150" s="96">
        <f t="shared" si="4"/>
        <v>98.96251514912997</v>
      </c>
      <c r="W150" s="1"/>
    </row>
    <row r="151" spans="1:23" ht="23.25">
      <c r="A151" s="1"/>
      <c r="B151" s="28"/>
      <c r="C151" s="28"/>
      <c r="D151" s="28"/>
      <c r="E151" s="28"/>
      <c r="F151" s="28"/>
      <c r="G151" s="73"/>
      <c r="H151" s="44"/>
      <c r="I151" s="29"/>
      <c r="J151" s="30" t="s">
        <v>39</v>
      </c>
      <c r="K151" s="64"/>
      <c r="L151" s="84"/>
      <c r="M151" s="101"/>
      <c r="N151" s="57"/>
      <c r="O151" s="99"/>
      <c r="P151" s="96"/>
      <c r="Q151" s="57"/>
      <c r="R151" s="123"/>
      <c r="S151" s="123"/>
      <c r="T151" s="123"/>
      <c r="U151" s="94"/>
      <c r="V151" s="96"/>
      <c r="W151" s="1"/>
    </row>
    <row r="152" spans="1:23" ht="23.25">
      <c r="A152" s="1"/>
      <c r="B152" s="28"/>
      <c r="C152" s="28"/>
      <c r="D152" s="28"/>
      <c r="E152" s="73"/>
      <c r="F152" s="73"/>
      <c r="G152" s="107"/>
      <c r="H152" s="44" t="s">
        <v>52</v>
      </c>
      <c r="I152" s="29"/>
      <c r="J152" s="30" t="s">
        <v>53</v>
      </c>
      <c r="K152" s="64"/>
      <c r="L152" s="84"/>
      <c r="M152" s="57"/>
      <c r="N152" s="99"/>
      <c r="O152" s="96"/>
      <c r="P152" s="57"/>
      <c r="Q152" s="97"/>
      <c r="R152" s="123">
        <f>SUM(R153)</f>
        <v>32118.215</v>
      </c>
      <c r="S152" s="123">
        <f>SUM(S153)</f>
        <v>28968.282</v>
      </c>
      <c r="T152" s="123">
        <f>SUM(T153)</f>
        <v>28677.451</v>
      </c>
      <c r="U152" s="94">
        <f t="shared" si="3"/>
        <v>89.28718797106254</v>
      </c>
      <c r="V152" s="96">
        <f t="shared" si="4"/>
        <v>98.99603642356148</v>
      </c>
      <c r="W152" s="1"/>
    </row>
    <row r="153" spans="1:23" ht="23.25">
      <c r="A153" s="1"/>
      <c r="B153" s="28"/>
      <c r="C153" s="28"/>
      <c r="D153" s="28"/>
      <c r="E153" s="107"/>
      <c r="F153" s="107"/>
      <c r="G153" s="31"/>
      <c r="H153" s="44"/>
      <c r="I153" s="29"/>
      <c r="J153" s="30" t="s">
        <v>38</v>
      </c>
      <c r="K153" s="64"/>
      <c r="L153" s="84"/>
      <c r="M153" s="96"/>
      <c r="N153" s="96"/>
      <c r="O153" s="96"/>
      <c r="P153" s="57"/>
      <c r="Q153" s="100"/>
      <c r="R153" s="123">
        <v>32118.215</v>
      </c>
      <c r="S153" s="123">
        <v>28968.282</v>
      </c>
      <c r="T153" s="123">
        <v>28677.451</v>
      </c>
      <c r="U153" s="94">
        <f t="shared" si="3"/>
        <v>89.28718797106254</v>
      </c>
      <c r="V153" s="96">
        <f t="shared" si="4"/>
        <v>98.99603642356148</v>
      </c>
      <c r="W153" s="1"/>
    </row>
    <row r="154" spans="1:23" ht="23.25">
      <c r="A154" s="1"/>
      <c r="B154" s="28"/>
      <c r="C154" s="28"/>
      <c r="D154" s="28"/>
      <c r="E154" s="28"/>
      <c r="F154" s="28"/>
      <c r="G154" s="31"/>
      <c r="H154" s="44"/>
      <c r="I154" s="29"/>
      <c r="J154" s="30" t="s">
        <v>39</v>
      </c>
      <c r="K154" s="64"/>
      <c r="L154" s="84"/>
      <c r="M154" s="96"/>
      <c r="N154" s="96"/>
      <c r="O154" s="96"/>
      <c r="P154" s="57"/>
      <c r="Q154" s="97"/>
      <c r="R154" s="123"/>
      <c r="S154" s="123"/>
      <c r="T154" s="123"/>
      <c r="U154" s="94"/>
      <c r="V154" s="96"/>
      <c r="W154" s="1"/>
    </row>
    <row r="155" spans="1:23" ht="23.25">
      <c r="A155" s="1"/>
      <c r="B155" s="28"/>
      <c r="C155" s="28"/>
      <c r="D155" s="28"/>
      <c r="E155" s="107"/>
      <c r="F155" s="73"/>
      <c r="G155" s="107"/>
      <c r="H155" s="44"/>
      <c r="I155" s="29"/>
      <c r="J155" s="30"/>
      <c r="K155" s="64"/>
      <c r="L155" s="84"/>
      <c r="M155" s="96"/>
      <c r="N155" s="96"/>
      <c r="O155" s="96"/>
      <c r="P155" s="57"/>
      <c r="Q155" s="100"/>
      <c r="R155" s="123"/>
      <c r="S155" s="123"/>
      <c r="T155" s="123"/>
      <c r="U155" s="94"/>
      <c r="V155" s="96"/>
      <c r="W155" s="1"/>
    </row>
    <row r="156" spans="1:23" ht="23.25">
      <c r="A156" s="1"/>
      <c r="B156" s="28"/>
      <c r="C156" s="28"/>
      <c r="D156" s="28"/>
      <c r="E156" s="28"/>
      <c r="F156" s="28" t="s">
        <v>92</v>
      </c>
      <c r="G156" s="31"/>
      <c r="H156" s="44"/>
      <c r="I156" s="29"/>
      <c r="J156" s="30" t="s">
        <v>93</v>
      </c>
      <c r="K156" s="64"/>
      <c r="L156" s="84"/>
      <c r="M156" s="96"/>
      <c r="N156" s="96"/>
      <c r="O156" s="96"/>
      <c r="P156" s="57"/>
      <c r="Q156" s="100"/>
      <c r="R156" s="123">
        <f>SUM(R157)</f>
        <v>338643.061</v>
      </c>
      <c r="S156" s="123">
        <f>SUM(S157)</f>
        <v>316194.299</v>
      </c>
      <c r="T156" s="123">
        <f>SUM(T157)</f>
        <v>295591.393</v>
      </c>
      <c r="U156" s="94">
        <f t="shared" si="3"/>
        <v>87.28700718896467</v>
      </c>
      <c r="V156" s="96">
        <f t="shared" si="4"/>
        <v>93.48409947138231</v>
      </c>
      <c r="W156" s="1"/>
    </row>
    <row r="157" spans="1:23" ht="23.25">
      <c r="A157" s="1"/>
      <c r="B157" s="28"/>
      <c r="C157" s="28"/>
      <c r="D157" s="28"/>
      <c r="E157" s="28"/>
      <c r="F157" s="28"/>
      <c r="G157" s="73"/>
      <c r="H157" s="44"/>
      <c r="I157" s="29"/>
      <c r="J157" s="30" t="s">
        <v>38</v>
      </c>
      <c r="K157" s="64"/>
      <c r="L157" s="84"/>
      <c r="M157" s="96"/>
      <c r="N157" s="96"/>
      <c r="O157" s="96"/>
      <c r="P157" s="57"/>
      <c r="Q157" s="97"/>
      <c r="R157" s="123">
        <f>SUM(R161)</f>
        <v>338643.061</v>
      </c>
      <c r="S157" s="123">
        <f>SUM(S161)</f>
        <v>316194.299</v>
      </c>
      <c r="T157" s="123">
        <f>SUM(T161)</f>
        <v>295591.393</v>
      </c>
      <c r="U157" s="94">
        <f t="shared" si="3"/>
        <v>87.28700718896467</v>
      </c>
      <c r="V157" s="96">
        <f t="shared" si="4"/>
        <v>93.48409947138231</v>
      </c>
      <c r="W157" s="1"/>
    </row>
    <row r="158" spans="1:23" ht="23.25">
      <c r="A158" s="1"/>
      <c r="B158" s="28"/>
      <c r="C158" s="28"/>
      <c r="D158" s="28"/>
      <c r="E158" s="73"/>
      <c r="F158" s="73"/>
      <c r="G158" s="107"/>
      <c r="H158" s="44"/>
      <c r="I158" s="29"/>
      <c r="J158" s="30" t="s">
        <v>39</v>
      </c>
      <c r="K158" s="64"/>
      <c r="L158" s="84"/>
      <c r="M158" s="57"/>
      <c r="N158" s="99"/>
      <c r="O158" s="96"/>
      <c r="P158" s="57"/>
      <c r="Q158" s="100"/>
      <c r="R158" s="123"/>
      <c r="S158" s="123"/>
      <c r="T158" s="123"/>
      <c r="U158" s="94"/>
      <c r="V158" s="96"/>
      <c r="W158" s="1"/>
    </row>
    <row r="159" spans="1:23" ht="23.25">
      <c r="A159" s="1"/>
      <c r="B159" s="28"/>
      <c r="C159" s="28"/>
      <c r="D159" s="28"/>
      <c r="E159" s="107"/>
      <c r="F159" s="107"/>
      <c r="G159" s="31"/>
      <c r="H159" s="44"/>
      <c r="I159" s="29"/>
      <c r="J159" s="30"/>
      <c r="K159" s="64"/>
      <c r="L159" s="84"/>
      <c r="M159" s="57"/>
      <c r="N159" s="99"/>
      <c r="O159" s="96"/>
      <c r="P159" s="57"/>
      <c r="Q159" s="97"/>
      <c r="R159" s="123"/>
      <c r="S159" s="123"/>
      <c r="T159" s="123"/>
      <c r="U159" s="94"/>
      <c r="V159" s="96"/>
      <c r="W159" s="1"/>
    </row>
    <row r="160" spans="1:23" ht="23.25">
      <c r="A160" s="1"/>
      <c r="B160" s="28"/>
      <c r="C160" s="28"/>
      <c r="D160" s="28"/>
      <c r="E160" s="28"/>
      <c r="F160" s="28"/>
      <c r="G160" s="31" t="s">
        <v>46</v>
      </c>
      <c r="H160" s="44"/>
      <c r="I160" s="29"/>
      <c r="J160" s="30" t="s">
        <v>47</v>
      </c>
      <c r="K160" s="64"/>
      <c r="L160" s="84"/>
      <c r="M160" s="96"/>
      <c r="N160" s="96"/>
      <c r="O160" s="96"/>
      <c r="P160" s="57"/>
      <c r="Q160" s="97"/>
      <c r="R160" s="123">
        <f>SUM(R161)</f>
        <v>338643.061</v>
      </c>
      <c r="S160" s="126">
        <f>SUM(S161)</f>
        <v>316194.299</v>
      </c>
      <c r="T160" s="126">
        <f>SUM(T161)</f>
        <v>295591.393</v>
      </c>
      <c r="U160" s="94">
        <f t="shared" si="3"/>
        <v>87.28700718896467</v>
      </c>
      <c r="V160" s="96">
        <f t="shared" si="4"/>
        <v>93.48409947138231</v>
      </c>
      <c r="W160" s="1"/>
    </row>
    <row r="161" spans="1:23" ht="23.25">
      <c r="A161" s="1"/>
      <c r="B161" s="28"/>
      <c r="C161" s="28"/>
      <c r="D161" s="28"/>
      <c r="E161" s="28"/>
      <c r="F161" s="31"/>
      <c r="G161" s="31"/>
      <c r="H161" s="44"/>
      <c r="I161" s="29"/>
      <c r="J161" s="30" t="s">
        <v>38</v>
      </c>
      <c r="K161" s="64"/>
      <c r="L161" s="84"/>
      <c r="M161" s="96"/>
      <c r="N161" s="96"/>
      <c r="O161" s="96"/>
      <c r="P161" s="96"/>
      <c r="Q161" s="57"/>
      <c r="R161" s="126">
        <f>SUM(R165)</f>
        <v>338643.061</v>
      </c>
      <c r="S161" s="126">
        <f>SUM(S165)</f>
        <v>316194.299</v>
      </c>
      <c r="T161" s="126">
        <f>SUM(T165)</f>
        <v>295591.393</v>
      </c>
      <c r="U161" s="94">
        <f t="shared" si="3"/>
        <v>87.28700718896467</v>
      </c>
      <c r="V161" s="96">
        <f t="shared" si="4"/>
        <v>93.48409947138231</v>
      </c>
      <c r="W161" s="1"/>
    </row>
    <row r="162" spans="1:23" ht="23.25">
      <c r="A162" s="1"/>
      <c r="B162" s="28"/>
      <c r="C162" s="28"/>
      <c r="D162" s="28"/>
      <c r="E162" s="28"/>
      <c r="F162" s="31"/>
      <c r="G162" s="31"/>
      <c r="H162" s="44"/>
      <c r="I162" s="29"/>
      <c r="J162" s="30" t="s">
        <v>39</v>
      </c>
      <c r="K162" s="64"/>
      <c r="L162" s="84"/>
      <c r="M162" s="101"/>
      <c r="N162" s="96"/>
      <c r="O162" s="101"/>
      <c r="P162" s="96"/>
      <c r="Q162" s="57"/>
      <c r="R162" s="144"/>
      <c r="S162" s="144"/>
      <c r="T162" s="144"/>
      <c r="U162" s="94"/>
      <c r="V162" s="96"/>
      <c r="W162" s="1"/>
    </row>
    <row r="163" spans="1:23" ht="23.25">
      <c r="A163" s="1"/>
      <c r="B163" s="28"/>
      <c r="C163" s="28"/>
      <c r="D163" s="28"/>
      <c r="E163" s="28"/>
      <c r="F163" s="31"/>
      <c r="G163" s="31"/>
      <c r="H163" s="44"/>
      <c r="I163" s="29"/>
      <c r="J163" s="30"/>
      <c r="K163" s="64"/>
      <c r="L163" s="84"/>
      <c r="M163" s="101"/>
      <c r="N163" s="96"/>
      <c r="O163" s="101"/>
      <c r="P163" s="96"/>
      <c r="Q163" s="57"/>
      <c r="R163" s="126"/>
      <c r="S163" s="126"/>
      <c r="T163" s="126"/>
      <c r="U163" s="94"/>
      <c r="V163" s="96"/>
      <c r="W163" s="1"/>
    </row>
    <row r="164" spans="1:23" ht="23.25">
      <c r="A164" s="1"/>
      <c r="B164" s="28"/>
      <c r="C164" s="28"/>
      <c r="D164" s="28"/>
      <c r="E164" s="28"/>
      <c r="F164" s="31"/>
      <c r="G164" s="31"/>
      <c r="H164" s="44" t="s">
        <v>54</v>
      </c>
      <c r="I164" s="29"/>
      <c r="J164" s="30" t="s">
        <v>55</v>
      </c>
      <c r="K164" s="64"/>
      <c r="L164" s="84"/>
      <c r="M164" s="101"/>
      <c r="N164" s="96"/>
      <c r="O164" s="101"/>
      <c r="P164" s="96"/>
      <c r="Q164" s="57"/>
      <c r="R164" s="126">
        <f>SUM(R165)</f>
        <v>338643.061</v>
      </c>
      <c r="S164" s="126">
        <f>SUM(S165)</f>
        <v>316194.299</v>
      </c>
      <c r="T164" s="126">
        <f>SUM(T165)</f>
        <v>295591.393</v>
      </c>
      <c r="U164" s="94">
        <f t="shared" si="3"/>
        <v>87.28700718896467</v>
      </c>
      <c r="V164" s="96">
        <f t="shared" si="4"/>
        <v>93.48409947138231</v>
      </c>
      <c r="W164" s="1"/>
    </row>
    <row r="165" spans="1:23" ht="23.25">
      <c r="A165" s="1"/>
      <c r="B165" s="28"/>
      <c r="C165" s="28"/>
      <c r="D165" s="28"/>
      <c r="E165" s="28"/>
      <c r="F165" s="31"/>
      <c r="G165" s="31"/>
      <c r="H165" s="44"/>
      <c r="I165" s="29"/>
      <c r="J165" s="30" t="s">
        <v>38</v>
      </c>
      <c r="K165" s="64"/>
      <c r="L165" s="84"/>
      <c r="M165" s="57"/>
      <c r="N165" s="99"/>
      <c r="O165" s="96"/>
      <c r="P165" s="57"/>
      <c r="Q165" s="97"/>
      <c r="R165" s="145">
        <v>338643.061</v>
      </c>
      <c r="S165" s="129">
        <v>316194.299</v>
      </c>
      <c r="T165" s="123">
        <v>295591.393</v>
      </c>
      <c r="U165" s="94">
        <f t="shared" si="3"/>
        <v>87.28700718896467</v>
      </c>
      <c r="V165" s="96">
        <f t="shared" si="4"/>
        <v>93.48409947138231</v>
      </c>
      <c r="W165" s="1"/>
    </row>
    <row r="166" spans="1:23" ht="23.25">
      <c r="A166" s="1"/>
      <c r="B166" s="28"/>
      <c r="C166" s="28"/>
      <c r="D166" s="28"/>
      <c r="E166" s="28"/>
      <c r="F166" s="31"/>
      <c r="G166" s="31"/>
      <c r="H166" s="44"/>
      <c r="I166" s="29"/>
      <c r="J166" s="30" t="s">
        <v>39</v>
      </c>
      <c r="K166" s="64"/>
      <c r="L166" s="84"/>
      <c r="M166" s="57"/>
      <c r="N166" s="99"/>
      <c r="O166" s="96"/>
      <c r="P166" s="57"/>
      <c r="Q166" s="97"/>
      <c r="R166" s="123"/>
      <c r="S166" s="123"/>
      <c r="T166" s="123"/>
      <c r="U166" s="94"/>
      <c r="V166" s="96"/>
      <c r="W166" s="1"/>
    </row>
    <row r="167" spans="1:23" ht="23.25">
      <c r="A167" s="1"/>
      <c r="B167" s="28"/>
      <c r="C167" s="28"/>
      <c r="D167" s="28"/>
      <c r="E167" s="28"/>
      <c r="F167" s="31"/>
      <c r="G167" s="31"/>
      <c r="H167" s="44"/>
      <c r="I167" s="29"/>
      <c r="J167" s="30"/>
      <c r="K167" s="76"/>
      <c r="L167" s="84"/>
      <c r="M167" s="101"/>
      <c r="N167" s="57"/>
      <c r="O167" s="99"/>
      <c r="P167" s="96"/>
      <c r="Q167" s="57"/>
      <c r="R167" s="123"/>
      <c r="S167" s="123"/>
      <c r="T167" s="123"/>
      <c r="U167" s="94"/>
      <c r="V167" s="96"/>
      <c r="W167" s="1"/>
    </row>
    <row r="168" spans="1:23" ht="23.25">
      <c r="A168" s="1"/>
      <c r="B168" s="28"/>
      <c r="C168" s="28"/>
      <c r="D168" s="28"/>
      <c r="E168" s="28"/>
      <c r="F168" s="31" t="s">
        <v>94</v>
      </c>
      <c r="G168" s="31"/>
      <c r="H168" s="44"/>
      <c r="I168" s="29"/>
      <c r="J168" s="30" t="s">
        <v>95</v>
      </c>
      <c r="K168" s="64"/>
      <c r="L168" s="84"/>
      <c r="M168" s="101"/>
      <c r="N168" s="57"/>
      <c r="O168" s="99"/>
      <c r="P168" s="96"/>
      <c r="Q168" s="57"/>
      <c r="R168" s="123">
        <f>SUM(R173)</f>
        <v>5379.095</v>
      </c>
      <c r="S168" s="123">
        <f>SUM(S173)</f>
        <v>4672.457</v>
      </c>
      <c r="T168" s="123">
        <f>SUM(T173)</f>
        <v>4255.898</v>
      </c>
      <c r="U168" s="94">
        <f t="shared" si="3"/>
        <v>79.11921986876975</v>
      </c>
      <c r="V168" s="96">
        <f t="shared" si="4"/>
        <v>91.08479757010069</v>
      </c>
      <c r="W168" s="1"/>
    </row>
    <row r="169" spans="1:23" ht="23.25">
      <c r="A169" s="1"/>
      <c r="B169" s="28"/>
      <c r="C169" s="28"/>
      <c r="D169" s="28"/>
      <c r="E169" s="28"/>
      <c r="F169" s="31"/>
      <c r="G169" s="31"/>
      <c r="H169" s="44"/>
      <c r="I169" s="29"/>
      <c r="J169" s="30" t="s">
        <v>38</v>
      </c>
      <c r="K169" s="64"/>
      <c r="L169" s="84"/>
      <c r="M169" s="57"/>
      <c r="N169" s="99"/>
      <c r="O169" s="96"/>
      <c r="P169" s="57"/>
      <c r="Q169" s="97"/>
      <c r="R169" s="123">
        <f>SUM(R168)</f>
        <v>5379.095</v>
      </c>
      <c r="S169" s="123">
        <f>SUM(S168)</f>
        <v>4672.457</v>
      </c>
      <c r="T169" s="123">
        <f>SUM(T168)</f>
        <v>4255.898</v>
      </c>
      <c r="U169" s="94">
        <f t="shared" si="3"/>
        <v>79.11921986876975</v>
      </c>
      <c r="V169" s="96">
        <f t="shared" si="4"/>
        <v>91.08479757010069</v>
      </c>
      <c r="W169" s="1"/>
    </row>
    <row r="170" spans="1:23" ht="23.25">
      <c r="A170" s="1"/>
      <c r="B170" s="28"/>
      <c r="C170" s="28"/>
      <c r="D170" s="28"/>
      <c r="E170" s="28"/>
      <c r="F170" s="31"/>
      <c r="G170" s="31"/>
      <c r="H170" s="44"/>
      <c r="I170" s="29"/>
      <c r="J170" s="30" t="s">
        <v>39</v>
      </c>
      <c r="K170" s="64"/>
      <c r="L170" s="84"/>
      <c r="M170" s="57"/>
      <c r="N170" s="99"/>
      <c r="O170" s="96"/>
      <c r="P170" s="57"/>
      <c r="Q170" s="97"/>
      <c r="R170" s="123"/>
      <c r="S170" s="123"/>
      <c r="T170" s="123"/>
      <c r="U170" s="94"/>
      <c r="V170" s="96"/>
      <c r="W170" s="1"/>
    </row>
    <row r="171" spans="1:23" ht="23.25">
      <c r="A171" s="1"/>
      <c r="B171" s="28"/>
      <c r="C171" s="28"/>
      <c r="D171" s="28"/>
      <c r="E171" s="28"/>
      <c r="F171" s="31"/>
      <c r="G171" s="31"/>
      <c r="H171" s="44"/>
      <c r="I171" s="29"/>
      <c r="J171" s="30"/>
      <c r="K171" s="64"/>
      <c r="L171" s="84"/>
      <c r="M171" s="57"/>
      <c r="N171" s="99"/>
      <c r="O171" s="96"/>
      <c r="P171" s="57"/>
      <c r="Q171" s="97"/>
      <c r="R171" s="123"/>
      <c r="S171" s="123"/>
      <c r="T171" s="123"/>
      <c r="U171" s="94"/>
      <c r="V171" s="96"/>
      <c r="W171" s="1"/>
    </row>
    <row r="172" spans="1:23" ht="23.25">
      <c r="A172" s="1"/>
      <c r="B172" s="28"/>
      <c r="C172" s="28"/>
      <c r="D172" s="28"/>
      <c r="E172" s="28"/>
      <c r="F172" s="31"/>
      <c r="G172" s="31" t="s">
        <v>46</v>
      </c>
      <c r="H172" s="44"/>
      <c r="I172" s="29"/>
      <c r="J172" s="30" t="s">
        <v>47</v>
      </c>
      <c r="K172" s="64"/>
      <c r="L172" s="84"/>
      <c r="M172" s="57"/>
      <c r="N172" s="99"/>
      <c r="O172" s="96"/>
      <c r="P172" s="57"/>
      <c r="Q172" s="97"/>
      <c r="R172" s="123">
        <f>SUM(R173)</f>
        <v>5379.095</v>
      </c>
      <c r="S172" s="123">
        <f>SUM(S173)</f>
        <v>4672.457</v>
      </c>
      <c r="T172" s="123">
        <f>SUM(T173)</f>
        <v>4255.898</v>
      </c>
      <c r="U172" s="94">
        <f t="shared" si="3"/>
        <v>79.11921986876975</v>
      </c>
      <c r="V172" s="96">
        <f t="shared" si="4"/>
        <v>91.08479757010069</v>
      </c>
      <c r="W172" s="1"/>
    </row>
    <row r="173" spans="1:23" ht="23.25">
      <c r="A173" s="1"/>
      <c r="B173" s="28"/>
      <c r="C173" s="28"/>
      <c r="D173" s="28"/>
      <c r="E173" s="28"/>
      <c r="F173" s="31"/>
      <c r="G173" s="31"/>
      <c r="H173" s="44"/>
      <c r="I173" s="29"/>
      <c r="J173" s="30" t="s">
        <v>38</v>
      </c>
      <c r="K173" s="64"/>
      <c r="L173" s="84"/>
      <c r="M173" s="57"/>
      <c r="N173" s="99"/>
      <c r="O173" s="96"/>
      <c r="P173" s="57"/>
      <c r="Q173" s="100"/>
      <c r="R173" s="123">
        <f>+R176</f>
        <v>5379.095</v>
      </c>
      <c r="S173" s="123">
        <f>+S176</f>
        <v>4672.457</v>
      </c>
      <c r="T173" s="123">
        <f>+T176</f>
        <v>4255.898</v>
      </c>
      <c r="U173" s="94">
        <f t="shared" si="3"/>
        <v>79.11921986876975</v>
      </c>
      <c r="V173" s="96">
        <f t="shared" si="4"/>
        <v>91.08479757010069</v>
      </c>
      <c r="W173" s="1"/>
    </row>
    <row r="174" spans="1:23" ht="23.25">
      <c r="A174" s="1"/>
      <c r="B174" s="28"/>
      <c r="C174" s="28"/>
      <c r="D174" s="28"/>
      <c r="E174" s="28"/>
      <c r="F174" s="31"/>
      <c r="G174" s="31"/>
      <c r="H174" s="44"/>
      <c r="I174" s="29"/>
      <c r="J174" s="30" t="s">
        <v>39</v>
      </c>
      <c r="K174" s="64"/>
      <c r="L174" s="84"/>
      <c r="M174" s="57"/>
      <c r="N174" s="99"/>
      <c r="O174" s="96"/>
      <c r="P174" s="57"/>
      <c r="Q174" s="97"/>
      <c r="R174" s="123"/>
      <c r="S174" s="123"/>
      <c r="T174" s="123"/>
      <c r="U174" s="94"/>
      <c r="V174" s="96"/>
      <c r="W174" s="1"/>
    </row>
    <row r="175" spans="1:23" ht="23.25">
      <c r="A175" s="1"/>
      <c r="B175" s="28"/>
      <c r="C175" s="28"/>
      <c r="D175" s="28"/>
      <c r="E175" s="28"/>
      <c r="F175" s="31"/>
      <c r="G175" s="31"/>
      <c r="H175" s="44"/>
      <c r="I175" s="29"/>
      <c r="J175" s="30"/>
      <c r="K175" s="64"/>
      <c r="L175" s="84"/>
      <c r="M175" s="57"/>
      <c r="N175" s="99"/>
      <c r="O175" s="96"/>
      <c r="P175" s="57"/>
      <c r="Q175" s="97"/>
      <c r="R175" s="123"/>
      <c r="S175" s="123"/>
      <c r="T175" s="123"/>
      <c r="U175" s="94"/>
      <c r="V175" s="96"/>
      <c r="W175" s="1"/>
    </row>
    <row r="176" spans="1:23" ht="23.25">
      <c r="A176" s="1"/>
      <c r="B176" s="28"/>
      <c r="C176" s="28"/>
      <c r="D176" s="28"/>
      <c r="E176" s="28"/>
      <c r="F176" s="31"/>
      <c r="G176" s="31"/>
      <c r="H176" s="92" t="s">
        <v>54</v>
      </c>
      <c r="I176" s="29"/>
      <c r="J176" s="30" t="s">
        <v>55</v>
      </c>
      <c r="K176" s="64"/>
      <c r="L176" s="84"/>
      <c r="M176" s="57"/>
      <c r="N176" s="100"/>
      <c r="O176" s="100"/>
      <c r="P176" s="100"/>
      <c r="Q176" s="57"/>
      <c r="R176" s="126">
        <f>SUM(R177)</f>
        <v>5379.095</v>
      </c>
      <c r="S176" s="126">
        <f>SUM(S177)</f>
        <v>4672.457</v>
      </c>
      <c r="T176" s="126">
        <f>SUM(T177)</f>
        <v>4255.898</v>
      </c>
      <c r="U176" s="94">
        <f t="shared" si="3"/>
        <v>79.11921986876975</v>
      </c>
      <c r="V176" s="96">
        <f t="shared" si="4"/>
        <v>91.08479757010069</v>
      </c>
      <c r="W176" s="1"/>
    </row>
    <row r="177" spans="1:23" ht="23.25">
      <c r="A177" s="1"/>
      <c r="B177" s="28"/>
      <c r="C177" s="28"/>
      <c r="D177" s="28"/>
      <c r="E177" s="28"/>
      <c r="F177" s="31"/>
      <c r="G177" s="31"/>
      <c r="H177" s="44"/>
      <c r="I177" s="29"/>
      <c r="J177" s="30" t="s">
        <v>38</v>
      </c>
      <c r="K177" s="64"/>
      <c r="L177" s="84"/>
      <c r="M177" s="57"/>
      <c r="N177" s="100"/>
      <c r="O177" s="100"/>
      <c r="P177" s="100"/>
      <c r="Q177" s="57"/>
      <c r="R177" s="144">
        <v>5379.095</v>
      </c>
      <c r="S177" s="123">
        <v>4672.457</v>
      </c>
      <c r="T177" s="123">
        <v>4255.898</v>
      </c>
      <c r="U177" s="94">
        <f t="shared" si="3"/>
        <v>79.11921986876975</v>
      </c>
      <c r="V177" s="96">
        <f t="shared" si="4"/>
        <v>91.08479757010069</v>
      </c>
      <c r="W177" s="1"/>
    </row>
    <row r="178" spans="1:23" ht="23.25">
      <c r="A178" s="1"/>
      <c r="B178" s="28"/>
      <c r="C178" s="28"/>
      <c r="D178" s="28"/>
      <c r="E178" s="28"/>
      <c r="F178" s="31"/>
      <c r="G178" s="73"/>
      <c r="H178" s="44"/>
      <c r="I178" s="29"/>
      <c r="J178" s="30" t="s">
        <v>39</v>
      </c>
      <c r="K178" s="64"/>
      <c r="L178" s="84"/>
      <c r="M178" s="57"/>
      <c r="N178" s="99"/>
      <c r="O178" s="96"/>
      <c r="P178" s="57"/>
      <c r="Q178" s="100"/>
      <c r="R178" s="123"/>
      <c r="S178" s="123"/>
      <c r="T178" s="123"/>
      <c r="U178" s="94"/>
      <c r="V178" s="96"/>
      <c r="W178" s="1"/>
    </row>
    <row r="179" spans="1:23" ht="23.25">
      <c r="A179" s="1"/>
      <c r="B179" s="28"/>
      <c r="C179" s="28"/>
      <c r="D179" s="28"/>
      <c r="E179" s="28"/>
      <c r="F179" s="31"/>
      <c r="G179" s="31"/>
      <c r="H179" s="44"/>
      <c r="I179" s="29"/>
      <c r="J179" s="30"/>
      <c r="K179" s="64"/>
      <c r="L179" s="84"/>
      <c r="M179" s="57"/>
      <c r="N179" s="99"/>
      <c r="O179" s="96"/>
      <c r="P179" s="57"/>
      <c r="Q179" s="97"/>
      <c r="R179" s="123"/>
      <c r="S179" s="123"/>
      <c r="T179" s="123"/>
      <c r="U179" s="94"/>
      <c r="V179" s="96"/>
      <c r="W179" s="1"/>
    </row>
    <row r="180" spans="1:23" ht="23.25">
      <c r="A180" s="1"/>
      <c r="B180" s="32"/>
      <c r="C180" s="32"/>
      <c r="D180" s="32"/>
      <c r="E180" s="32"/>
      <c r="F180" s="45"/>
      <c r="G180" s="52"/>
      <c r="H180" s="56"/>
      <c r="I180" s="66"/>
      <c r="J180" s="33"/>
      <c r="K180" s="67"/>
      <c r="L180" s="89"/>
      <c r="M180" s="109"/>
      <c r="N180" s="110"/>
      <c r="O180" s="111"/>
      <c r="P180" s="109"/>
      <c r="Q180" s="112"/>
      <c r="R180" s="128"/>
      <c r="S180" s="128"/>
      <c r="T180" s="146"/>
      <c r="U180" s="113"/>
      <c r="V180" s="111"/>
      <c r="W180" s="1"/>
    </row>
    <row r="181" spans="18:20" ht="23.25">
      <c r="R181" s="125"/>
      <c r="S181" s="125"/>
      <c r="T181" s="125"/>
    </row>
    <row r="182" spans="1:23" ht="23.25">
      <c r="A182" s="1"/>
      <c r="B182" s="1"/>
      <c r="C182" s="1"/>
      <c r="D182" s="1"/>
      <c r="E182" s="1"/>
      <c r="F182" s="1"/>
      <c r="G182" s="1"/>
      <c r="H182" s="1"/>
      <c r="I182" s="1"/>
      <c r="J182" s="1"/>
      <c r="K182" s="1"/>
      <c r="L182" s="1"/>
      <c r="M182" s="1"/>
      <c r="N182" s="1"/>
      <c r="O182" s="1"/>
      <c r="P182" s="1"/>
      <c r="Q182" s="1"/>
      <c r="R182" s="130"/>
      <c r="S182" s="130"/>
      <c r="T182" s="131"/>
      <c r="U182" s="34"/>
      <c r="V182" s="35" t="s">
        <v>118</v>
      </c>
      <c r="W182" s="1"/>
    </row>
    <row r="183" spans="1:23" ht="23.25">
      <c r="A183" s="1"/>
      <c r="B183" s="6"/>
      <c r="C183" s="7"/>
      <c r="D183" s="7"/>
      <c r="E183" s="7"/>
      <c r="F183" s="7"/>
      <c r="G183" s="48"/>
      <c r="H183" s="91"/>
      <c r="I183" s="8"/>
      <c r="J183" s="8"/>
      <c r="K183" s="7"/>
      <c r="L183" s="6" t="s">
        <v>35</v>
      </c>
      <c r="M183" s="9"/>
      <c r="N183" s="9"/>
      <c r="O183" s="9"/>
      <c r="P183" s="9"/>
      <c r="Q183" s="77"/>
      <c r="R183" s="132" t="s">
        <v>27</v>
      </c>
      <c r="S183" s="133"/>
      <c r="T183" s="133"/>
      <c r="U183" s="7"/>
      <c r="V183" s="48"/>
      <c r="W183" s="1"/>
    </row>
    <row r="184" spans="1:23" ht="23.25">
      <c r="A184" s="1"/>
      <c r="B184" s="10" t="s">
        <v>32</v>
      </c>
      <c r="C184" s="11"/>
      <c r="D184" s="11"/>
      <c r="E184" s="11"/>
      <c r="F184" s="11"/>
      <c r="G184" s="49"/>
      <c r="H184" s="83"/>
      <c r="I184" s="13"/>
      <c r="J184" s="13"/>
      <c r="K184" s="63"/>
      <c r="L184" s="40"/>
      <c r="M184" s="36" t="s">
        <v>24</v>
      </c>
      <c r="N184" s="36"/>
      <c r="O184" s="36"/>
      <c r="P184" s="36"/>
      <c r="Q184" s="37"/>
      <c r="R184" s="134" t="s">
        <v>25</v>
      </c>
      <c r="S184" s="135"/>
      <c r="T184" s="135"/>
      <c r="U184" s="11"/>
      <c r="V184" s="49"/>
      <c r="W184" s="1"/>
    </row>
    <row r="185" spans="1:23" ht="23.25">
      <c r="A185" s="1"/>
      <c r="B185" s="14" t="s">
        <v>33</v>
      </c>
      <c r="C185" s="79"/>
      <c r="D185" s="79"/>
      <c r="E185" s="79"/>
      <c r="F185" s="79"/>
      <c r="G185" s="80"/>
      <c r="H185" s="83"/>
      <c r="I185" s="1"/>
      <c r="J185" s="2" t="s">
        <v>34</v>
      </c>
      <c r="K185" s="11"/>
      <c r="L185" s="16" t="s">
        <v>21</v>
      </c>
      <c r="M185" s="38"/>
      <c r="N185" s="68"/>
      <c r="O185" s="69"/>
      <c r="P185" s="16" t="s">
        <v>0</v>
      </c>
      <c r="Q185" s="12"/>
      <c r="R185" s="136" t="s">
        <v>23</v>
      </c>
      <c r="S185" s="137"/>
      <c r="T185" s="137"/>
      <c r="U185" s="79"/>
      <c r="V185" s="80"/>
      <c r="W185" s="1"/>
    </row>
    <row r="186" spans="1:23" ht="23.25">
      <c r="A186" s="1"/>
      <c r="B186" s="17"/>
      <c r="C186" s="17"/>
      <c r="D186" s="17"/>
      <c r="E186" s="17"/>
      <c r="F186" s="17"/>
      <c r="G186" s="39"/>
      <c r="H186" s="13"/>
      <c r="I186" s="17"/>
      <c r="J186" s="18"/>
      <c r="K186" s="41"/>
      <c r="L186" s="21" t="s">
        <v>13</v>
      </c>
      <c r="M186" s="19" t="s">
        <v>2</v>
      </c>
      <c r="N186" s="19" t="s">
        <v>3</v>
      </c>
      <c r="O186" s="21" t="s">
        <v>4</v>
      </c>
      <c r="P186" s="14" t="s">
        <v>19</v>
      </c>
      <c r="Q186" s="15"/>
      <c r="R186" s="123"/>
      <c r="S186" s="138"/>
      <c r="T186" s="139"/>
      <c r="U186" s="81" t="s">
        <v>0</v>
      </c>
      <c r="V186" s="82"/>
      <c r="W186" s="1"/>
    </row>
    <row r="187" spans="1:23" ht="23.25">
      <c r="A187" s="1"/>
      <c r="B187" s="10" t="s">
        <v>8</v>
      </c>
      <c r="C187" s="10" t="s">
        <v>9</v>
      </c>
      <c r="D187" s="10" t="s">
        <v>10</v>
      </c>
      <c r="E187" s="10" t="s">
        <v>11</v>
      </c>
      <c r="F187" s="21" t="s">
        <v>12</v>
      </c>
      <c r="G187" s="53" t="s">
        <v>1</v>
      </c>
      <c r="H187" s="2" t="s">
        <v>20</v>
      </c>
      <c r="I187" s="17"/>
      <c r="J187" s="1"/>
      <c r="K187" s="41"/>
      <c r="L187" s="19" t="s">
        <v>22</v>
      </c>
      <c r="M187" s="19"/>
      <c r="N187" s="17"/>
      <c r="O187" s="19"/>
      <c r="P187" s="18" t="s">
        <v>14</v>
      </c>
      <c r="Q187" s="20" t="s">
        <v>14</v>
      </c>
      <c r="R187" s="140" t="s">
        <v>2</v>
      </c>
      <c r="S187" s="140" t="s">
        <v>26</v>
      </c>
      <c r="T187" s="141" t="s">
        <v>5</v>
      </c>
      <c r="U187" s="14" t="s">
        <v>6</v>
      </c>
      <c r="V187" s="80"/>
      <c r="W187" s="1"/>
    </row>
    <row r="188" spans="1:23" ht="23.25">
      <c r="A188" s="1"/>
      <c r="B188" s="22"/>
      <c r="C188" s="22"/>
      <c r="D188" s="22"/>
      <c r="E188" s="22"/>
      <c r="F188" s="22"/>
      <c r="G188" s="54"/>
      <c r="H188" s="23"/>
      <c r="I188" s="22"/>
      <c r="J188" s="23"/>
      <c r="K188" s="24"/>
      <c r="L188" s="25"/>
      <c r="M188" s="25"/>
      <c r="N188" s="70"/>
      <c r="O188" s="71"/>
      <c r="P188" s="24" t="s">
        <v>15</v>
      </c>
      <c r="Q188" s="26" t="s">
        <v>16</v>
      </c>
      <c r="R188" s="142"/>
      <c r="S188" s="143"/>
      <c r="T188" s="143"/>
      <c r="U188" s="27" t="s">
        <v>17</v>
      </c>
      <c r="V188" s="55" t="s">
        <v>18</v>
      </c>
      <c r="W188" s="1"/>
    </row>
    <row r="189" spans="1:23" ht="23.25">
      <c r="A189" s="1"/>
      <c r="B189" s="28"/>
      <c r="C189" s="28"/>
      <c r="D189" s="28"/>
      <c r="E189" s="28"/>
      <c r="F189" s="28"/>
      <c r="G189" s="31"/>
      <c r="H189" s="44"/>
      <c r="I189" s="29"/>
      <c r="J189" s="30"/>
      <c r="K189" s="93"/>
      <c r="L189" s="84"/>
      <c r="M189" s="94"/>
      <c r="N189" s="95"/>
      <c r="O189" s="96"/>
      <c r="P189" s="57"/>
      <c r="Q189" s="97"/>
      <c r="R189" s="123"/>
      <c r="S189" s="123"/>
      <c r="T189" s="123"/>
      <c r="U189" s="94"/>
      <c r="V189" s="98"/>
      <c r="W189" s="1"/>
    </row>
    <row r="190" spans="1:23" ht="23.25">
      <c r="A190" s="18"/>
      <c r="B190" s="28" t="s">
        <v>36</v>
      </c>
      <c r="C190" s="73" t="s">
        <v>40</v>
      </c>
      <c r="D190" s="28"/>
      <c r="E190" s="28" t="s">
        <v>42</v>
      </c>
      <c r="F190" s="28" t="s">
        <v>96</v>
      </c>
      <c r="G190" s="31"/>
      <c r="H190" s="44"/>
      <c r="I190" s="29"/>
      <c r="J190" s="30" t="s">
        <v>103</v>
      </c>
      <c r="K190" s="64"/>
      <c r="L190" s="84"/>
      <c r="M190" s="57"/>
      <c r="N190" s="99"/>
      <c r="O190" s="96"/>
      <c r="P190" s="57"/>
      <c r="Q190" s="97"/>
      <c r="R190" s="123">
        <f>SUM(R191)</f>
        <v>335164.91</v>
      </c>
      <c r="S190" s="123">
        <f>SUM(S191)</f>
        <v>308346.585</v>
      </c>
      <c r="T190" s="123">
        <f>SUM(T191)</f>
        <v>300666.145</v>
      </c>
      <c r="U190" s="94">
        <f>(T190/R190)*100</f>
        <v>89.70692815068261</v>
      </c>
      <c r="V190" s="96">
        <f>(T190/S190)*100</f>
        <v>97.50915353902818</v>
      </c>
      <c r="W190" s="1"/>
    </row>
    <row r="191" spans="1:23" ht="23.25">
      <c r="A191" s="1"/>
      <c r="B191" s="28"/>
      <c r="C191" s="28"/>
      <c r="D191" s="28"/>
      <c r="E191" s="73"/>
      <c r="F191" s="73"/>
      <c r="G191" s="73"/>
      <c r="H191" s="44"/>
      <c r="I191" s="29"/>
      <c r="J191" s="30" t="s">
        <v>38</v>
      </c>
      <c r="K191" s="64"/>
      <c r="L191" s="84"/>
      <c r="M191" s="57"/>
      <c r="N191" s="99"/>
      <c r="O191" s="96"/>
      <c r="P191" s="57"/>
      <c r="Q191" s="97"/>
      <c r="R191" s="123">
        <f>SUM(R195)</f>
        <v>335164.91</v>
      </c>
      <c r="S191" s="123">
        <f>SUM(S195)</f>
        <v>308346.585</v>
      </c>
      <c r="T191" s="123">
        <f>SUM(T195)</f>
        <v>300666.145</v>
      </c>
      <c r="U191" s="94">
        <f aca="true" t="shared" si="5" ref="U191:U211">(T191/R191)*100</f>
        <v>89.70692815068261</v>
      </c>
      <c r="V191" s="96">
        <f aca="true" t="shared" si="6" ref="V191:V211">(T191/S191)*100</f>
        <v>97.50915353902818</v>
      </c>
      <c r="W191" s="1"/>
    </row>
    <row r="192" spans="1:23" ht="23.25">
      <c r="A192" s="1"/>
      <c r="B192" s="28"/>
      <c r="C192" s="28"/>
      <c r="D192" s="28"/>
      <c r="E192" s="73"/>
      <c r="F192" s="28"/>
      <c r="G192" s="31"/>
      <c r="H192" s="44"/>
      <c r="I192" s="29"/>
      <c r="J192" s="30" t="s">
        <v>39</v>
      </c>
      <c r="K192" s="64"/>
      <c r="L192" s="84"/>
      <c r="M192" s="57"/>
      <c r="N192" s="99"/>
      <c r="O192" s="96"/>
      <c r="P192" s="57"/>
      <c r="Q192" s="97"/>
      <c r="R192" s="123"/>
      <c r="S192" s="123"/>
      <c r="T192" s="123"/>
      <c r="U192" s="94"/>
      <c r="V192" s="96"/>
      <c r="W192" s="1"/>
    </row>
    <row r="193" spans="1:23" ht="23.25">
      <c r="A193" s="1"/>
      <c r="B193" s="28"/>
      <c r="C193" s="73"/>
      <c r="D193" s="73"/>
      <c r="E193" s="73"/>
      <c r="F193" s="73"/>
      <c r="G193" s="73"/>
      <c r="H193" s="44"/>
      <c r="I193" s="29"/>
      <c r="J193" s="30"/>
      <c r="K193" s="64"/>
      <c r="L193" s="84"/>
      <c r="M193" s="57"/>
      <c r="N193" s="99"/>
      <c r="O193" s="96"/>
      <c r="P193" s="57"/>
      <c r="Q193" s="97"/>
      <c r="R193" s="123"/>
      <c r="S193" s="123"/>
      <c r="T193" s="123"/>
      <c r="U193" s="94"/>
      <c r="V193" s="96"/>
      <c r="W193" s="1"/>
    </row>
    <row r="194" spans="1:23" ht="23.25">
      <c r="A194" s="1"/>
      <c r="B194" s="28"/>
      <c r="C194" s="107"/>
      <c r="D194" s="107"/>
      <c r="E194" s="107"/>
      <c r="F194" s="73"/>
      <c r="G194" s="107" t="s">
        <v>46</v>
      </c>
      <c r="H194" s="44"/>
      <c r="I194" s="29"/>
      <c r="J194" s="30" t="s">
        <v>47</v>
      </c>
      <c r="K194" s="64"/>
      <c r="L194" s="84"/>
      <c r="M194" s="57"/>
      <c r="N194" s="99"/>
      <c r="O194" s="96"/>
      <c r="P194" s="57"/>
      <c r="Q194" s="97"/>
      <c r="R194" s="123">
        <f>SUM(R195)</f>
        <v>335164.91</v>
      </c>
      <c r="S194" s="123">
        <f>SUM(S195)</f>
        <v>308346.585</v>
      </c>
      <c r="T194" s="123">
        <f>SUM(T195)</f>
        <v>300666.145</v>
      </c>
      <c r="U194" s="94">
        <f t="shared" si="5"/>
        <v>89.70692815068261</v>
      </c>
      <c r="V194" s="96">
        <f t="shared" si="6"/>
        <v>97.50915353902818</v>
      </c>
      <c r="W194" s="1"/>
    </row>
    <row r="195" spans="1:23" ht="23.25">
      <c r="A195" s="1"/>
      <c r="B195" s="28"/>
      <c r="C195" s="28"/>
      <c r="D195" s="28"/>
      <c r="E195" s="28"/>
      <c r="F195" s="28"/>
      <c r="G195" s="31"/>
      <c r="H195" s="44"/>
      <c r="I195" s="29"/>
      <c r="J195" s="30" t="s">
        <v>38</v>
      </c>
      <c r="K195" s="64"/>
      <c r="L195" s="84"/>
      <c r="M195" s="101"/>
      <c r="N195" s="57"/>
      <c r="O195" s="99"/>
      <c r="P195" s="96"/>
      <c r="Q195" s="57"/>
      <c r="R195" s="123">
        <f>R198</f>
        <v>335164.91</v>
      </c>
      <c r="S195" s="123">
        <f>S198</f>
        <v>308346.585</v>
      </c>
      <c r="T195" s="123">
        <f>T198</f>
        <v>300666.145</v>
      </c>
      <c r="U195" s="94">
        <f t="shared" si="5"/>
        <v>89.70692815068261</v>
      </c>
      <c r="V195" s="96">
        <f t="shared" si="6"/>
        <v>97.50915353902818</v>
      </c>
      <c r="W195" s="1"/>
    </row>
    <row r="196" spans="1:23" ht="23.25">
      <c r="A196" s="1"/>
      <c r="B196" s="28"/>
      <c r="C196" s="28"/>
      <c r="D196" s="28"/>
      <c r="E196" s="28"/>
      <c r="F196" s="28"/>
      <c r="G196" s="73"/>
      <c r="H196" s="44"/>
      <c r="I196" s="29"/>
      <c r="J196" s="30" t="s">
        <v>39</v>
      </c>
      <c r="K196" s="64"/>
      <c r="L196" s="84"/>
      <c r="M196" s="101"/>
      <c r="N196" s="57"/>
      <c r="O196" s="99"/>
      <c r="P196" s="96"/>
      <c r="Q196" s="57"/>
      <c r="R196" s="123"/>
      <c r="S196" s="123"/>
      <c r="T196" s="123"/>
      <c r="U196" s="94"/>
      <c r="V196" s="96"/>
      <c r="W196" s="1"/>
    </row>
    <row r="197" spans="1:23" ht="23.25">
      <c r="A197" s="1"/>
      <c r="B197" s="28"/>
      <c r="C197" s="28"/>
      <c r="D197" s="28"/>
      <c r="E197" s="73"/>
      <c r="F197" s="73"/>
      <c r="G197" s="107"/>
      <c r="H197" s="44"/>
      <c r="I197" s="29"/>
      <c r="J197" s="30"/>
      <c r="K197" s="64"/>
      <c r="L197" s="84"/>
      <c r="M197" s="57"/>
      <c r="N197" s="99"/>
      <c r="O197" s="96"/>
      <c r="P197" s="57"/>
      <c r="Q197" s="97"/>
      <c r="R197" s="123"/>
      <c r="S197" s="123"/>
      <c r="T197" s="123"/>
      <c r="U197" s="94"/>
      <c r="V197" s="96"/>
      <c r="W197" s="1"/>
    </row>
    <row r="198" spans="1:23" ht="23.25">
      <c r="A198" s="1"/>
      <c r="B198" s="28"/>
      <c r="C198" s="28"/>
      <c r="D198" s="28"/>
      <c r="E198" s="107"/>
      <c r="F198" s="107"/>
      <c r="G198" s="31"/>
      <c r="H198" s="44" t="s">
        <v>83</v>
      </c>
      <c r="I198" s="29"/>
      <c r="J198" s="30" t="s">
        <v>84</v>
      </c>
      <c r="K198" s="64"/>
      <c r="L198" s="84"/>
      <c r="M198" s="96"/>
      <c r="N198" s="96"/>
      <c r="O198" s="96"/>
      <c r="P198" s="57"/>
      <c r="Q198" s="100"/>
      <c r="R198" s="123">
        <f>SUM(R199)</f>
        <v>335164.91</v>
      </c>
      <c r="S198" s="123">
        <f>SUM(S199)</f>
        <v>308346.585</v>
      </c>
      <c r="T198" s="123">
        <f>SUM(T199)</f>
        <v>300666.145</v>
      </c>
      <c r="U198" s="94">
        <f t="shared" si="5"/>
        <v>89.70692815068261</v>
      </c>
      <c r="V198" s="96">
        <f t="shared" si="6"/>
        <v>97.50915353902818</v>
      </c>
      <c r="W198" s="1"/>
    </row>
    <row r="199" spans="1:23" ht="23.25">
      <c r="A199" s="1"/>
      <c r="B199" s="28"/>
      <c r="C199" s="28"/>
      <c r="D199" s="28"/>
      <c r="E199" s="28"/>
      <c r="F199" s="28"/>
      <c r="G199" s="31"/>
      <c r="H199" s="44"/>
      <c r="I199" s="29"/>
      <c r="J199" s="30" t="s">
        <v>38</v>
      </c>
      <c r="K199" s="64"/>
      <c r="L199" s="84"/>
      <c r="M199" s="96"/>
      <c r="N199" s="96"/>
      <c r="O199" s="96"/>
      <c r="P199" s="57"/>
      <c r="Q199" s="97"/>
      <c r="R199" s="123">
        <v>335164.91</v>
      </c>
      <c r="S199" s="123">
        <v>308346.585</v>
      </c>
      <c r="T199" s="123">
        <v>300666.145</v>
      </c>
      <c r="U199" s="94">
        <f t="shared" si="5"/>
        <v>89.70692815068261</v>
      </c>
      <c r="V199" s="96">
        <f t="shared" si="6"/>
        <v>97.50915353902818</v>
      </c>
      <c r="W199" s="1"/>
    </row>
    <row r="200" spans="1:23" ht="23.25">
      <c r="A200" s="1"/>
      <c r="B200" s="28"/>
      <c r="C200" s="28"/>
      <c r="D200" s="28"/>
      <c r="E200" s="107"/>
      <c r="F200" s="73"/>
      <c r="G200" s="107"/>
      <c r="H200" s="44"/>
      <c r="I200" s="29"/>
      <c r="J200" s="30" t="s">
        <v>39</v>
      </c>
      <c r="K200" s="64"/>
      <c r="L200" s="84"/>
      <c r="M200" s="96"/>
      <c r="N200" s="96"/>
      <c r="O200" s="96"/>
      <c r="P200" s="57"/>
      <c r="Q200" s="100"/>
      <c r="R200" s="123"/>
      <c r="S200" s="123"/>
      <c r="T200" s="123"/>
      <c r="U200" s="94"/>
      <c r="V200" s="96"/>
      <c r="W200" s="1"/>
    </row>
    <row r="201" spans="1:23" ht="23.25">
      <c r="A201" s="1"/>
      <c r="B201" s="28"/>
      <c r="C201" s="28"/>
      <c r="D201" s="28"/>
      <c r="E201" s="28"/>
      <c r="F201" s="28"/>
      <c r="G201" s="31"/>
      <c r="H201" s="44"/>
      <c r="I201" s="29"/>
      <c r="J201" s="30"/>
      <c r="K201" s="64"/>
      <c r="L201" s="84"/>
      <c r="M201" s="96"/>
      <c r="N201" s="96"/>
      <c r="O201" s="96"/>
      <c r="P201" s="57"/>
      <c r="Q201" s="100"/>
      <c r="R201" s="123"/>
      <c r="S201" s="123"/>
      <c r="T201" s="123"/>
      <c r="U201" s="94"/>
      <c r="V201" s="96"/>
      <c r="W201" s="1"/>
    </row>
    <row r="202" spans="1:23" ht="23.25">
      <c r="A202" s="1"/>
      <c r="B202" s="28"/>
      <c r="C202" s="28"/>
      <c r="D202" s="28"/>
      <c r="E202" s="28"/>
      <c r="F202" s="28" t="s">
        <v>97</v>
      </c>
      <c r="G202" s="73"/>
      <c r="H202" s="44"/>
      <c r="I202" s="29"/>
      <c r="J202" s="30" t="s">
        <v>98</v>
      </c>
      <c r="K202" s="64"/>
      <c r="L202" s="84"/>
      <c r="M202" s="96"/>
      <c r="N202" s="96"/>
      <c r="O202" s="96"/>
      <c r="P202" s="57"/>
      <c r="Q202" s="97"/>
      <c r="R202" s="123">
        <f>SUM(R203)</f>
        <v>470477.896</v>
      </c>
      <c r="S202" s="123">
        <f>SUM(S203)</f>
        <v>426428.019</v>
      </c>
      <c r="T202" s="123">
        <f>SUM(T203)</f>
        <v>393010.527</v>
      </c>
      <c r="U202" s="94">
        <f t="shared" si="5"/>
        <v>83.53432336383344</v>
      </c>
      <c r="V202" s="96">
        <f t="shared" si="6"/>
        <v>92.16339205890691</v>
      </c>
      <c r="W202" s="1"/>
    </row>
    <row r="203" spans="1:23" ht="23.25">
      <c r="A203" s="1"/>
      <c r="B203" s="28"/>
      <c r="C203" s="28"/>
      <c r="D203" s="28"/>
      <c r="E203" s="73"/>
      <c r="F203" s="73"/>
      <c r="G203" s="107"/>
      <c r="H203" s="44"/>
      <c r="I203" s="29"/>
      <c r="J203" s="30" t="s">
        <v>38</v>
      </c>
      <c r="K203" s="64"/>
      <c r="L203" s="84"/>
      <c r="M203" s="57"/>
      <c r="N203" s="99"/>
      <c r="O203" s="96"/>
      <c r="P203" s="57"/>
      <c r="Q203" s="100"/>
      <c r="R203" s="123">
        <f>SUM(R207)</f>
        <v>470477.896</v>
      </c>
      <c r="S203" s="123">
        <f>SUM(S207)</f>
        <v>426428.019</v>
      </c>
      <c r="T203" s="123">
        <f>SUM(T207)</f>
        <v>393010.527</v>
      </c>
      <c r="U203" s="94">
        <f t="shared" si="5"/>
        <v>83.53432336383344</v>
      </c>
      <c r="V203" s="96">
        <f t="shared" si="6"/>
        <v>92.16339205890691</v>
      </c>
      <c r="W203" s="1"/>
    </row>
    <row r="204" spans="1:23" ht="23.25">
      <c r="A204" s="1"/>
      <c r="B204" s="28"/>
      <c r="C204" s="28"/>
      <c r="D204" s="28"/>
      <c r="E204" s="107"/>
      <c r="F204" s="107"/>
      <c r="G204" s="31"/>
      <c r="H204" s="44"/>
      <c r="I204" s="29"/>
      <c r="J204" s="30" t="s">
        <v>39</v>
      </c>
      <c r="K204" s="64"/>
      <c r="L204" s="84"/>
      <c r="M204" s="57"/>
      <c r="N204" s="99"/>
      <c r="O204" s="96"/>
      <c r="P204" s="57"/>
      <c r="Q204" s="97"/>
      <c r="R204" s="123"/>
      <c r="S204" s="123"/>
      <c r="T204" s="123"/>
      <c r="U204" s="94"/>
      <c r="V204" s="96"/>
      <c r="W204" s="1"/>
    </row>
    <row r="205" spans="1:23" ht="23.25">
      <c r="A205" s="1"/>
      <c r="B205" s="28"/>
      <c r="C205" s="28"/>
      <c r="D205" s="28"/>
      <c r="E205" s="28"/>
      <c r="F205" s="28"/>
      <c r="G205" s="31"/>
      <c r="H205" s="44"/>
      <c r="I205" s="29"/>
      <c r="J205" s="30"/>
      <c r="K205" s="64"/>
      <c r="L205" s="84"/>
      <c r="M205" s="96"/>
      <c r="N205" s="96"/>
      <c r="O205" s="96"/>
      <c r="P205" s="57"/>
      <c r="Q205" s="97"/>
      <c r="R205" s="123"/>
      <c r="S205" s="126"/>
      <c r="T205" s="126"/>
      <c r="U205" s="94"/>
      <c r="V205" s="96"/>
      <c r="W205" s="1"/>
    </row>
    <row r="206" spans="1:23" ht="23.25">
      <c r="A206" s="1"/>
      <c r="B206" s="28"/>
      <c r="C206" s="28"/>
      <c r="D206" s="28"/>
      <c r="E206" s="28"/>
      <c r="F206" s="31"/>
      <c r="G206" s="31" t="s">
        <v>46</v>
      </c>
      <c r="H206" s="44"/>
      <c r="I206" s="29"/>
      <c r="J206" s="30" t="s">
        <v>47</v>
      </c>
      <c r="K206" s="64"/>
      <c r="L206" s="84"/>
      <c r="M206" s="96"/>
      <c r="N206" s="96"/>
      <c r="O206" s="96"/>
      <c r="P206" s="96"/>
      <c r="Q206" s="57"/>
      <c r="R206" s="126">
        <f>SUM(R207)</f>
        <v>470477.896</v>
      </c>
      <c r="S206" s="126">
        <f>SUM(S207)</f>
        <v>426428.019</v>
      </c>
      <c r="T206" s="126">
        <f>SUM(T207)</f>
        <v>393010.527</v>
      </c>
      <c r="U206" s="94">
        <f t="shared" si="5"/>
        <v>83.53432336383344</v>
      </c>
      <c r="V206" s="96">
        <f t="shared" si="6"/>
        <v>92.16339205890691</v>
      </c>
      <c r="W206" s="1"/>
    </row>
    <row r="207" spans="1:23" ht="23.25">
      <c r="A207" s="1"/>
      <c r="B207" s="28"/>
      <c r="C207" s="28"/>
      <c r="D207" s="28"/>
      <c r="E207" s="28"/>
      <c r="F207" s="31"/>
      <c r="G207" s="31"/>
      <c r="H207" s="44"/>
      <c r="I207" s="29"/>
      <c r="J207" s="30" t="s">
        <v>38</v>
      </c>
      <c r="K207" s="64"/>
      <c r="L207" s="84"/>
      <c r="M207" s="101"/>
      <c r="N207" s="96"/>
      <c r="O207" s="101"/>
      <c r="P207" s="96"/>
      <c r="Q207" s="57"/>
      <c r="R207" s="144">
        <f>SUM(R211)</f>
        <v>470477.896</v>
      </c>
      <c r="S207" s="144">
        <f>SUM(S211)</f>
        <v>426428.019</v>
      </c>
      <c r="T207" s="144">
        <f>SUM(T211)</f>
        <v>393010.527</v>
      </c>
      <c r="U207" s="94">
        <f t="shared" si="5"/>
        <v>83.53432336383344</v>
      </c>
      <c r="V207" s="96">
        <f t="shared" si="6"/>
        <v>92.16339205890691</v>
      </c>
      <c r="W207" s="1"/>
    </row>
    <row r="208" spans="1:23" ht="23.25">
      <c r="A208" s="1"/>
      <c r="B208" s="28"/>
      <c r="C208" s="28"/>
      <c r="D208" s="28"/>
      <c r="E208" s="28"/>
      <c r="F208" s="31"/>
      <c r="G208" s="31"/>
      <c r="H208" s="44"/>
      <c r="I208" s="29"/>
      <c r="J208" s="30" t="s">
        <v>39</v>
      </c>
      <c r="K208" s="64"/>
      <c r="L208" s="84"/>
      <c r="M208" s="101"/>
      <c r="N208" s="96"/>
      <c r="O208" s="101"/>
      <c r="P208" s="96"/>
      <c r="Q208" s="57"/>
      <c r="R208" s="126"/>
      <c r="S208" s="126"/>
      <c r="T208" s="126"/>
      <c r="U208" s="94"/>
      <c r="V208" s="96"/>
      <c r="W208" s="1"/>
    </row>
    <row r="209" spans="1:23" ht="23.25">
      <c r="A209" s="1"/>
      <c r="B209" s="28"/>
      <c r="C209" s="28"/>
      <c r="D209" s="28"/>
      <c r="E209" s="28"/>
      <c r="F209" s="31"/>
      <c r="G209" s="31"/>
      <c r="H209" s="44"/>
      <c r="I209" s="29"/>
      <c r="J209" s="30"/>
      <c r="K209" s="64"/>
      <c r="L209" s="84"/>
      <c r="M209" s="101"/>
      <c r="N209" s="96"/>
      <c r="O209" s="101"/>
      <c r="P209" s="96"/>
      <c r="Q209" s="57"/>
      <c r="R209" s="126"/>
      <c r="S209" s="126"/>
      <c r="T209" s="126"/>
      <c r="U209" s="94"/>
      <c r="V209" s="96"/>
      <c r="W209" s="1"/>
    </row>
    <row r="210" spans="1:23" ht="23.25">
      <c r="A210" s="1"/>
      <c r="B210" s="28"/>
      <c r="C210" s="28"/>
      <c r="D210" s="28"/>
      <c r="E210" s="28"/>
      <c r="F210" s="31"/>
      <c r="G210" s="31"/>
      <c r="H210" s="44" t="s">
        <v>81</v>
      </c>
      <c r="I210" s="29"/>
      <c r="J210" s="30" t="s">
        <v>82</v>
      </c>
      <c r="K210" s="64"/>
      <c r="L210" s="84"/>
      <c r="M210" s="57"/>
      <c r="N210" s="99"/>
      <c r="O210" s="96"/>
      <c r="P210" s="57"/>
      <c r="Q210" s="97"/>
      <c r="R210" s="145">
        <f>SUM(R211)</f>
        <v>470477.896</v>
      </c>
      <c r="S210" s="129">
        <f>SUM(S211)</f>
        <v>426428.019</v>
      </c>
      <c r="T210" s="123">
        <f>SUM(T211)</f>
        <v>393010.527</v>
      </c>
      <c r="U210" s="94">
        <f t="shared" si="5"/>
        <v>83.53432336383344</v>
      </c>
      <c r="V210" s="96">
        <f t="shared" si="6"/>
        <v>92.16339205890691</v>
      </c>
      <c r="W210" s="1"/>
    </row>
    <row r="211" spans="1:23" ht="23.25">
      <c r="A211" s="1"/>
      <c r="B211" s="28"/>
      <c r="C211" s="28"/>
      <c r="D211" s="28"/>
      <c r="E211" s="28"/>
      <c r="F211" s="31"/>
      <c r="G211" s="31"/>
      <c r="H211" s="44"/>
      <c r="I211" s="29"/>
      <c r="J211" s="30" t="s">
        <v>38</v>
      </c>
      <c r="K211" s="64"/>
      <c r="L211" s="84"/>
      <c r="M211" s="57"/>
      <c r="N211" s="99"/>
      <c r="O211" s="96"/>
      <c r="P211" s="57"/>
      <c r="Q211" s="97"/>
      <c r="R211" s="123">
        <v>470477.896</v>
      </c>
      <c r="S211" s="123">
        <v>426428.019</v>
      </c>
      <c r="T211" s="123">
        <v>393010.527</v>
      </c>
      <c r="U211" s="94">
        <f t="shared" si="5"/>
        <v>83.53432336383344</v>
      </c>
      <c r="V211" s="96">
        <f t="shared" si="6"/>
        <v>92.16339205890691</v>
      </c>
      <c r="W211" s="1"/>
    </row>
    <row r="212" spans="1:23" ht="23.25">
      <c r="A212" s="1"/>
      <c r="B212" s="28"/>
      <c r="C212" s="28"/>
      <c r="D212" s="28"/>
      <c r="E212" s="28"/>
      <c r="F212" s="31"/>
      <c r="G212" s="31"/>
      <c r="H212" s="44"/>
      <c r="I212" s="29"/>
      <c r="J212" s="30" t="s">
        <v>39</v>
      </c>
      <c r="K212" s="76"/>
      <c r="L212" s="84"/>
      <c r="M212" s="101"/>
      <c r="N212" s="57"/>
      <c r="O212" s="99"/>
      <c r="P212" s="96"/>
      <c r="Q212" s="57"/>
      <c r="R212" s="123"/>
      <c r="S212" s="123"/>
      <c r="T212" s="123"/>
      <c r="U212" s="94"/>
      <c r="V212" s="96"/>
      <c r="W212" s="1"/>
    </row>
    <row r="213" spans="1:23" ht="23.25">
      <c r="A213" s="1"/>
      <c r="B213" s="28"/>
      <c r="C213" s="28"/>
      <c r="D213" s="28"/>
      <c r="E213" s="28"/>
      <c r="F213" s="31"/>
      <c r="G213" s="31"/>
      <c r="H213" s="44"/>
      <c r="I213" s="29"/>
      <c r="J213" s="30"/>
      <c r="K213" s="64"/>
      <c r="L213" s="84"/>
      <c r="M213" s="101"/>
      <c r="N213" s="57"/>
      <c r="O213" s="99"/>
      <c r="P213" s="96"/>
      <c r="Q213" s="57"/>
      <c r="R213" s="123"/>
      <c r="S213" s="123"/>
      <c r="T213" s="123"/>
      <c r="U213" s="94"/>
      <c r="V213" s="96"/>
      <c r="W213" s="1"/>
    </row>
    <row r="214" spans="1:23" ht="23.25">
      <c r="A214" s="1"/>
      <c r="B214" s="28"/>
      <c r="C214" s="28"/>
      <c r="D214" s="28"/>
      <c r="E214" s="28"/>
      <c r="F214" s="31"/>
      <c r="G214" s="31"/>
      <c r="H214" s="44"/>
      <c r="I214" s="29"/>
      <c r="J214" s="122" t="s">
        <v>100</v>
      </c>
      <c r="K214" s="64"/>
      <c r="L214" s="84"/>
      <c r="M214" s="57"/>
      <c r="N214" s="99"/>
      <c r="O214" s="96"/>
      <c r="P214" s="57"/>
      <c r="Q214" s="97"/>
      <c r="R214" s="147">
        <f>SUM(R215)</f>
        <v>1756199.9999999998</v>
      </c>
      <c r="S214" s="147">
        <f>SUM(S215)</f>
        <v>1753774.732</v>
      </c>
      <c r="T214" s="147">
        <f>SUM(T215)</f>
        <v>1651328.0320000001</v>
      </c>
      <c r="U214" s="149">
        <f>(T214/R214)*100</f>
        <v>94.02847238355542</v>
      </c>
      <c r="V214" s="150">
        <f>(T214/S214)*100</f>
        <v>94.15850290629002</v>
      </c>
      <c r="W214" s="1"/>
    </row>
    <row r="215" spans="1:23" ht="23.25">
      <c r="A215" s="1"/>
      <c r="B215" s="28"/>
      <c r="C215" s="28"/>
      <c r="D215" s="28"/>
      <c r="E215" s="28"/>
      <c r="F215" s="31"/>
      <c r="G215" s="31"/>
      <c r="H215" s="44"/>
      <c r="I215" s="29"/>
      <c r="J215" s="30" t="s">
        <v>101</v>
      </c>
      <c r="K215" s="64"/>
      <c r="L215" s="84"/>
      <c r="M215" s="57"/>
      <c r="N215" s="99"/>
      <c r="O215" s="96"/>
      <c r="P215" s="57"/>
      <c r="Q215" s="97"/>
      <c r="R215" s="147">
        <f>SUM(R13)</f>
        <v>1756199.9999999998</v>
      </c>
      <c r="S215" s="147">
        <f>SUM(S13)</f>
        <v>1753774.732</v>
      </c>
      <c r="T215" s="147">
        <f>SUM(T13)</f>
        <v>1651328.0320000001</v>
      </c>
      <c r="U215" s="149">
        <f>(T215/R215)*100</f>
        <v>94.02847238355542</v>
      </c>
      <c r="V215" s="150">
        <f>(T215/S215)*100</f>
        <v>94.15850290629002</v>
      </c>
      <c r="W215" s="1"/>
    </row>
    <row r="216" spans="1:23" ht="23.25">
      <c r="A216" s="1"/>
      <c r="B216" s="28"/>
      <c r="C216" s="28"/>
      <c r="D216" s="28"/>
      <c r="E216" s="28"/>
      <c r="F216" s="31"/>
      <c r="G216" s="31"/>
      <c r="H216" s="44"/>
      <c r="I216" s="29"/>
      <c r="J216" s="30" t="s">
        <v>112</v>
      </c>
      <c r="K216" s="64"/>
      <c r="L216" s="84"/>
      <c r="M216" s="57"/>
      <c r="N216" s="99"/>
      <c r="O216" s="96"/>
      <c r="P216" s="57"/>
      <c r="Q216" s="97"/>
      <c r="R216" s="148"/>
      <c r="S216" s="148"/>
      <c r="T216" s="148"/>
      <c r="U216" s="121"/>
      <c r="V216" s="121"/>
      <c r="W216" s="1"/>
    </row>
    <row r="217" spans="1:23" ht="23.25">
      <c r="A217" s="1"/>
      <c r="B217" s="28"/>
      <c r="C217" s="28"/>
      <c r="D217" s="28"/>
      <c r="E217" s="28"/>
      <c r="F217" s="31"/>
      <c r="G217" s="31"/>
      <c r="H217" s="44"/>
      <c r="I217" s="29"/>
      <c r="J217" s="30"/>
      <c r="K217" s="64"/>
      <c r="L217" s="84"/>
      <c r="M217" s="57"/>
      <c r="N217" s="99"/>
      <c r="O217" s="96"/>
      <c r="P217" s="57"/>
      <c r="Q217" s="97"/>
      <c r="R217" s="123"/>
      <c r="S217" s="123"/>
      <c r="T217" s="123"/>
      <c r="U217" s="94"/>
      <c r="V217" s="96"/>
      <c r="W217" s="1"/>
    </row>
    <row r="218" spans="1:23" ht="23.25">
      <c r="A218" s="1"/>
      <c r="B218" s="28"/>
      <c r="C218" s="28"/>
      <c r="D218" s="28"/>
      <c r="E218" s="28"/>
      <c r="F218" s="31"/>
      <c r="G218" s="31"/>
      <c r="H218" s="44"/>
      <c r="I218" s="29"/>
      <c r="J218" s="30"/>
      <c r="K218" s="64"/>
      <c r="L218" s="84"/>
      <c r="M218" s="57"/>
      <c r="N218" s="99"/>
      <c r="O218" s="96"/>
      <c r="P218" s="57"/>
      <c r="Q218" s="100"/>
      <c r="R218" s="123"/>
      <c r="S218" s="123"/>
      <c r="T218" s="123"/>
      <c r="U218" s="94"/>
      <c r="V218" s="96"/>
      <c r="W218" s="1"/>
    </row>
    <row r="219" spans="1:23" ht="23.25">
      <c r="A219" s="1"/>
      <c r="B219" s="28"/>
      <c r="C219" s="28"/>
      <c r="D219" s="28"/>
      <c r="E219" s="28"/>
      <c r="F219" s="31"/>
      <c r="G219" s="31"/>
      <c r="H219" s="44"/>
      <c r="I219" s="29"/>
      <c r="J219" s="30"/>
      <c r="K219" s="64"/>
      <c r="L219" s="84"/>
      <c r="M219" s="57"/>
      <c r="N219" s="99"/>
      <c r="O219" s="96"/>
      <c r="P219" s="57"/>
      <c r="Q219" s="97"/>
      <c r="R219" s="123"/>
      <c r="S219" s="123"/>
      <c r="T219" s="123"/>
      <c r="U219" s="94"/>
      <c r="V219" s="96"/>
      <c r="W219" s="1"/>
    </row>
    <row r="220" spans="1:23" ht="23.25">
      <c r="A220" s="1"/>
      <c r="B220" s="28"/>
      <c r="C220" s="28"/>
      <c r="D220" s="28"/>
      <c r="E220" s="28"/>
      <c r="F220" s="31"/>
      <c r="G220" s="31"/>
      <c r="H220" s="44"/>
      <c r="I220" s="29"/>
      <c r="J220" s="30" t="s">
        <v>104</v>
      </c>
      <c r="K220" s="64"/>
      <c r="L220" s="84"/>
      <c r="M220" s="57"/>
      <c r="N220" s="99"/>
      <c r="O220" s="96"/>
      <c r="P220" s="57"/>
      <c r="Q220" s="97"/>
      <c r="R220" s="123"/>
      <c r="S220" s="123"/>
      <c r="T220" s="123"/>
      <c r="U220" s="94"/>
      <c r="V220" s="96"/>
      <c r="W220" s="1"/>
    </row>
    <row r="221" spans="1:23" ht="23.25">
      <c r="A221" s="1"/>
      <c r="B221" s="28"/>
      <c r="C221" s="28"/>
      <c r="D221" s="28"/>
      <c r="E221" s="28"/>
      <c r="F221" s="31"/>
      <c r="G221" s="31"/>
      <c r="H221" s="92"/>
      <c r="I221" s="29"/>
      <c r="J221" s="30" t="s">
        <v>111</v>
      </c>
      <c r="K221" s="64"/>
      <c r="L221" s="84"/>
      <c r="M221" s="57"/>
      <c r="N221" s="100"/>
      <c r="O221" s="100"/>
      <c r="P221" s="100"/>
      <c r="Q221" s="57"/>
      <c r="R221" s="126"/>
      <c r="S221" s="126"/>
      <c r="T221" s="126"/>
      <c r="U221" s="94"/>
      <c r="V221" s="96"/>
      <c r="W221" s="1"/>
    </row>
    <row r="222" spans="1:23" ht="23.25">
      <c r="A222" s="1"/>
      <c r="B222" s="28"/>
      <c r="C222" s="28"/>
      <c r="D222" s="28"/>
      <c r="E222" s="28"/>
      <c r="F222" s="31"/>
      <c r="G222" s="31"/>
      <c r="H222" s="44"/>
      <c r="I222" s="29"/>
      <c r="J222" s="30" t="s">
        <v>110</v>
      </c>
      <c r="K222" s="64"/>
      <c r="L222" s="84"/>
      <c r="M222" s="57"/>
      <c r="N222" s="100"/>
      <c r="O222" s="100"/>
      <c r="P222" s="100"/>
      <c r="Q222" s="57"/>
      <c r="R222" s="144"/>
      <c r="S222" s="123"/>
      <c r="T222" s="123"/>
      <c r="U222" s="94"/>
      <c r="V222" s="96"/>
      <c r="W222" s="1"/>
    </row>
    <row r="223" spans="1:23" ht="23.25">
      <c r="A223" s="1"/>
      <c r="B223" s="28"/>
      <c r="C223" s="28"/>
      <c r="D223" s="28"/>
      <c r="E223" s="28"/>
      <c r="F223" s="31"/>
      <c r="G223" s="73"/>
      <c r="H223" s="44"/>
      <c r="I223" s="29"/>
      <c r="J223" s="30" t="s">
        <v>114</v>
      </c>
      <c r="K223" s="64"/>
      <c r="L223" s="84"/>
      <c r="M223" s="57"/>
      <c r="N223" s="99"/>
      <c r="O223" s="96"/>
      <c r="P223" s="57"/>
      <c r="Q223" s="100"/>
      <c r="R223" s="123"/>
      <c r="S223" s="123"/>
      <c r="T223" s="123"/>
      <c r="U223" s="94"/>
      <c r="V223" s="96"/>
      <c r="W223" s="1"/>
    </row>
    <row r="224" spans="1:23" ht="23.25">
      <c r="A224" s="1"/>
      <c r="B224" s="28"/>
      <c r="C224" s="28"/>
      <c r="D224" s="28"/>
      <c r="E224" s="28"/>
      <c r="F224" s="31"/>
      <c r="G224" s="31"/>
      <c r="H224" s="44"/>
      <c r="I224" s="29"/>
      <c r="J224" s="30" t="s">
        <v>113</v>
      </c>
      <c r="K224" s="64"/>
      <c r="L224" s="84"/>
      <c r="M224" s="57"/>
      <c r="N224" s="99"/>
      <c r="O224" s="96"/>
      <c r="P224" s="57"/>
      <c r="Q224" s="97"/>
      <c r="R224" s="123"/>
      <c r="S224" s="123"/>
      <c r="T224" s="123"/>
      <c r="U224" s="94"/>
      <c r="V224" s="96"/>
      <c r="W224" s="1"/>
    </row>
    <row r="225" spans="1:23" ht="23.25">
      <c r="A225" s="1"/>
      <c r="B225" s="32"/>
      <c r="C225" s="32"/>
      <c r="D225" s="32"/>
      <c r="E225" s="32"/>
      <c r="F225" s="45"/>
      <c r="G225" s="52"/>
      <c r="H225" s="56"/>
      <c r="I225" s="66"/>
      <c r="J225" s="33"/>
      <c r="K225" s="67"/>
      <c r="L225" s="89"/>
      <c r="M225" s="109"/>
      <c r="N225" s="110"/>
      <c r="O225" s="111"/>
      <c r="P225" s="109"/>
      <c r="Q225" s="112"/>
      <c r="R225" s="128"/>
      <c r="S225" s="128"/>
      <c r="T225" s="146"/>
      <c r="U225" s="113"/>
      <c r="V225" s="111"/>
      <c r="W225" s="1"/>
    </row>
    <row r="226" spans="1:23" ht="23.25">
      <c r="A226" s="1"/>
      <c r="B226" s="1"/>
      <c r="C226" s="1"/>
      <c r="D226" s="1"/>
      <c r="E226" s="1"/>
      <c r="F226" s="1"/>
      <c r="G226" s="1"/>
      <c r="H226" s="1"/>
      <c r="I226" s="1"/>
      <c r="J226" s="1"/>
      <c r="K226" s="1"/>
      <c r="L226" s="1"/>
      <c r="M226" s="1"/>
      <c r="N226" s="1"/>
      <c r="O226" s="1"/>
      <c r="P226" s="74"/>
      <c r="Q226" s="74"/>
      <c r="R226" s="34"/>
      <c r="S226" s="34"/>
      <c r="T226" s="34"/>
      <c r="U226" s="34"/>
      <c r="V226" s="34"/>
      <c r="W226" s="1"/>
    </row>
    <row r="227" spans="16:17" ht="23.25">
      <c r="P227" s="75"/>
      <c r="Q227" s="75"/>
    </row>
    <row r="228" spans="16:17" ht="23.25">
      <c r="P228" s="75"/>
      <c r="Q228" s="75"/>
    </row>
    <row r="229" spans="16:17" ht="23.25">
      <c r="P229" s="75"/>
      <c r="Q229" s="75"/>
    </row>
    <row r="230" spans="16:17" ht="23.25">
      <c r="P230" s="75"/>
      <c r="Q230" s="75"/>
    </row>
    <row r="231" spans="16:17" ht="23.25">
      <c r="P231" s="75"/>
      <c r="Q231" s="75"/>
    </row>
    <row r="232" spans="16:17" ht="23.25">
      <c r="P232" s="75"/>
      <c r="Q232" s="75"/>
    </row>
    <row r="233" spans="16:17" ht="23.25">
      <c r="P233" s="75"/>
      <c r="Q233" s="75"/>
    </row>
    <row r="234" spans="16:17" ht="23.25">
      <c r="P234" s="75"/>
      <c r="Q234" s="75"/>
    </row>
    <row r="235" spans="16:17" ht="23.25">
      <c r="P235" s="75"/>
      <c r="Q235" s="75"/>
    </row>
    <row r="236" spans="16:17" ht="23.25">
      <c r="P236" s="75"/>
      <c r="Q236" s="75"/>
    </row>
    <row r="237" spans="16:17" ht="23.25">
      <c r="P237" s="75"/>
      <c r="Q237" s="75"/>
    </row>
    <row r="238" spans="16:17" ht="23.25">
      <c r="P238" s="75"/>
      <c r="Q238" s="75"/>
    </row>
    <row r="239" spans="16:17" ht="23.25">
      <c r="P239" s="75"/>
      <c r="Q239" s="75"/>
    </row>
    <row r="240" spans="16:17" ht="23.25">
      <c r="P240" s="75"/>
      <c r="Q240" s="75"/>
    </row>
    <row r="241" spans="16:17" ht="23.25">
      <c r="P241" s="75"/>
      <c r="Q241" s="75"/>
    </row>
    <row r="242" spans="16:17" ht="23.25">
      <c r="P242" s="75"/>
      <c r="Q242" s="75"/>
    </row>
    <row r="243" spans="16:17" ht="23.25">
      <c r="P243" s="75"/>
      <c r="Q243" s="75"/>
    </row>
    <row r="244" spans="16:17" ht="23.25">
      <c r="P244" s="75"/>
      <c r="Q244" s="75"/>
    </row>
    <row r="245" spans="16:17" ht="23.25">
      <c r="P245" s="75"/>
      <c r="Q245" s="75"/>
    </row>
    <row r="246" spans="16:17" ht="23.25">
      <c r="P246" s="75"/>
      <c r="Q246" s="75"/>
    </row>
    <row r="247" spans="16:17" ht="23.25">
      <c r="P247" s="75"/>
      <c r="Q247" s="75"/>
    </row>
    <row r="248" spans="16:17" ht="23.25">
      <c r="P248" s="75"/>
      <c r="Q248" s="75"/>
    </row>
    <row r="249" spans="16:17" ht="23.25">
      <c r="P249" s="75"/>
      <c r="Q249" s="75"/>
    </row>
    <row r="250" spans="16:17" ht="23.25">
      <c r="P250" s="75"/>
      <c r="Q250" s="75"/>
    </row>
    <row r="251" spans="16:17" ht="23.25">
      <c r="P251" s="75"/>
      <c r="Q251" s="75"/>
    </row>
    <row r="252" spans="16:17" ht="23.25">
      <c r="P252" s="75"/>
      <c r="Q252" s="75"/>
    </row>
    <row r="253" spans="16:17" ht="23.25">
      <c r="P253" s="75"/>
      <c r="Q253" s="75"/>
    </row>
    <row r="254" spans="16:17" ht="23.25">
      <c r="P254" s="75"/>
      <c r="Q254" s="75"/>
    </row>
    <row r="255" spans="16:17" ht="23.25">
      <c r="P255" s="75"/>
      <c r="Q255" s="75"/>
    </row>
    <row r="256" spans="16:17" ht="23.25">
      <c r="P256" s="75"/>
      <c r="Q256" s="75"/>
    </row>
    <row r="257" spans="16:17" ht="23.25">
      <c r="P257" s="75"/>
      <c r="Q257" s="75"/>
    </row>
    <row r="258" spans="16:17" ht="23.25">
      <c r="P258" s="75"/>
      <c r="Q258" s="75"/>
    </row>
    <row r="259" spans="16:17" ht="23.25">
      <c r="P259" s="75"/>
      <c r="Q259" s="75"/>
    </row>
    <row r="260" spans="16:17" ht="23.25">
      <c r="P260" s="75"/>
      <c r="Q260" s="75"/>
    </row>
    <row r="261" spans="16:17" ht="23.25">
      <c r="P261" s="75"/>
      <c r="Q261" s="75"/>
    </row>
    <row r="262" spans="16:17" ht="23.25">
      <c r="P262" s="75"/>
      <c r="Q262" s="75"/>
    </row>
    <row r="263" spans="16:17" ht="23.25">
      <c r="P263" s="75"/>
      <c r="Q263" s="75"/>
    </row>
    <row r="264" spans="16:17" ht="23.25">
      <c r="P264" s="75"/>
      <c r="Q264" s="75"/>
    </row>
    <row r="265" spans="16:17" ht="23.25">
      <c r="P265" s="75"/>
      <c r="Q265" s="75"/>
    </row>
    <row r="266" spans="16:17" ht="23.25">
      <c r="P266" s="75"/>
      <c r="Q266" s="75"/>
    </row>
    <row r="267" spans="16:17" ht="23.25">
      <c r="P267" s="75"/>
      <c r="Q267" s="75"/>
    </row>
    <row r="268" spans="16:17" ht="23.25">
      <c r="P268" s="75"/>
      <c r="Q268" s="75"/>
    </row>
    <row r="269" spans="16:17" ht="23.25">
      <c r="P269" s="75"/>
      <c r="Q269" s="75"/>
    </row>
    <row r="270" spans="16:17" ht="23.25">
      <c r="P270" s="75"/>
      <c r="Q270" s="75"/>
    </row>
    <row r="271" spans="1:23" ht="23.25">
      <c r="A271" t="s">
        <v>7</v>
      </c>
      <c r="P271" s="75"/>
      <c r="Q271" s="75"/>
      <c r="W271" t="s">
        <v>7</v>
      </c>
    </row>
    <row r="272" spans="16:17" ht="23.25">
      <c r="P272" s="75"/>
      <c r="Q272" s="75"/>
    </row>
    <row r="273" spans="16:17" ht="23.25">
      <c r="P273" s="75"/>
      <c r="Q273" s="75"/>
    </row>
    <row r="274" spans="16:17" ht="23.25">
      <c r="P274" s="75"/>
      <c r="Q274" s="75"/>
    </row>
    <row r="275" spans="16:17" ht="23.25">
      <c r="P275" s="75"/>
      <c r="Q275" s="75"/>
    </row>
    <row r="276" spans="16:17" ht="23.25">
      <c r="P276" s="75"/>
      <c r="Q276" s="75"/>
    </row>
    <row r="277" spans="16:17" ht="23.25">
      <c r="P277" s="75"/>
      <c r="Q277" s="75"/>
    </row>
    <row r="278" spans="16:17" ht="23.25">
      <c r="P278" s="75"/>
      <c r="Q278" s="75"/>
    </row>
    <row r="279" spans="16:17" ht="23.25">
      <c r="P279" s="75"/>
      <c r="Q279" s="75"/>
    </row>
    <row r="280" spans="16:17" ht="23.25">
      <c r="P280" s="75"/>
      <c r="Q280" s="75"/>
    </row>
    <row r="281" spans="16:17" ht="23.25">
      <c r="P281" s="75"/>
      <c r="Q281" s="75"/>
    </row>
    <row r="282" spans="16:17" ht="23.25">
      <c r="P282" s="75"/>
      <c r="Q282" s="75"/>
    </row>
    <row r="283" spans="16:17" ht="23.25">
      <c r="P283" s="75"/>
      <c r="Q283" s="75"/>
    </row>
    <row r="284" spans="16:17" ht="23.25">
      <c r="P284" s="75"/>
      <c r="Q284" s="75"/>
    </row>
    <row r="285" spans="16:17" ht="23.25">
      <c r="P285" s="75"/>
      <c r="Q285" s="75"/>
    </row>
    <row r="286" spans="16:17" ht="23.25">
      <c r="P286" s="75"/>
      <c r="Q286" s="75"/>
    </row>
    <row r="287" spans="16:17" ht="23.25">
      <c r="P287" s="75"/>
      <c r="Q287" s="75"/>
    </row>
    <row r="288" spans="16:17" ht="23.25">
      <c r="P288" s="75"/>
      <c r="Q288" s="75"/>
    </row>
    <row r="289" spans="16:17" ht="23.25">
      <c r="P289" s="75"/>
      <c r="Q289" s="75"/>
    </row>
    <row r="290" spans="16:17" ht="23.25">
      <c r="P290" s="75"/>
      <c r="Q290" s="75"/>
    </row>
    <row r="291" spans="16:17" ht="23.25">
      <c r="P291" s="75"/>
      <c r="Q291" s="75"/>
    </row>
    <row r="292" spans="16:17" ht="23.25">
      <c r="P292" s="75"/>
      <c r="Q292" s="75"/>
    </row>
    <row r="293" spans="16:17" ht="23.25">
      <c r="P293" s="75"/>
      <c r="Q293" s="75"/>
    </row>
    <row r="294" spans="16:17" ht="23.25">
      <c r="P294" s="75"/>
      <c r="Q294" s="75"/>
    </row>
    <row r="295" spans="16:17" ht="23.25">
      <c r="P295" s="75"/>
      <c r="Q295" s="75"/>
    </row>
    <row r="296" spans="16:17" ht="23.25">
      <c r="P296" s="75"/>
      <c r="Q296" s="75"/>
    </row>
    <row r="297" spans="16:17" ht="23.25">
      <c r="P297" s="75"/>
      <c r="Q297" s="75"/>
    </row>
    <row r="298" spans="16:17" ht="23.25">
      <c r="P298" s="75"/>
      <c r="Q298" s="75"/>
    </row>
    <row r="299" spans="16:17" ht="23.25">
      <c r="P299" s="75"/>
      <c r="Q299" s="75"/>
    </row>
    <row r="300" spans="16:17" ht="23.25">
      <c r="P300" s="75"/>
      <c r="Q300" s="75"/>
    </row>
    <row r="301" spans="16:17" ht="23.25">
      <c r="P301" s="75"/>
      <c r="Q301" s="75"/>
    </row>
    <row r="302" spans="16:17" ht="23.25">
      <c r="P302" s="75"/>
      <c r="Q302" s="75"/>
    </row>
    <row r="303" spans="16:17" ht="23.25">
      <c r="P303" s="75"/>
      <c r="Q303" s="75"/>
    </row>
    <row r="304" spans="16:17" ht="23.25">
      <c r="P304" s="75"/>
      <c r="Q304" s="75"/>
    </row>
    <row r="305" spans="16:17" ht="23.25">
      <c r="P305" s="75"/>
      <c r="Q305" s="75"/>
    </row>
    <row r="306" spans="16:17" ht="23.25">
      <c r="P306" s="75"/>
      <c r="Q306" s="75"/>
    </row>
    <row r="307" spans="16:17" ht="23.25">
      <c r="P307" s="75"/>
      <c r="Q307" s="75"/>
    </row>
    <row r="308" spans="16:17" ht="23.25">
      <c r="P308" s="75"/>
      <c r="Q308" s="75"/>
    </row>
    <row r="309" spans="16:17" ht="23.25">
      <c r="P309" s="75"/>
      <c r="Q309" s="75"/>
    </row>
    <row r="310" spans="16:17" ht="23.25">
      <c r="P310" s="75"/>
      <c r="Q310" s="75"/>
    </row>
    <row r="311" spans="16:17" ht="23.25">
      <c r="P311" s="75"/>
      <c r="Q311" s="75"/>
    </row>
    <row r="312" spans="16:17" ht="23.25">
      <c r="P312" s="75"/>
      <c r="Q312" s="75"/>
    </row>
    <row r="313" spans="16:17" ht="23.25">
      <c r="P313" s="75"/>
      <c r="Q313" s="75"/>
    </row>
    <row r="314" spans="16:17" ht="23.25">
      <c r="P314" s="75"/>
      <c r="Q314" s="75"/>
    </row>
    <row r="315" spans="16:17" ht="23.25">
      <c r="P315" s="75"/>
      <c r="Q315" s="75"/>
    </row>
    <row r="316" spans="16:17" ht="23.25">
      <c r="P316" s="75"/>
      <c r="Q316" s="75"/>
    </row>
    <row r="317" spans="16:17" ht="23.25">
      <c r="P317" s="75"/>
      <c r="Q317" s="75"/>
    </row>
    <row r="318" spans="16:17" ht="23.25">
      <c r="P318" s="75"/>
      <c r="Q318" s="75"/>
    </row>
    <row r="319" spans="16:17" ht="23.25">
      <c r="P319" s="75"/>
      <c r="Q319" s="75"/>
    </row>
    <row r="320" spans="16:17" ht="23.25">
      <c r="P320" s="75"/>
      <c r="Q320" s="75"/>
    </row>
    <row r="321" spans="16:17" ht="23.25">
      <c r="P321" s="75"/>
      <c r="Q321" s="75"/>
    </row>
    <row r="322" spans="16:17" ht="23.25">
      <c r="P322" s="75"/>
      <c r="Q322" s="75"/>
    </row>
    <row r="323" spans="16:17" ht="23.25">
      <c r="P323" s="75"/>
      <c r="Q323" s="75"/>
    </row>
    <row r="324" spans="16:17" ht="23.25">
      <c r="P324" s="75"/>
      <c r="Q324" s="75"/>
    </row>
    <row r="325" spans="16:17" ht="23.25">
      <c r="P325" s="75"/>
      <c r="Q325" s="75"/>
    </row>
    <row r="326" spans="16:17" ht="23.25">
      <c r="P326" s="75"/>
      <c r="Q326" s="75"/>
    </row>
    <row r="327" spans="16:17" ht="23.25">
      <c r="P327" s="75"/>
      <c r="Q327" s="75"/>
    </row>
    <row r="328" spans="16:17" ht="23.25">
      <c r="P328" s="75"/>
      <c r="Q328" s="75"/>
    </row>
    <row r="329" spans="16:17" ht="23.25">
      <c r="P329" s="75"/>
      <c r="Q329" s="75"/>
    </row>
    <row r="330" spans="16:17" ht="23.25">
      <c r="P330" s="75"/>
      <c r="Q330" s="75"/>
    </row>
    <row r="331" spans="16:17" ht="23.25">
      <c r="P331" s="75"/>
      <c r="Q331" s="75"/>
    </row>
    <row r="332" spans="16:17" ht="23.25">
      <c r="P332" s="75"/>
      <c r="Q332" s="75"/>
    </row>
    <row r="333" spans="16:17" ht="23.25">
      <c r="P333" s="75"/>
      <c r="Q333" s="75"/>
    </row>
    <row r="334" spans="16:17" ht="23.25">
      <c r="P334" s="75"/>
      <c r="Q334" s="75"/>
    </row>
    <row r="335" spans="16:17" ht="23.25">
      <c r="P335" s="75"/>
      <c r="Q335" s="75"/>
    </row>
    <row r="336" spans="16:17" ht="23.25">
      <c r="P336" s="75"/>
      <c r="Q336" s="75"/>
    </row>
    <row r="337" spans="16:17" ht="23.25">
      <c r="P337" s="75"/>
      <c r="Q337" s="75"/>
    </row>
    <row r="338" spans="16:17" ht="23.25">
      <c r="P338" s="75"/>
      <c r="Q338" s="75"/>
    </row>
    <row r="339" spans="16:17" ht="23.25">
      <c r="P339" s="75"/>
      <c r="Q339" s="75"/>
    </row>
    <row r="340" spans="16:17" ht="23.25">
      <c r="P340" s="75"/>
      <c r="Q340" s="75"/>
    </row>
    <row r="341" spans="16:17" ht="23.25">
      <c r="P341" s="75"/>
      <c r="Q341" s="75"/>
    </row>
    <row r="342" spans="16:17" ht="23.25">
      <c r="P342" s="75"/>
      <c r="Q342" s="75"/>
    </row>
    <row r="343" spans="16:17" ht="23.25">
      <c r="P343" s="75"/>
      <c r="Q343" s="75"/>
    </row>
    <row r="344" spans="16:17" ht="23.25">
      <c r="P344" s="75"/>
      <c r="Q344" s="75"/>
    </row>
    <row r="345" spans="16:17" ht="23.25">
      <c r="P345" s="75"/>
      <c r="Q345" s="75"/>
    </row>
    <row r="346" spans="16:17" ht="23.25">
      <c r="P346" s="75"/>
      <c r="Q346" s="75"/>
    </row>
    <row r="347" spans="16:17" ht="23.25">
      <c r="P347" s="75"/>
      <c r="Q347" s="75"/>
    </row>
    <row r="348" spans="16:17" ht="23.25">
      <c r="P348" s="75"/>
      <c r="Q348" s="75"/>
    </row>
    <row r="349" spans="16:17" ht="23.25">
      <c r="P349" s="75"/>
      <c r="Q349" s="75"/>
    </row>
    <row r="350" spans="16:17" ht="23.25">
      <c r="P350" s="75"/>
      <c r="Q350" s="75"/>
    </row>
    <row r="351" spans="16:17" ht="23.25">
      <c r="P351" s="75"/>
      <c r="Q351" s="75"/>
    </row>
    <row r="352" spans="16:17" ht="23.25">
      <c r="P352" s="75"/>
      <c r="Q352" s="75"/>
    </row>
    <row r="353" spans="16:17" ht="23.25">
      <c r="P353" s="75"/>
      <c r="Q353" s="75"/>
    </row>
    <row r="354" spans="16:17" ht="23.25">
      <c r="P354" s="75"/>
      <c r="Q354" s="75"/>
    </row>
    <row r="355" spans="16:17" ht="23.25">
      <c r="P355" s="75"/>
      <c r="Q355" s="75"/>
    </row>
    <row r="356" spans="16:17" ht="23.25">
      <c r="P356" s="75"/>
      <c r="Q356" s="75"/>
    </row>
    <row r="357" spans="16:17" ht="23.25">
      <c r="P357" s="75"/>
      <c r="Q357" s="75"/>
    </row>
    <row r="358" spans="16:17" ht="23.25">
      <c r="P358" s="75"/>
      <c r="Q358" s="75"/>
    </row>
    <row r="359" spans="16:17" ht="23.25">
      <c r="P359" s="75"/>
      <c r="Q359" s="75"/>
    </row>
    <row r="360" spans="16:17" ht="23.25">
      <c r="P360" s="75"/>
      <c r="Q360" s="75"/>
    </row>
    <row r="361" spans="16:17" ht="23.25">
      <c r="P361" s="75"/>
      <c r="Q361" s="75"/>
    </row>
    <row r="362" spans="16:17" ht="23.25">
      <c r="P362" s="75"/>
      <c r="Q362" s="75"/>
    </row>
    <row r="363" spans="16:17" ht="23.25">
      <c r="P363" s="75"/>
      <c r="Q363" s="75"/>
    </row>
    <row r="364" spans="16:17" ht="23.25">
      <c r="P364" s="75"/>
      <c r="Q364" s="75"/>
    </row>
    <row r="365" spans="16:17" ht="23.25">
      <c r="P365" s="75"/>
      <c r="Q365" s="75"/>
    </row>
    <row r="366" spans="16:17" ht="23.25">
      <c r="P366" s="75"/>
      <c r="Q366" s="75"/>
    </row>
    <row r="367" spans="16:17" ht="23.25">
      <c r="P367" s="75"/>
      <c r="Q367" s="75"/>
    </row>
    <row r="368" spans="16:17" ht="23.25">
      <c r="P368" s="75"/>
      <c r="Q368" s="75"/>
    </row>
    <row r="369" spans="16:17" ht="23.25">
      <c r="P369" s="75"/>
      <c r="Q369" s="75"/>
    </row>
    <row r="370" spans="16:17" ht="23.25">
      <c r="P370" s="75"/>
      <c r="Q370" s="75"/>
    </row>
    <row r="371" spans="16:17" ht="23.25">
      <c r="P371" s="75"/>
      <c r="Q371" s="75"/>
    </row>
    <row r="372" spans="16:17" ht="23.25">
      <c r="P372" s="75"/>
      <c r="Q372" s="75"/>
    </row>
    <row r="373" spans="16:17" ht="23.25">
      <c r="P373" s="75"/>
      <c r="Q373" s="75"/>
    </row>
    <row r="374" spans="16:17" ht="23.25">
      <c r="P374" s="75"/>
      <c r="Q374" s="75"/>
    </row>
    <row r="375" spans="16:17" ht="23.25">
      <c r="P375" s="75"/>
      <c r="Q375" s="75"/>
    </row>
    <row r="376" spans="16:17" ht="23.25">
      <c r="P376" s="75"/>
      <c r="Q376" s="75"/>
    </row>
    <row r="377" spans="16:17" ht="23.25">
      <c r="P377" s="75"/>
      <c r="Q377" s="75"/>
    </row>
    <row r="378" spans="16:17" ht="23.25">
      <c r="P378" s="75"/>
      <c r="Q378" s="75"/>
    </row>
    <row r="379" spans="16:17" ht="23.25">
      <c r="P379" s="75"/>
      <c r="Q379" s="75"/>
    </row>
    <row r="380" spans="16:17" ht="23.25">
      <c r="P380" s="75"/>
      <c r="Q380" s="75"/>
    </row>
    <row r="381" spans="16:17" ht="23.25">
      <c r="P381" s="75"/>
      <c r="Q381" s="75"/>
    </row>
    <row r="382" spans="16:17" ht="23.25">
      <c r="P382" s="75"/>
      <c r="Q382" s="75"/>
    </row>
    <row r="383" spans="16:17" ht="23.25">
      <c r="P383" s="75"/>
      <c r="Q383" s="75"/>
    </row>
    <row r="384" spans="16:17" ht="23.25">
      <c r="P384" s="75"/>
      <c r="Q384" s="75"/>
    </row>
    <row r="385" spans="16:17" ht="23.25">
      <c r="P385" s="75"/>
      <c r="Q385" s="75"/>
    </row>
    <row r="386" spans="16:17" ht="23.25">
      <c r="P386" s="75"/>
      <c r="Q386" s="75"/>
    </row>
    <row r="387" spans="16:17" ht="23.25">
      <c r="P387" s="75"/>
      <c r="Q387" s="75"/>
    </row>
    <row r="388" spans="16:17" ht="23.25">
      <c r="P388" s="75"/>
      <c r="Q388" s="75"/>
    </row>
    <row r="389" spans="16:17" ht="23.25">
      <c r="P389" s="75"/>
      <c r="Q389" s="75"/>
    </row>
    <row r="390" spans="16:17" ht="23.25">
      <c r="P390" s="75"/>
      <c r="Q390" s="75"/>
    </row>
    <row r="391" spans="16:17" ht="23.25">
      <c r="P391" s="75"/>
      <c r="Q391" s="75"/>
    </row>
    <row r="392" spans="16:17" ht="23.25">
      <c r="P392" s="75"/>
      <c r="Q392" s="75"/>
    </row>
    <row r="393" spans="16:17" ht="23.25">
      <c r="P393" s="75"/>
      <c r="Q393" s="75"/>
    </row>
    <row r="394" spans="16:17" ht="23.25">
      <c r="P394" s="75"/>
      <c r="Q394" s="75"/>
    </row>
    <row r="395" spans="16:17" ht="23.25">
      <c r="P395" s="75"/>
      <c r="Q395" s="75"/>
    </row>
    <row r="396" spans="16:17" ht="23.25">
      <c r="P396" s="75"/>
      <c r="Q396" s="75"/>
    </row>
    <row r="397" spans="16:17" ht="23.25">
      <c r="P397" s="75"/>
      <c r="Q397" s="75"/>
    </row>
    <row r="398" spans="16:17" ht="23.25">
      <c r="P398" s="75"/>
      <c r="Q398" s="75"/>
    </row>
    <row r="399" spans="16:17" ht="23.25">
      <c r="P399" s="75"/>
      <c r="Q399" s="75"/>
    </row>
    <row r="400" spans="16:17" ht="23.25">
      <c r="P400" s="75"/>
      <c r="Q400" s="75"/>
    </row>
    <row r="401" spans="16:17" ht="23.25">
      <c r="P401" s="75"/>
      <c r="Q401" s="75"/>
    </row>
    <row r="402" spans="16:17" ht="23.25">
      <c r="P402" s="75"/>
      <c r="Q402" s="75"/>
    </row>
    <row r="403" spans="16:17" ht="23.25">
      <c r="P403" s="75"/>
      <c r="Q403" s="75"/>
    </row>
    <row r="404" spans="16:17" ht="23.25">
      <c r="P404" s="75"/>
      <c r="Q404" s="75"/>
    </row>
    <row r="405" spans="16:17" ht="23.25">
      <c r="P405" s="75"/>
      <c r="Q405" s="75"/>
    </row>
    <row r="406" spans="16:17" ht="23.25">
      <c r="P406" s="75"/>
      <c r="Q406" s="75"/>
    </row>
    <row r="407" spans="16:17" ht="23.25">
      <c r="P407" s="75"/>
      <c r="Q407" s="75"/>
    </row>
    <row r="408" spans="16:17" ht="23.25">
      <c r="P408" s="75"/>
      <c r="Q408" s="75"/>
    </row>
    <row r="409" spans="16:17" ht="23.25">
      <c r="P409" s="75"/>
      <c r="Q409" s="75"/>
    </row>
    <row r="410" spans="16:17" ht="23.25">
      <c r="P410" s="75"/>
      <c r="Q410" s="75"/>
    </row>
    <row r="411" spans="16:17" ht="23.25">
      <c r="P411" s="75"/>
      <c r="Q411" s="75"/>
    </row>
    <row r="412" spans="16:17" ht="23.25">
      <c r="P412" s="75"/>
      <c r="Q412" s="75"/>
    </row>
    <row r="413" spans="16:17" ht="23.25">
      <c r="P413" s="75"/>
      <c r="Q413" s="75"/>
    </row>
    <row r="414" spans="16:17" ht="23.25">
      <c r="P414" s="75"/>
      <c r="Q414" s="75"/>
    </row>
    <row r="415" spans="16:17" ht="23.25">
      <c r="P415" s="75"/>
      <c r="Q415" s="75"/>
    </row>
    <row r="416" spans="16:17" ht="23.25">
      <c r="P416" s="75"/>
      <c r="Q416" s="75"/>
    </row>
    <row r="417" spans="16:17" ht="23.25">
      <c r="P417" s="75"/>
      <c r="Q417" s="75"/>
    </row>
    <row r="418" spans="16:17" ht="23.25">
      <c r="P418" s="75"/>
      <c r="Q418" s="75"/>
    </row>
    <row r="419" spans="16:17" ht="23.25">
      <c r="P419" s="75"/>
      <c r="Q419" s="75"/>
    </row>
    <row r="420" spans="16:17" ht="23.25">
      <c r="P420" s="75"/>
      <c r="Q420" s="75"/>
    </row>
    <row r="421" spans="16:17" ht="23.25">
      <c r="P421" s="75"/>
      <c r="Q421" s="75"/>
    </row>
    <row r="422" spans="16:17" ht="23.25">
      <c r="P422" s="75"/>
      <c r="Q422" s="75"/>
    </row>
    <row r="423" spans="16:17" ht="23.25">
      <c r="P423" s="75"/>
      <c r="Q423" s="75"/>
    </row>
    <row r="424" spans="16:17" ht="23.25">
      <c r="P424" s="75"/>
      <c r="Q424" s="75"/>
    </row>
    <row r="425" spans="16:17" ht="23.25">
      <c r="P425" s="75"/>
      <c r="Q425" s="75"/>
    </row>
    <row r="426" spans="16:17" ht="23.25">
      <c r="P426" s="75"/>
      <c r="Q426" s="75"/>
    </row>
    <row r="427" spans="16:17" ht="23.25">
      <c r="P427" s="75"/>
      <c r="Q427" s="75"/>
    </row>
    <row r="428" spans="16:17" ht="23.25">
      <c r="P428" s="75"/>
      <c r="Q428" s="75"/>
    </row>
    <row r="429" spans="16:17" ht="23.25">
      <c r="P429" s="75"/>
      <c r="Q429" s="75"/>
    </row>
    <row r="430" spans="16:17" ht="23.25">
      <c r="P430" s="75"/>
      <c r="Q430" s="75"/>
    </row>
    <row r="431" spans="16:17" ht="23.25">
      <c r="P431" s="75"/>
      <c r="Q431" s="75"/>
    </row>
    <row r="432" spans="16:17" ht="23.25">
      <c r="P432" s="75"/>
      <c r="Q432" s="75"/>
    </row>
    <row r="433" spans="16:17" ht="23.25">
      <c r="P433" s="75"/>
      <c r="Q433" s="75"/>
    </row>
    <row r="434" spans="16:17" ht="23.25">
      <c r="P434" s="75"/>
      <c r="Q434" s="75"/>
    </row>
    <row r="435" spans="16:17" ht="23.25">
      <c r="P435" s="75"/>
      <c r="Q435" s="75"/>
    </row>
    <row r="436" spans="16:17" ht="23.25">
      <c r="P436" s="75"/>
      <c r="Q436" s="75"/>
    </row>
    <row r="437" spans="16:17" ht="23.25">
      <c r="P437" s="75"/>
      <c r="Q437" s="75"/>
    </row>
    <row r="438" spans="16:17" ht="23.25">
      <c r="P438" s="75"/>
      <c r="Q438" s="75"/>
    </row>
    <row r="439" spans="16:17" ht="23.25">
      <c r="P439" s="75"/>
      <c r="Q439" s="75"/>
    </row>
    <row r="440" spans="16:17" ht="23.25">
      <c r="P440" s="75"/>
      <c r="Q440" s="75"/>
    </row>
    <row r="441" spans="16:17" ht="23.25">
      <c r="P441" s="75"/>
      <c r="Q441" s="75"/>
    </row>
    <row r="442" spans="16:17" ht="23.25">
      <c r="P442" s="75"/>
      <c r="Q442" s="75"/>
    </row>
    <row r="443" spans="16:17" ht="23.25">
      <c r="P443" s="75"/>
      <c r="Q443" s="75"/>
    </row>
    <row r="444" spans="16:17" ht="23.25">
      <c r="P444" s="75"/>
      <c r="Q444" s="75"/>
    </row>
    <row r="445" spans="16:17" ht="23.25">
      <c r="P445" s="75"/>
      <c r="Q445" s="75"/>
    </row>
    <row r="446" spans="16:17" ht="23.25">
      <c r="P446" s="75"/>
      <c r="Q446" s="75"/>
    </row>
    <row r="447" spans="16:17" ht="23.25">
      <c r="P447" s="75"/>
      <c r="Q447" s="75"/>
    </row>
    <row r="448" spans="16:17" ht="23.25">
      <c r="P448" s="75"/>
      <c r="Q448" s="75"/>
    </row>
    <row r="449" spans="16:17" ht="23.25">
      <c r="P449" s="75"/>
      <c r="Q449" s="75"/>
    </row>
    <row r="450" spans="16:17" ht="23.25">
      <c r="P450" s="75"/>
      <c r="Q450" s="75"/>
    </row>
    <row r="451" spans="16:17" ht="23.25">
      <c r="P451" s="75"/>
      <c r="Q451" s="75"/>
    </row>
    <row r="452" spans="16:17" ht="23.25">
      <c r="P452" s="75"/>
      <c r="Q452" s="75"/>
    </row>
    <row r="453" spans="16:17" ht="23.25">
      <c r="P453" s="75"/>
      <c r="Q453" s="75"/>
    </row>
    <row r="454" spans="16:17" ht="23.25">
      <c r="P454" s="75"/>
      <c r="Q454" s="75"/>
    </row>
    <row r="455" spans="16:17" ht="23.25">
      <c r="P455" s="75"/>
      <c r="Q455" s="75"/>
    </row>
    <row r="456" spans="16:17" ht="23.25">
      <c r="P456" s="75"/>
      <c r="Q456" s="75"/>
    </row>
    <row r="457" spans="16:17" ht="23.25">
      <c r="P457" s="75"/>
      <c r="Q457" s="75"/>
    </row>
    <row r="458" spans="16:17" ht="23.25">
      <c r="P458" s="75"/>
      <c r="Q458" s="75"/>
    </row>
    <row r="459" spans="16:17" ht="23.25">
      <c r="P459" s="75"/>
      <c r="Q459" s="75"/>
    </row>
    <row r="460" spans="16:17" ht="23.25">
      <c r="P460" s="75"/>
      <c r="Q460" s="75"/>
    </row>
    <row r="461" spans="16:17" ht="23.25">
      <c r="P461" s="75"/>
      <c r="Q461" s="75"/>
    </row>
    <row r="462" spans="16:17" ht="23.25">
      <c r="P462" s="75"/>
      <c r="Q462" s="75"/>
    </row>
    <row r="463" spans="16:17" ht="23.25">
      <c r="P463" s="75"/>
      <c r="Q463" s="75"/>
    </row>
    <row r="464" spans="16:17" ht="23.25">
      <c r="P464" s="75"/>
      <c r="Q464" s="75"/>
    </row>
    <row r="465" spans="16:17" ht="23.25">
      <c r="P465" s="75"/>
      <c r="Q465" s="75"/>
    </row>
    <row r="466" spans="16:17" ht="23.25">
      <c r="P466" s="75"/>
      <c r="Q466" s="75"/>
    </row>
    <row r="467" spans="16:17" ht="23.25">
      <c r="P467" s="75"/>
      <c r="Q467" s="75"/>
    </row>
    <row r="468" spans="16:17" ht="23.25">
      <c r="P468" s="75"/>
      <c r="Q468" s="75"/>
    </row>
    <row r="469" spans="16:17" ht="23.25">
      <c r="P469" s="75"/>
      <c r="Q469" s="75"/>
    </row>
    <row r="470" spans="16:17" ht="23.25">
      <c r="P470" s="75"/>
      <c r="Q470" s="75"/>
    </row>
    <row r="471" spans="16:17" ht="23.25">
      <c r="P471" s="75"/>
      <c r="Q471" s="75"/>
    </row>
    <row r="472" spans="16:17" ht="23.25">
      <c r="P472" s="75"/>
      <c r="Q472" s="75"/>
    </row>
    <row r="473" spans="16:17" ht="23.25">
      <c r="P473" s="75"/>
      <c r="Q473" s="75"/>
    </row>
    <row r="474" spans="16:17" ht="23.25">
      <c r="P474" s="75"/>
      <c r="Q474" s="75"/>
    </row>
    <row r="475" spans="16:17" ht="23.25">
      <c r="P475" s="75"/>
      <c r="Q475" s="75"/>
    </row>
    <row r="476" spans="16:17" ht="23.25">
      <c r="P476" s="75"/>
      <c r="Q476" s="75"/>
    </row>
    <row r="477" spans="16:17" ht="23.25">
      <c r="P477" s="75"/>
      <c r="Q477" s="75"/>
    </row>
    <row r="478" spans="16:17" ht="23.25">
      <c r="P478" s="75"/>
      <c r="Q478" s="75"/>
    </row>
    <row r="479" spans="16:17" ht="23.25">
      <c r="P479" s="75"/>
      <c r="Q479" s="75"/>
    </row>
    <row r="480" spans="16:17" ht="23.25">
      <c r="P480" s="75"/>
      <c r="Q480" s="75"/>
    </row>
    <row r="481" spans="16:17" ht="23.25">
      <c r="P481" s="75"/>
      <c r="Q481" s="75"/>
    </row>
    <row r="482" spans="16:17" ht="23.25">
      <c r="P482" s="75"/>
      <c r="Q482" s="75"/>
    </row>
    <row r="483" spans="16:17" ht="23.25">
      <c r="P483" s="75"/>
      <c r="Q483" s="75"/>
    </row>
    <row r="484" spans="16:17" ht="23.25">
      <c r="P484" s="75"/>
      <c r="Q484" s="75"/>
    </row>
    <row r="485" spans="16:17" ht="23.25">
      <c r="P485" s="75"/>
      <c r="Q485" s="75"/>
    </row>
    <row r="486" spans="16:17" ht="23.25">
      <c r="P486" s="75"/>
      <c r="Q486" s="75"/>
    </row>
    <row r="487" spans="16:17" ht="23.25">
      <c r="P487" s="75"/>
      <c r="Q487" s="75"/>
    </row>
    <row r="488" spans="16:17" ht="23.25">
      <c r="P488" s="75"/>
      <c r="Q488" s="75"/>
    </row>
    <row r="489" spans="16:17" ht="23.25">
      <c r="P489" s="75"/>
      <c r="Q489" s="75"/>
    </row>
    <row r="490" spans="16:17" ht="23.25">
      <c r="P490" s="75"/>
      <c r="Q490" s="75"/>
    </row>
    <row r="491" spans="16:17" ht="23.25">
      <c r="P491" s="75"/>
      <c r="Q491" s="75"/>
    </row>
    <row r="492" spans="16:17" ht="23.25">
      <c r="P492" s="75"/>
      <c r="Q492" s="75"/>
    </row>
    <row r="493" spans="16:17" ht="23.25">
      <c r="P493" s="75"/>
      <c r="Q493" s="75"/>
    </row>
    <row r="494" spans="16:17" ht="23.25">
      <c r="P494" s="75"/>
      <c r="Q494" s="75"/>
    </row>
    <row r="495" spans="16:17" ht="23.25">
      <c r="P495" s="75"/>
      <c r="Q495" s="75"/>
    </row>
    <row r="496" spans="16:17" ht="23.25">
      <c r="P496" s="75"/>
      <c r="Q496" s="75"/>
    </row>
    <row r="497" spans="16:17" ht="23.25">
      <c r="P497" s="75"/>
      <c r="Q497" s="75"/>
    </row>
    <row r="498" spans="16:17" ht="23.25">
      <c r="P498" s="75"/>
      <c r="Q498" s="75"/>
    </row>
    <row r="499" spans="16:17" ht="23.25">
      <c r="P499" s="75"/>
      <c r="Q499" s="75"/>
    </row>
    <row r="500" spans="16:17" ht="23.25">
      <c r="P500" s="75"/>
      <c r="Q500" s="75"/>
    </row>
    <row r="501" spans="16:17" ht="23.25">
      <c r="P501" s="75"/>
      <c r="Q501" s="75"/>
    </row>
    <row r="502" spans="16:17" ht="23.25">
      <c r="P502" s="75"/>
      <c r="Q502" s="75"/>
    </row>
    <row r="503" spans="16:17" ht="23.25">
      <c r="P503" s="75"/>
      <c r="Q503" s="75"/>
    </row>
    <row r="504" spans="16:17" ht="23.25">
      <c r="P504" s="75"/>
      <c r="Q504" s="75"/>
    </row>
    <row r="505" spans="16:17" ht="23.25">
      <c r="P505" s="75"/>
      <c r="Q505" s="75"/>
    </row>
    <row r="506" spans="16:17" ht="23.25">
      <c r="P506" s="75"/>
      <c r="Q506" s="75"/>
    </row>
    <row r="507" spans="16:17" ht="23.25">
      <c r="P507" s="75"/>
      <c r="Q507" s="75"/>
    </row>
    <row r="508" spans="16:17" ht="23.25">
      <c r="P508" s="75"/>
      <c r="Q508" s="75"/>
    </row>
    <row r="509" spans="16:17" ht="23.25">
      <c r="P509" s="75"/>
      <c r="Q509" s="75"/>
    </row>
    <row r="510" spans="16:17" ht="23.25">
      <c r="P510" s="75"/>
      <c r="Q510" s="75"/>
    </row>
    <row r="511" spans="16:17" ht="23.25">
      <c r="P511" s="75"/>
      <c r="Q511" s="75"/>
    </row>
    <row r="512" spans="16:17" ht="23.25">
      <c r="P512" s="75"/>
      <c r="Q512" s="75"/>
    </row>
    <row r="513" spans="16:17" ht="23.25">
      <c r="P513" s="75"/>
      <c r="Q513" s="75"/>
    </row>
    <row r="514" spans="16:17" ht="23.25">
      <c r="P514" s="75"/>
      <c r="Q514" s="75"/>
    </row>
    <row r="515" spans="16:17" ht="23.25">
      <c r="P515" s="75"/>
      <c r="Q515" s="75"/>
    </row>
    <row r="516" spans="16:17" ht="23.25">
      <c r="P516" s="75"/>
      <c r="Q516" s="75"/>
    </row>
    <row r="517" spans="16:17" ht="23.25">
      <c r="P517" s="75"/>
      <c r="Q517" s="75"/>
    </row>
    <row r="518" spans="16:17" ht="23.25">
      <c r="P518" s="75"/>
      <c r="Q518" s="75"/>
    </row>
    <row r="519" spans="16:17" ht="23.25">
      <c r="P519" s="75"/>
      <c r="Q519" s="75"/>
    </row>
    <row r="520" spans="16:17" ht="23.25">
      <c r="P520" s="75"/>
      <c r="Q520" s="75"/>
    </row>
    <row r="521" spans="16:17" ht="23.25">
      <c r="P521" s="75"/>
      <c r="Q521" s="75"/>
    </row>
    <row r="522" spans="16:17" ht="23.25">
      <c r="P522" s="75"/>
      <c r="Q522" s="75"/>
    </row>
    <row r="523" spans="16:17" ht="23.25">
      <c r="P523" s="75"/>
      <c r="Q523" s="75"/>
    </row>
    <row r="524" spans="16:17" ht="23.25">
      <c r="P524" s="75"/>
      <c r="Q524" s="75"/>
    </row>
    <row r="525" spans="16:17" ht="23.25">
      <c r="P525" s="75"/>
      <c r="Q525" s="75"/>
    </row>
    <row r="526" spans="16:17" ht="23.25">
      <c r="P526" s="75"/>
      <c r="Q526" s="75"/>
    </row>
    <row r="527" spans="16:17" ht="23.25">
      <c r="P527" s="75"/>
      <c r="Q527" s="75"/>
    </row>
    <row r="528" spans="16:17" ht="23.25">
      <c r="P528" s="75"/>
      <c r="Q528" s="75"/>
    </row>
    <row r="529" spans="16:17" ht="23.25">
      <c r="P529" s="75"/>
      <c r="Q529" s="75"/>
    </row>
    <row r="530" spans="16:17" ht="23.25">
      <c r="P530" s="75"/>
      <c r="Q530" s="75"/>
    </row>
    <row r="531" spans="16:17" ht="23.25">
      <c r="P531" s="75"/>
      <c r="Q531" s="75"/>
    </row>
    <row r="532" spans="16:17" ht="23.25">
      <c r="P532" s="75"/>
      <c r="Q532" s="75"/>
    </row>
    <row r="533" spans="16:17" ht="23.25">
      <c r="P533" s="75"/>
      <c r="Q533" s="75"/>
    </row>
    <row r="534" spans="16:17" ht="23.25">
      <c r="P534" s="75"/>
      <c r="Q534" s="75"/>
    </row>
    <row r="535" spans="16:17" ht="23.25">
      <c r="P535" s="75"/>
      <c r="Q535" s="75"/>
    </row>
    <row r="536" spans="16:17" ht="23.25">
      <c r="P536" s="75"/>
      <c r="Q536" s="75"/>
    </row>
    <row r="537" spans="16:17" ht="23.25">
      <c r="P537" s="75"/>
      <c r="Q537" s="75"/>
    </row>
    <row r="538" spans="16:17" ht="23.25">
      <c r="P538" s="75"/>
      <c r="Q538" s="75"/>
    </row>
    <row r="539" spans="16:17" ht="23.25">
      <c r="P539" s="75"/>
      <c r="Q539" s="75"/>
    </row>
    <row r="540" spans="16:17" ht="23.25">
      <c r="P540" s="75"/>
      <c r="Q540" s="75"/>
    </row>
    <row r="541" spans="16:17" ht="23.25">
      <c r="P541" s="75"/>
      <c r="Q541" s="75"/>
    </row>
    <row r="542" spans="16:17" ht="23.25">
      <c r="P542" s="75"/>
      <c r="Q542" s="75"/>
    </row>
    <row r="543" spans="16:17" ht="23.25">
      <c r="P543" s="75"/>
      <c r="Q543" s="75"/>
    </row>
    <row r="544" spans="16:17" ht="23.25">
      <c r="P544" s="75"/>
      <c r="Q544" s="75"/>
    </row>
    <row r="545" spans="16:17" ht="23.25">
      <c r="P545" s="75"/>
      <c r="Q545" s="75"/>
    </row>
    <row r="546" spans="16:17" ht="23.25">
      <c r="P546" s="75"/>
      <c r="Q546" s="75"/>
    </row>
    <row r="547" spans="16:17" ht="23.25">
      <c r="P547" s="75"/>
      <c r="Q547" s="75"/>
    </row>
    <row r="548" spans="16:17" ht="23.25">
      <c r="P548" s="75"/>
      <c r="Q548" s="75"/>
    </row>
    <row r="549" spans="16:17" ht="23.25">
      <c r="P549" s="75"/>
      <c r="Q549" s="75"/>
    </row>
    <row r="550" spans="16:17" ht="23.25">
      <c r="P550" s="75"/>
      <c r="Q550" s="75"/>
    </row>
    <row r="551" spans="16:17" ht="23.25">
      <c r="P551" s="75"/>
      <c r="Q551" s="75"/>
    </row>
    <row r="552" spans="16:17" ht="23.25">
      <c r="P552" s="75"/>
      <c r="Q552" s="75"/>
    </row>
    <row r="553" spans="16:17" ht="23.25">
      <c r="P553" s="75"/>
      <c r="Q553" s="75"/>
    </row>
    <row r="554" spans="16:17" ht="23.25">
      <c r="P554" s="75"/>
      <c r="Q554" s="75"/>
    </row>
    <row r="555" spans="16:17" ht="23.25">
      <c r="P555" s="75"/>
      <c r="Q555" s="75"/>
    </row>
    <row r="556" spans="16:17" ht="23.25">
      <c r="P556" s="75"/>
      <c r="Q556" s="75"/>
    </row>
    <row r="557" spans="16:17" ht="23.25">
      <c r="P557" s="75"/>
      <c r="Q557" s="75"/>
    </row>
    <row r="558" spans="16:17" ht="23.25">
      <c r="P558" s="75"/>
      <c r="Q558" s="75"/>
    </row>
    <row r="559" spans="16:17" ht="23.25">
      <c r="P559" s="75"/>
      <c r="Q559" s="75"/>
    </row>
    <row r="560" spans="16:17" ht="23.25">
      <c r="P560" s="75"/>
      <c r="Q560" s="75"/>
    </row>
    <row r="561" spans="16:17" ht="23.25">
      <c r="P561" s="75"/>
      <c r="Q561" s="75"/>
    </row>
    <row r="562" spans="16:17" ht="23.25">
      <c r="P562" s="75"/>
      <c r="Q562" s="75"/>
    </row>
    <row r="563" spans="16:17" ht="23.25">
      <c r="P563" s="75"/>
      <c r="Q563" s="75"/>
    </row>
    <row r="564" spans="16:17" ht="23.25">
      <c r="P564" s="75"/>
      <c r="Q564" s="75"/>
    </row>
    <row r="565" spans="16:17" ht="23.25">
      <c r="P565" s="75"/>
      <c r="Q565" s="75"/>
    </row>
    <row r="566" spans="16:17" ht="23.25">
      <c r="P566" s="75"/>
      <c r="Q566" s="75"/>
    </row>
    <row r="567" spans="16:17" ht="23.25">
      <c r="P567" s="75"/>
      <c r="Q567" s="75"/>
    </row>
    <row r="568" spans="16:17" ht="23.25">
      <c r="P568" s="75"/>
      <c r="Q568" s="75"/>
    </row>
    <row r="569" spans="16:17" ht="23.25">
      <c r="P569" s="75"/>
      <c r="Q569" s="75"/>
    </row>
    <row r="570" spans="16:17" ht="23.25">
      <c r="P570" s="75"/>
      <c r="Q570" s="75"/>
    </row>
    <row r="571" spans="16:17" ht="23.25">
      <c r="P571" s="75"/>
      <c r="Q571" s="75"/>
    </row>
    <row r="572" spans="16:17" ht="23.25">
      <c r="P572" s="75"/>
      <c r="Q572" s="75"/>
    </row>
    <row r="573" spans="16:17" ht="23.25">
      <c r="P573" s="75"/>
      <c r="Q573" s="75"/>
    </row>
    <row r="574" spans="16:17" ht="23.25">
      <c r="P574" s="75"/>
      <c r="Q574" s="75"/>
    </row>
    <row r="575" spans="16:17" ht="23.25">
      <c r="P575" s="75"/>
      <c r="Q575" s="75"/>
    </row>
    <row r="576" spans="16:17" ht="23.25">
      <c r="P576" s="75"/>
      <c r="Q576" s="75"/>
    </row>
    <row r="577" spans="16:17" ht="23.25">
      <c r="P577" s="75"/>
      <c r="Q577" s="75"/>
    </row>
    <row r="578" spans="16:17" ht="23.25">
      <c r="P578" s="75"/>
      <c r="Q578" s="75"/>
    </row>
    <row r="579" spans="16:17" ht="23.25">
      <c r="P579" s="75"/>
      <c r="Q579" s="75"/>
    </row>
    <row r="580" spans="16:17" ht="23.25">
      <c r="P580" s="75"/>
      <c r="Q580" s="75"/>
    </row>
    <row r="581" spans="16:17" ht="23.25">
      <c r="P581" s="75"/>
      <c r="Q581" s="75"/>
    </row>
    <row r="582" spans="16:17" ht="23.25">
      <c r="P582" s="75"/>
      <c r="Q582" s="75"/>
    </row>
    <row r="583" spans="16:17" ht="23.25">
      <c r="P583" s="75"/>
      <c r="Q583" s="75"/>
    </row>
    <row r="584" spans="16:17" ht="23.25">
      <c r="P584" s="75"/>
      <c r="Q584" s="75"/>
    </row>
    <row r="585" spans="16:17" ht="23.25">
      <c r="P585" s="75"/>
      <c r="Q585" s="75"/>
    </row>
    <row r="586" spans="16:17" ht="23.25">
      <c r="P586" s="75"/>
      <c r="Q586" s="75"/>
    </row>
    <row r="587" spans="16:17" ht="23.25">
      <c r="P587" s="75"/>
      <c r="Q587" s="75"/>
    </row>
    <row r="588" spans="16:17" ht="23.25">
      <c r="P588" s="75"/>
      <c r="Q588" s="75"/>
    </row>
    <row r="589" spans="16:17" ht="23.25">
      <c r="P589" s="75"/>
      <c r="Q589" s="75"/>
    </row>
    <row r="590" spans="16:17" ht="23.25">
      <c r="P590" s="75"/>
      <c r="Q590" s="75"/>
    </row>
    <row r="591" spans="16:17" ht="23.25">
      <c r="P591" s="75"/>
      <c r="Q591" s="75"/>
    </row>
    <row r="592" spans="16:17" ht="23.25">
      <c r="P592" s="75"/>
      <c r="Q592" s="75"/>
    </row>
    <row r="593" spans="16:17" ht="23.25">
      <c r="P593" s="75"/>
      <c r="Q593" s="75"/>
    </row>
    <row r="594" spans="16:17" ht="23.25">
      <c r="P594" s="75"/>
      <c r="Q594" s="75"/>
    </row>
    <row r="595" spans="16:17" ht="23.25">
      <c r="P595" s="75"/>
      <c r="Q595" s="75"/>
    </row>
    <row r="596" spans="16:17" ht="23.25">
      <c r="P596" s="75"/>
      <c r="Q596" s="75"/>
    </row>
    <row r="597" spans="16:17" ht="23.25">
      <c r="P597" s="75"/>
      <c r="Q597" s="75"/>
    </row>
    <row r="598" spans="16:17" ht="23.25">
      <c r="P598" s="75"/>
      <c r="Q598" s="75"/>
    </row>
    <row r="599" spans="16:17" ht="23.25">
      <c r="P599" s="75"/>
      <c r="Q599" s="75"/>
    </row>
    <row r="600" spans="16:17" ht="23.25">
      <c r="P600" s="75"/>
      <c r="Q600" s="75"/>
    </row>
    <row r="601" spans="16:17" ht="23.25">
      <c r="P601" s="75"/>
      <c r="Q601" s="75"/>
    </row>
    <row r="602" spans="16:17" ht="23.25">
      <c r="P602" s="75"/>
      <c r="Q602" s="75"/>
    </row>
    <row r="603" spans="16:17" ht="23.25">
      <c r="P603" s="75"/>
      <c r="Q603" s="75"/>
    </row>
    <row r="604" spans="16:17" ht="23.25">
      <c r="P604" s="75"/>
      <c r="Q604" s="75"/>
    </row>
    <row r="605" spans="16:17" ht="23.25">
      <c r="P605" s="75"/>
      <c r="Q605" s="75"/>
    </row>
    <row r="606" spans="16:17" ht="23.25">
      <c r="P606" s="75"/>
      <c r="Q606" s="75"/>
    </row>
    <row r="607" spans="16:17" ht="23.25">
      <c r="P607" s="75"/>
      <c r="Q607" s="75"/>
    </row>
    <row r="608" spans="16:17" ht="23.25">
      <c r="P608" s="75"/>
      <c r="Q608" s="75"/>
    </row>
    <row r="609" spans="16:17" ht="23.25">
      <c r="P609" s="75"/>
      <c r="Q609" s="75"/>
    </row>
    <row r="610" spans="16:17" ht="23.25">
      <c r="P610" s="75"/>
      <c r="Q610" s="75"/>
    </row>
    <row r="611" spans="16:17" ht="23.25">
      <c r="P611" s="75"/>
      <c r="Q611" s="75"/>
    </row>
    <row r="612" spans="16:17" ht="23.25">
      <c r="P612" s="75"/>
      <c r="Q612" s="75"/>
    </row>
    <row r="613" spans="16:17" ht="23.25">
      <c r="P613" s="75"/>
      <c r="Q613" s="75"/>
    </row>
    <row r="614" spans="16:17" ht="23.25">
      <c r="P614" s="75"/>
      <c r="Q614" s="75"/>
    </row>
    <row r="615" spans="16:17" ht="23.25">
      <c r="P615" s="75"/>
      <c r="Q615" s="75"/>
    </row>
    <row r="616" spans="16:17" ht="23.25">
      <c r="P616" s="75"/>
      <c r="Q616" s="75"/>
    </row>
    <row r="617" spans="16:17" ht="23.25">
      <c r="P617" s="75"/>
      <c r="Q617" s="75"/>
    </row>
    <row r="618" spans="16:17" ht="23.25">
      <c r="P618" s="75"/>
      <c r="Q618" s="75"/>
    </row>
    <row r="619" spans="16:17" ht="23.25">
      <c r="P619" s="75"/>
      <c r="Q619" s="75"/>
    </row>
    <row r="620" spans="16:17" ht="23.25">
      <c r="P620" s="75"/>
      <c r="Q620" s="75"/>
    </row>
    <row r="621" spans="16:17" ht="23.25">
      <c r="P621" s="75"/>
      <c r="Q621" s="75"/>
    </row>
    <row r="622" spans="16:17" ht="23.25">
      <c r="P622" s="75"/>
      <c r="Q622" s="75"/>
    </row>
    <row r="623" spans="16:17" ht="23.25">
      <c r="P623" s="75"/>
      <c r="Q623" s="75"/>
    </row>
    <row r="624" spans="16:17" ht="23.25">
      <c r="P624" s="75"/>
      <c r="Q624" s="75"/>
    </row>
    <row r="625" spans="16:17" ht="23.25">
      <c r="P625" s="75"/>
      <c r="Q625" s="75"/>
    </row>
    <row r="626" spans="16:17" ht="23.25">
      <c r="P626" s="75"/>
      <c r="Q626" s="75"/>
    </row>
    <row r="627" spans="16:17" ht="23.25">
      <c r="P627" s="75"/>
      <c r="Q627" s="75"/>
    </row>
    <row r="628" spans="16:17" ht="23.25">
      <c r="P628" s="75"/>
      <c r="Q628" s="75"/>
    </row>
    <row r="629" spans="16:17" ht="23.25">
      <c r="P629" s="75"/>
      <c r="Q629" s="75"/>
    </row>
    <row r="630" spans="16:17" ht="23.25">
      <c r="P630" s="75"/>
      <c r="Q630" s="75"/>
    </row>
    <row r="631" spans="16:17" ht="23.25">
      <c r="P631" s="75"/>
      <c r="Q631" s="75"/>
    </row>
    <row r="632" spans="16:17" ht="23.25">
      <c r="P632" s="75"/>
      <c r="Q632" s="75"/>
    </row>
    <row r="633" spans="16:17" ht="23.25">
      <c r="P633" s="75"/>
      <c r="Q633" s="75"/>
    </row>
    <row r="634" spans="16:17" ht="23.25">
      <c r="P634" s="75"/>
      <c r="Q634" s="75"/>
    </row>
    <row r="635" spans="16:17" ht="23.25">
      <c r="P635" s="75"/>
      <c r="Q635" s="75"/>
    </row>
    <row r="636" spans="16:17" ht="23.25">
      <c r="P636" s="75"/>
      <c r="Q636" s="75"/>
    </row>
    <row r="637" spans="16:17" ht="23.25">
      <c r="P637" s="75"/>
      <c r="Q637" s="75"/>
    </row>
    <row r="638" spans="16:17" ht="23.25">
      <c r="P638" s="75"/>
      <c r="Q638" s="75"/>
    </row>
    <row r="639" spans="16:17" ht="23.25">
      <c r="P639" s="75"/>
      <c r="Q639" s="75"/>
    </row>
    <row r="640" spans="16:17" ht="23.25">
      <c r="P640" s="75"/>
      <c r="Q640" s="75"/>
    </row>
    <row r="641" spans="16:17" ht="23.25">
      <c r="P641" s="75"/>
      <c r="Q641" s="75"/>
    </row>
    <row r="642" spans="16:17" ht="23.25">
      <c r="P642" s="75"/>
      <c r="Q642" s="75"/>
    </row>
    <row r="643" spans="16:17" ht="23.25">
      <c r="P643" s="75"/>
      <c r="Q643" s="75"/>
    </row>
    <row r="644" spans="16:17" ht="23.25">
      <c r="P644" s="75"/>
      <c r="Q644" s="75"/>
    </row>
    <row r="645" spans="16:17" ht="23.25">
      <c r="P645" s="75"/>
      <c r="Q645" s="75"/>
    </row>
    <row r="646" spans="16:17" ht="23.25">
      <c r="P646" s="75"/>
      <c r="Q646" s="75"/>
    </row>
    <row r="647" spans="16:17" ht="23.25">
      <c r="P647" s="75"/>
      <c r="Q647" s="75"/>
    </row>
    <row r="648" spans="16:17" ht="23.25">
      <c r="P648" s="75"/>
      <c r="Q648" s="75"/>
    </row>
    <row r="649" spans="16:17" ht="23.25">
      <c r="P649" s="75"/>
      <c r="Q649" s="75"/>
    </row>
    <row r="650" spans="16:17" ht="23.25">
      <c r="P650" s="75"/>
      <c r="Q650" s="75"/>
    </row>
    <row r="651" spans="16:17" ht="23.25">
      <c r="P651" s="75"/>
      <c r="Q651" s="75"/>
    </row>
    <row r="652" spans="16:17" ht="23.25">
      <c r="P652" s="75"/>
      <c r="Q652" s="75"/>
    </row>
    <row r="653" spans="16:17" ht="23.25">
      <c r="P653" s="75"/>
      <c r="Q653" s="75"/>
    </row>
    <row r="654" spans="16:17" ht="23.25">
      <c r="P654" s="75"/>
      <c r="Q654" s="75"/>
    </row>
    <row r="655" spans="16:17" ht="23.25">
      <c r="P655" s="75"/>
      <c r="Q655" s="75"/>
    </row>
    <row r="656" spans="16:17" ht="23.25">
      <c r="P656" s="75"/>
      <c r="Q656" s="75"/>
    </row>
    <row r="657" spans="16:17" ht="23.25">
      <c r="P657" s="75"/>
      <c r="Q657" s="75"/>
    </row>
    <row r="658" spans="16:17" ht="23.25">
      <c r="P658" s="75"/>
      <c r="Q658" s="75"/>
    </row>
    <row r="659" spans="16:17" ht="23.25">
      <c r="P659" s="75"/>
      <c r="Q659" s="75"/>
    </row>
    <row r="660" spans="16:17" ht="23.25">
      <c r="P660" s="75"/>
      <c r="Q660" s="75"/>
    </row>
    <row r="661" spans="16:17" ht="23.25">
      <c r="P661" s="75"/>
      <c r="Q661" s="75"/>
    </row>
    <row r="662" spans="16:17" ht="23.25">
      <c r="P662" s="75"/>
      <c r="Q662" s="75"/>
    </row>
    <row r="663" spans="16:17" ht="23.25">
      <c r="P663" s="75"/>
      <c r="Q663" s="75"/>
    </row>
    <row r="664" spans="16:17" ht="23.25">
      <c r="P664" s="75"/>
      <c r="Q664" s="75"/>
    </row>
    <row r="665" spans="16:17" ht="23.25">
      <c r="P665" s="75"/>
      <c r="Q665" s="75"/>
    </row>
    <row r="666" spans="16:17" ht="23.25">
      <c r="P666" s="75"/>
      <c r="Q666" s="75"/>
    </row>
    <row r="667" spans="16:17" ht="23.25">
      <c r="P667" s="75"/>
      <c r="Q667" s="75"/>
    </row>
    <row r="668" spans="16:17" ht="23.25">
      <c r="P668" s="75"/>
      <c r="Q668" s="75"/>
    </row>
    <row r="669" spans="16:17" ht="23.25">
      <c r="P669" s="75"/>
      <c r="Q669" s="75"/>
    </row>
    <row r="670" spans="16:17" ht="23.25">
      <c r="P670" s="75"/>
      <c r="Q670" s="75"/>
    </row>
    <row r="671" spans="16:17" ht="23.25">
      <c r="P671" s="75"/>
      <c r="Q671" s="75"/>
    </row>
    <row r="672" spans="16:17" ht="23.25">
      <c r="P672" s="75"/>
      <c r="Q672" s="75"/>
    </row>
    <row r="673" spans="16:17" ht="23.25">
      <c r="P673" s="75"/>
      <c r="Q673" s="75"/>
    </row>
    <row r="674" spans="16:17" ht="23.25">
      <c r="P674" s="75"/>
      <c r="Q674" s="75"/>
    </row>
    <row r="675" spans="16:17" ht="23.25">
      <c r="P675" s="75"/>
      <c r="Q675" s="75"/>
    </row>
    <row r="676" spans="16:17" ht="23.25">
      <c r="P676" s="75"/>
      <c r="Q676" s="75"/>
    </row>
    <row r="677" spans="16:17" ht="23.25">
      <c r="P677" s="75"/>
      <c r="Q677" s="75"/>
    </row>
    <row r="678" spans="16:17" ht="23.25">
      <c r="P678" s="75"/>
      <c r="Q678" s="75"/>
    </row>
    <row r="679" spans="16:17" ht="23.25">
      <c r="P679" s="75"/>
      <c r="Q679" s="75"/>
    </row>
    <row r="680" spans="16:17" ht="23.25">
      <c r="P680" s="75"/>
      <c r="Q680" s="75"/>
    </row>
    <row r="681" spans="16:17" ht="23.25">
      <c r="P681" s="75"/>
      <c r="Q681" s="75"/>
    </row>
    <row r="682" spans="16:17" ht="23.25">
      <c r="P682" s="75"/>
      <c r="Q682" s="75"/>
    </row>
    <row r="683" spans="16:17" ht="23.25">
      <c r="P683" s="75"/>
      <c r="Q683" s="75"/>
    </row>
    <row r="684" spans="16:17" ht="23.25">
      <c r="P684" s="75"/>
      <c r="Q684" s="75"/>
    </row>
    <row r="685" spans="16:17" ht="23.25">
      <c r="P685" s="75"/>
      <c r="Q685" s="75"/>
    </row>
    <row r="686" spans="16:17" ht="23.25">
      <c r="P686" s="75"/>
      <c r="Q686" s="75"/>
    </row>
    <row r="687" spans="16:17" ht="23.25">
      <c r="P687" s="75"/>
      <c r="Q687" s="75"/>
    </row>
    <row r="688" spans="16:17" ht="23.25">
      <c r="P688" s="75"/>
      <c r="Q688" s="75"/>
    </row>
    <row r="689" spans="16:17" ht="23.25">
      <c r="P689" s="75"/>
      <c r="Q689" s="75"/>
    </row>
    <row r="690" spans="16:17" ht="23.25">
      <c r="P690" s="75"/>
      <c r="Q690" s="75"/>
    </row>
    <row r="691" spans="16:17" ht="23.25">
      <c r="P691" s="75"/>
      <c r="Q691" s="75"/>
    </row>
    <row r="692" spans="16:17" ht="23.25">
      <c r="P692" s="75"/>
      <c r="Q692" s="75"/>
    </row>
    <row r="693" spans="16:17" ht="23.25">
      <c r="P693" s="75"/>
      <c r="Q693" s="75"/>
    </row>
    <row r="694" spans="16:17" ht="23.25">
      <c r="P694" s="75"/>
      <c r="Q694" s="75"/>
    </row>
    <row r="695" spans="16:17" ht="23.25">
      <c r="P695" s="75"/>
      <c r="Q695" s="75"/>
    </row>
    <row r="696" spans="16:17" ht="23.25">
      <c r="P696" s="75"/>
      <c r="Q696" s="75"/>
    </row>
    <row r="697" spans="16:17" ht="23.25">
      <c r="P697" s="75"/>
      <c r="Q697" s="75"/>
    </row>
    <row r="698" spans="16:17" ht="23.25">
      <c r="P698" s="75"/>
      <c r="Q698" s="75"/>
    </row>
    <row r="699" spans="16:17" ht="23.25">
      <c r="P699" s="75"/>
      <c r="Q699" s="75"/>
    </row>
    <row r="700" spans="16:17" ht="23.25">
      <c r="P700" s="75"/>
      <c r="Q700" s="75"/>
    </row>
    <row r="701" spans="16:17" ht="23.25">
      <c r="P701" s="75"/>
      <c r="Q701" s="75"/>
    </row>
    <row r="702" spans="16:17" ht="23.25">
      <c r="P702" s="75"/>
      <c r="Q702" s="75"/>
    </row>
    <row r="703" spans="16:17" ht="23.25">
      <c r="P703" s="75"/>
      <c r="Q703" s="75"/>
    </row>
    <row r="704" spans="16:17" ht="23.25">
      <c r="P704" s="75"/>
      <c r="Q704" s="75"/>
    </row>
    <row r="705" spans="16:17" ht="23.25">
      <c r="P705" s="75"/>
      <c r="Q705" s="75"/>
    </row>
    <row r="706" spans="16:17" ht="23.25">
      <c r="P706" s="75"/>
      <c r="Q706" s="75"/>
    </row>
    <row r="707" spans="16:17" ht="23.25">
      <c r="P707" s="75"/>
      <c r="Q707" s="75"/>
    </row>
    <row r="708" spans="16:17" ht="23.25">
      <c r="P708" s="75"/>
      <c r="Q708" s="75"/>
    </row>
    <row r="709" spans="16:17" ht="23.25">
      <c r="P709" s="75"/>
      <c r="Q709" s="75"/>
    </row>
    <row r="710" spans="16:17" ht="23.25">
      <c r="P710" s="75"/>
      <c r="Q710" s="75"/>
    </row>
    <row r="711" spans="16:17" ht="23.25">
      <c r="P711" s="75"/>
      <c r="Q711" s="75"/>
    </row>
    <row r="712" spans="16:17" ht="23.25">
      <c r="P712" s="75"/>
      <c r="Q712" s="75"/>
    </row>
    <row r="713" spans="16:17" ht="23.25">
      <c r="P713" s="75"/>
      <c r="Q713" s="75"/>
    </row>
    <row r="714" spans="16:17" ht="23.25">
      <c r="P714" s="75"/>
      <c r="Q714" s="75"/>
    </row>
    <row r="715" spans="16:17" ht="23.25">
      <c r="P715" s="75"/>
      <c r="Q715" s="75"/>
    </row>
    <row r="716" spans="16:17" ht="23.25">
      <c r="P716" s="75"/>
      <c r="Q716" s="75"/>
    </row>
    <row r="717" spans="16:17" ht="23.25">
      <c r="P717" s="75"/>
      <c r="Q717" s="75"/>
    </row>
    <row r="718" spans="16:17" ht="23.25">
      <c r="P718" s="75"/>
      <c r="Q718" s="75"/>
    </row>
    <row r="719" spans="16:17" ht="23.25">
      <c r="P719" s="75"/>
      <c r="Q719" s="75"/>
    </row>
    <row r="720" spans="16:17" ht="23.25">
      <c r="P720" s="75"/>
      <c r="Q720" s="75"/>
    </row>
    <row r="721" spans="16:17" ht="23.25">
      <c r="P721" s="75"/>
      <c r="Q721" s="75"/>
    </row>
    <row r="722" spans="16:17" ht="23.25">
      <c r="P722" s="75"/>
      <c r="Q722" s="75"/>
    </row>
    <row r="723" spans="16:17" ht="23.25">
      <c r="P723" s="75"/>
      <c r="Q723" s="75"/>
    </row>
    <row r="724" spans="16:17" ht="23.25">
      <c r="P724" s="75"/>
      <c r="Q724" s="75"/>
    </row>
    <row r="725" spans="16:17" ht="23.25">
      <c r="P725" s="75"/>
      <c r="Q725" s="75"/>
    </row>
    <row r="726" spans="16:17" ht="23.25">
      <c r="P726" s="75"/>
      <c r="Q726" s="75"/>
    </row>
    <row r="727" spans="16:17" ht="23.25">
      <c r="P727" s="75"/>
      <c r="Q727" s="75"/>
    </row>
    <row r="728" spans="16:17" ht="23.25">
      <c r="P728" s="75"/>
      <c r="Q728" s="75"/>
    </row>
    <row r="729" spans="16:17" ht="23.25">
      <c r="P729" s="75"/>
      <c r="Q729" s="75"/>
    </row>
    <row r="730" spans="16:17" ht="23.25">
      <c r="P730" s="75"/>
      <c r="Q730" s="75"/>
    </row>
    <row r="731" spans="16:17" ht="23.25">
      <c r="P731" s="75"/>
      <c r="Q731" s="75"/>
    </row>
    <row r="732" spans="16:17" ht="23.25">
      <c r="P732" s="75"/>
      <c r="Q732" s="75"/>
    </row>
    <row r="733" spans="16:17" ht="23.25">
      <c r="P733" s="75"/>
      <c r="Q733" s="75"/>
    </row>
    <row r="734" spans="16:17" ht="23.25">
      <c r="P734" s="75"/>
      <c r="Q734" s="75"/>
    </row>
    <row r="735" spans="16:17" ht="23.25">
      <c r="P735" s="75"/>
      <c r="Q735" s="75"/>
    </row>
    <row r="736" spans="16:17" ht="23.25">
      <c r="P736" s="75"/>
      <c r="Q736" s="75"/>
    </row>
    <row r="737" spans="16:17" ht="23.25">
      <c r="P737" s="75"/>
      <c r="Q737" s="75"/>
    </row>
    <row r="738" spans="16:17" ht="23.25">
      <c r="P738" s="75"/>
      <c r="Q738" s="75"/>
    </row>
    <row r="739" spans="16:17" ht="23.25">
      <c r="P739" s="75"/>
      <c r="Q739" s="75"/>
    </row>
    <row r="740" spans="16:17" ht="23.25">
      <c r="P740" s="75"/>
      <c r="Q740" s="75"/>
    </row>
    <row r="741" spans="16:17" ht="23.25">
      <c r="P741" s="75"/>
      <c r="Q741" s="75"/>
    </row>
    <row r="742" spans="16:17" ht="23.25">
      <c r="P742" s="75"/>
      <c r="Q742" s="75"/>
    </row>
    <row r="743" spans="16:17" ht="23.25">
      <c r="P743" s="75"/>
      <c r="Q743" s="75"/>
    </row>
    <row r="744" spans="16:17" ht="23.25">
      <c r="P744" s="75"/>
      <c r="Q744" s="75"/>
    </row>
    <row r="745" spans="16:17" ht="23.25">
      <c r="P745" s="75"/>
      <c r="Q745" s="75"/>
    </row>
    <row r="746" spans="16:17" ht="23.25">
      <c r="P746" s="75"/>
      <c r="Q746" s="75"/>
    </row>
    <row r="747" spans="16:17" ht="23.25">
      <c r="P747" s="75"/>
      <c r="Q747" s="75"/>
    </row>
    <row r="748" spans="16:17" ht="23.25">
      <c r="P748" s="75"/>
      <c r="Q748" s="75"/>
    </row>
    <row r="749" spans="16:17" ht="23.25">
      <c r="P749" s="75"/>
      <c r="Q749" s="75"/>
    </row>
    <row r="750" spans="16:17" ht="23.25">
      <c r="P750" s="75"/>
      <c r="Q750" s="75"/>
    </row>
    <row r="751" spans="16:17" ht="23.25">
      <c r="P751" s="75"/>
      <c r="Q751" s="75"/>
    </row>
    <row r="752" spans="16:17" ht="23.25">
      <c r="P752" s="75"/>
      <c r="Q752" s="75"/>
    </row>
    <row r="753" spans="16:17" ht="23.25">
      <c r="P753" s="75"/>
      <c r="Q753" s="75"/>
    </row>
    <row r="754" spans="16:17" ht="23.25">
      <c r="P754" s="75"/>
      <c r="Q754" s="75"/>
    </row>
    <row r="755" spans="16:17" ht="23.25">
      <c r="P755" s="75"/>
      <c r="Q755" s="75"/>
    </row>
    <row r="756" spans="16:17" ht="23.25">
      <c r="P756" s="75"/>
      <c r="Q756" s="75"/>
    </row>
    <row r="757" spans="16:17" ht="23.25">
      <c r="P757" s="75"/>
      <c r="Q757" s="75"/>
    </row>
    <row r="758" spans="16:17" ht="23.25">
      <c r="P758" s="75"/>
      <c r="Q758" s="75"/>
    </row>
    <row r="759" spans="16:17" ht="23.25">
      <c r="P759" s="75"/>
      <c r="Q759" s="75"/>
    </row>
    <row r="760" spans="16:17" ht="23.25">
      <c r="P760" s="75"/>
      <c r="Q760" s="75"/>
    </row>
    <row r="761" spans="16:17" ht="23.25">
      <c r="P761" s="75"/>
      <c r="Q761" s="75"/>
    </row>
    <row r="762" spans="16:17" ht="23.25">
      <c r="P762" s="75"/>
      <c r="Q762" s="75"/>
    </row>
    <row r="763" spans="16:17" ht="23.25">
      <c r="P763" s="75"/>
      <c r="Q763" s="75"/>
    </row>
    <row r="764" spans="16:17" ht="23.25">
      <c r="P764" s="75"/>
      <c r="Q764" s="75"/>
    </row>
    <row r="765" spans="16:17" ht="23.25">
      <c r="P765" s="75"/>
      <c r="Q765" s="75"/>
    </row>
    <row r="766" spans="16:17" ht="23.25">
      <c r="P766" s="75"/>
      <c r="Q766" s="75"/>
    </row>
    <row r="767" spans="16:17" ht="23.25">
      <c r="P767" s="75"/>
      <c r="Q767" s="75"/>
    </row>
    <row r="768" spans="16:17" ht="23.25">
      <c r="P768" s="75"/>
      <c r="Q768" s="75"/>
    </row>
    <row r="769" spans="16:17" ht="23.25">
      <c r="P769" s="75"/>
      <c r="Q769" s="75"/>
    </row>
    <row r="770" spans="16:17" ht="23.25">
      <c r="P770" s="75"/>
      <c r="Q770" s="75"/>
    </row>
    <row r="771" spans="16:17" ht="23.25">
      <c r="P771" s="75"/>
      <c r="Q771" s="75"/>
    </row>
    <row r="772" spans="16:17" ht="23.25">
      <c r="P772" s="75"/>
      <c r="Q772" s="75"/>
    </row>
    <row r="773" spans="16:17" ht="23.25">
      <c r="P773" s="75"/>
      <c r="Q773" s="75"/>
    </row>
    <row r="774" spans="16:17" ht="23.25">
      <c r="P774" s="75"/>
      <c r="Q774" s="75"/>
    </row>
    <row r="775" spans="16:17" ht="23.25">
      <c r="P775" s="75"/>
      <c r="Q775" s="75"/>
    </row>
    <row r="776" spans="16:17" ht="23.25">
      <c r="P776" s="75"/>
      <c r="Q776" s="75"/>
    </row>
    <row r="777" spans="16:17" ht="23.25">
      <c r="P777" s="75"/>
      <c r="Q777" s="75"/>
    </row>
    <row r="778" spans="16:17" ht="23.25">
      <c r="P778" s="75"/>
      <c r="Q778" s="75"/>
    </row>
    <row r="779" spans="16:17" ht="23.25">
      <c r="P779" s="75"/>
      <c r="Q779" s="75"/>
    </row>
    <row r="780" spans="16:17" ht="23.25">
      <c r="P780" s="75"/>
      <c r="Q780" s="75"/>
    </row>
    <row r="781" spans="16:17" ht="23.25">
      <c r="P781" s="75"/>
      <c r="Q781" s="75"/>
    </row>
    <row r="782" spans="16:17" ht="23.25">
      <c r="P782" s="75"/>
      <c r="Q782" s="75"/>
    </row>
    <row r="783" spans="16:17" ht="23.25">
      <c r="P783" s="75"/>
      <c r="Q783" s="75"/>
    </row>
    <row r="784" spans="16:17" ht="23.25">
      <c r="P784" s="75"/>
      <c r="Q784" s="75"/>
    </row>
    <row r="785" spans="16:17" ht="23.25">
      <c r="P785" s="75"/>
      <c r="Q785" s="75"/>
    </row>
    <row r="786" spans="16:17" ht="23.25">
      <c r="P786" s="75"/>
      <c r="Q786" s="75"/>
    </row>
    <row r="787" spans="16:17" ht="23.25">
      <c r="P787" s="75"/>
      <c r="Q787" s="75"/>
    </row>
    <row r="788" spans="16:17" ht="23.25">
      <c r="P788" s="75"/>
      <c r="Q788" s="75"/>
    </row>
    <row r="789" spans="16:17" ht="23.25">
      <c r="P789" s="75"/>
      <c r="Q789" s="75"/>
    </row>
    <row r="790" spans="16:17" ht="23.25">
      <c r="P790" s="75"/>
      <c r="Q790" s="75"/>
    </row>
    <row r="791" spans="16:17" ht="23.25">
      <c r="P791" s="75"/>
      <c r="Q791" s="75"/>
    </row>
    <row r="792" spans="16:17" ht="23.25">
      <c r="P792" s="75"/>
      <c r="Q792" s="75"/>
    </row>
    <row r="793" spans="16:17" ht="23.25">
      <c r="P793" s="75"/>
      <c r="Q793" s="75"/>
    </row>
    <row r="794" spans="16:17" ht="23.25">
      <c r="P794" s="75"/>
      <c r="Q794" s="75"/>
    </row>
    <row r="795" spans="16:17" ht="23.25">
      <c r="P795" s="75"/>
      <c r="Q795" s="75"/>
    </row>
    <row r="796" spans="16:17" ht="23.25">
      <c r="P796" s="75"/>
      <c r="Q796" s="75"/>
    </row>
    <row r="797" spans="16:17" ht="23.25">
      <c r="P797" s="75"/>
      <c r="Q797" s="75"/>
    </row>
    <row r="798" spans="16:17" ht="23.25">
      <c r="P798" s="75"/>
      <c r="Q798" s="75"/>
    </row>
    <row r="799" spans="16:17" ht="23.25">
      <c r="P799" s="75"/>
      <c r="Q799" s="75"/>
    </row>
    <row r="800" spans="16:17" ht="23.25">
      <c r="P800" s="75"/>
      <c r="Q800" s="75"/>
    </row>
    <row r="801" spans="16:17" ht="23.25">
      <c r="P801" s="75"/>
      <c r="Q801" s="75"/>
    </row>
    <row r="802" spans="16:17" ht="23.25">
      <c r="P802" s="75"/>
      <c r="Q802" s="75"/>
    </row>
    <row r="803" spans="16:17" ht="23.25">
      <c r="P803" s="75"/>
      <c r="Q803" s="75"/>
    </row>
    <row r="804" spans="16:17" ht="23.25">
      <c r="P804" s="75"/>
      <c r="Q804" s="75"/>
    </row>
    <row r="805" spans="16:17" ht="23.25">
      <c r="P805" s="75"/>
      <c r="Q805" s="75"/>
    </row>
    <row r="806" spans="16:17" ht="23.25">
      <c r="P806" s="75"/>
      <c r="Q806" s="75"/>
    </row>
    <row r="807" spans="16:17" ht="23.25">
      <c r="P807" s="75"/>
      <c r="Q807" s="75"/>
    </row>
    <row r="808" spans="16:17" ht="23.25">
      <c r="P808" s="75"/>
      <c r="Q808" s="75"/>
    </row>
    <row r="809" spans="16:17" ht="23.25">
      <c r="P809" s="75"/>
      <c r="Q809" s="75"/>
    </row>
    <row r="810" spans="16:17" ht="23.25">
      <c r="P810" s="75"/>
      <c r="Q810" s="75"/>
    </row>
    <row r="811" spans="16:17" ht="23.25">
      <c r="P811" s="75"/>
      <c r="Q811" s="75"/>
    </row>
    <row r="812" spans="16:17" ht="23.25">
      <c r="P812" s="75"/>
      <c r="Q812" s="75"/>
    </row>
    <row r="813" spans="16:17" ht="23.25">
      <c r="P813" s="75"/>
      <c r="Q813" s="75"/>
    </row>
    <row r="814" spans="16:17" ht="23.25">
      <c r="P814" s="75"/>
      <c r="Q814" s="75"/>
    </row>
    <row r="815" spans="16:17" ht="23.25">
      <c r="P815" s="75"/>
      <c r="Q815" s="75"/>
    </row>
    <row r="816" spans="16:17" ht="23.25">
      <c r="P816" s="75"/>
      <c r="Q816" s="75"/>
    </row>
    <row r="817" spans="16:17" ht="23.25">
      <c r="P817" s="75"/>
      <c r="Q817" s="75"/>
    </row>
    <row r="818" spans="16:17" ht="23.25">
      <c r="P818" s="75"/>
      <c r="Q818" s="75"/>
    </row>
    <row r="819" spans="16:17" ht="23.25">
      <c r="P819" s="75"/>
      <c r="Q819" s="75"/>
    </row>
    <row r="820" spans="16:17" ht="23.25">
      <c r="P820" s="75"/>
      <c r="Q820" s="75"/>
    </row>
    <row r="821" spans="16:17" ht="23.25">
      <c r="P821" s="75"/>
      <c r="Q821" s="75"/>
    </row>
    <row r="822" spans="16:17" ht="23.25">
      <c r="P822" s="75"/>
      <c r="Q822" s="75"/>
    </row>
    <row r="823" spans="16:17" ht="23.25">
      <c r="P823" s="75"/>
      <c r="Q823" s="75"/>
    </row>
    <row r="824" spans="16:17" ht="23.25">
      <c r="P824" s="75"/>
      <c r="Q824" s="75"/>
    </row>
    <row r="825" spans="16:17" ht="23.25">
      <c r="P825" s="75"/>
      <c r="Q825" s="75"/>
    </row>
    <row r="826" spans="16:17" ht="23.25">
      <c r="P826" s="75"/>
      <c r="Q826" s="75"/>
    </row>
    <row r="827" spans="16:17" ht="23.25">
      <c r="P827" s="75"/>
      <c r="Q827" s="75"/>
    </row>
    <row r="828" spans="16:17" ht="23.25">
      <c r="P828" s="75"/>
      <c r="Q828" s="75"/>
    </row>
    <row r="829" spans="16:17" ht="23.25">
      <c r="P829" s="75"/>
      <c r="Q829" s="75"/>
    </row>
    <row r="830" spans="16:17" ht="23.25">
      <c r="P830" s="75"/>
      <c r="Q830" s="75"/>
    </row>
    <row r="831" spans="16:17" ht="23.25">
      <c r="P831" s="75"/>
      <c r="Q831" s="75"/>
    </row>
    <row r="832" spans="16:17" ht="23.25">
      <c r="P832" s="75"/>
      <c r="Q832" s="75"/>
    </row>
    <row r="833" spans="16:17" ht="23.25">
      <c r="P833" s="75"/>
      <c r="Q833" s="75"/>
    </row>
    <row r="834" spans="16:17" ht="23.25">
      <c r="P834" s="75"/>
      <c r="Q834" s="75"/>
    </row>
    <row r="835" spans="16:17" ht="23.25">
      <c r="P835" s="75"/>
      <c r="Q835" s="75"/>
    </row>
    <row r="836" spans="16:17" ht="23.25">
      <c r="P836" s="75"/>
      <c r="Q836" s="75"/>
    </row>
    <row r="837" spans="16:17" ht="23.25">
      <c r="P837" s="75"/>
      <c r="Q837" s="75"/>
    </row>
    <row r="838" spans="16:17" ht="23.25">
      <c r="P838" s="75"/>
      <c r="Q838" s="75"/>
    </row>
    <row r="839" spans="16:17" ht="23.25">
      <c r="P839" s="75"/>
      <c r="Q839" s="75"/>
    </row>
    <row r="840" spans="16:17" ht="23.25">
      <c r="P840" s="75"/>
      <c r="Q840" s="75"/>
    </row>
    <row r="841" spans="16:17" ht="23.25">
      <c r="P841" s="75"/>
      <c r="Q841" s="75"/>
    </row>
    <row r="842" spans="16:17" ht="23.25">
      <c r="P842" s="75"/>
      <c r="Q842" s="75"/>
    </row>
    <row r="843" spans="16:17" ht="23.25">
      <c r="P843" s="75"/>
      <c r="Q843" s="75"/>
    </row>
    <row r="844" spans="16:17" ht="23.25">
      <c r="P844" s="75"/>
      <c r="Q844" s="75"/>
    </row>
    <row r="845" spans="16:17" ht="23.25">
      <c r="P845" s="75"/>
      <c r="Q845" s="75"/>
    </row>
    <row r="846" spans="16:17" ht="23.25">
      <c r="P846" s="75"/>
      <c r="Q846" s="75"/>
    </row>
    <row r="847" spans="16:17" ht="23.25">
      <c r="P847" s="75"/>
      <c r="Q847" s="75"/>
    </row>
    <row r="848" spans="16:17" ht="23.25">
      <c r="P848" s="75"/>
      <c r="Q848" s="75"/>
    </row>
    <row r="849" spans="16:17" ht="23.25">
      <c r="P849" s="75"/>
      <c r="Q849" s="75"/>
    </row>
    <row r="850" spans="16:17" ht="23.25">
      <c r="P850" s="75"/>
      <c r="Q850" s="75"/>
    </row>
    <row r="851" spans="16:17" ht="23.25">
      <c r="P851" s="75"/>
      <c r="Q851" s="75"/>
    </row>
    <row r="852" spans="16:17" ht="23.25">
      <c r="P852" s="75"/>
      <c r="Q852" s="75"/>
    </row>
    <row r="853" spans="16:17" ht="23.25">
      <c r="P853" s="75"/>
      <c r="Q853" s="75"/>
    </row>
    <row r="854" spans="16:17" ht="23.25">
      <c r="P854" s="75"/>
      <c r="Q854" s="75"/>
    </row>
    <row r="855" spans="16:17" ht="23.25">
      <c r="P855" s="75"/>
      <c r="Q855" s="75"/>
    </row>
    <row r="856" spans="16:17" ht="23.25">
      <c r="P856" s="75"/>
      <c r="Q856" s="75"/>
    </row>
    <row r="857" spans="16:17" ht="23.25">
      <c r="P857" s="75"/>
      <c r="Q857" s="75"/>
    </row>
    <row r="858" spans="16:17" ht="23.25">
      <c r="P858" s="75"/>
      <c r="Q858" s="75"/>
    </row>
    <row r="859" spans="16:17" ht="23.25">
      <c r="P859" s="75"/>
      <c r="Q859" s="75"/>
    </row>
    <row r="860" spans="16:17" ht="23.25">
      <c r="P860" s="75"/>
      <c r="Q860" s="75"/>
    </row>
    <row r="861" spans="16:17" ht="23.25">
      <c r="P861" s="75"/>
      <c r="Q861" s="75"/>
    </row>
    <row r="862" spans="16:17" ht="23.25">
      <c r="P862" s="75"/>
      <c r="Q862" s="75"/>
    </row>
    <row r="863" spans="16:17" ht="23.25">
      <c r="P863" s="75"/>
      <c r="Q863" s="75"/>
    </row>
    <row r="864" spans="16:17" ht="23.25">
      <c r="P864" s="75"/>
      <c r="Q864" s="75"/>
    </row>
    <row r="865" spans="16:17" ht="23.25">
      <c r="P865" s="75"/>
      <c r="Q865" s="75"/>
    </row>
    <row r="866" spans="16:17" ht="23.25">
      <c r="P866" s="75"/>
      <c r="Q866" s="75"/>
    </row>
    <row r="867" spans="16:17" ht="23.25">
      <c r="P867" s="75"/>
      <c r="Q867" s="75"/>
    </row>
    <row r="868" spans="16:17" ht="23.25">
      <c r="P868" s="75"/>
      <c r="Q868" s="75"/>
    </row>
    <row r="869" spans="16:17" ht="23.25">
      <c r="P869" s="75"/>
      <c r="Q869" s="75"/>
    </row>
    <row r="870" spans="16:17" ht="23.25">
      <c r="P870" s="75"/>
      <c r="Q870" s="75"/>
    </row>
    <row r="871" spans="16:17" ht="23.25">
      <c r="P871" s="75"/>
      <c r="Q871" s="75"/>
    </row>
    <row r="872" spans="16:17" ht="23.25">
      <c r="P872" s="75"/>
      <c r="Q872" s="75"/>
    </row>
    <row r="873" spans="16:17" ht="23.25">
      <c r="P873" s="75"/>
      <c r="Q873" s="75"/>
    </row>
    <row r="874" spans="16:17" ht="23.25">
      <c r="P874" s="75"/>
      <c r="Q874" s="75"/>
    </row>
    <row r="875" spans="16:17" ht="23.25">
      <c r="P875" s="75"/>
      <c r="Q875" s="75"/>
    </row>
    <row r="876" spans="16:17" ht="23.25">
      <c r="P876" s="75"/>
      <c r="Q876" s="75"/>
    </row>
    <row r="877" spans="16:17" ht="23.25">
      <c r="P877" s="75"/>
      <c r="Q877" s="75"/>
    </row>
    <row r="878" spans="16:17" ht="23.25">
      <c r="P878" s="75"/>
      <c r="Q878" s="75"/>
    </row>
    <row r="879" spans="16:17" ht="23.25">
      <c r="P879" s="75"/>
      <c r="Q879" s="75"/>
    </row>
    <row r="880" spans="16:17" ht="23.25">
      <c r="P880" s="75"/>
      <c r="Q880" s="75"/>
    </row>
    <row r="881" spans="16:17" ht="23.25">
      <c r="P881" s="75"/>
      <c r="Q881" s="75"/>
    </row>
    <row r="882" spans="16:17" ht="23.25">
      <c r="P882" s="75"/>
      <c r="Q882" s="75"/>
    </row>
    <row r="883" spans="16:17" ht="23.25">
      <c r="P883" s="75"/>
      <c r="Q883" s="75"/>
    </row>
    <row r="884" spans="16:17" ht="23.25">
      <c r="P884" s="75"/>
      <c r="Q884" s="75"/>
    </row>
    <row r="885" spans="16:17" ht="23.25">
      <c r="P885" s="75"/>
      <c r="Q885" s="75"/>
    </row>
    <row r="886" spans="16:17" ht="23.25">
      <c r="P886" s="75"/>
      <c r="Q886" s="75"/>
    </row>
    <row r="887" spans="16:17" ht="23.25">
      <c r="P887" s="75"/>
      <c r="Q887" s="75"/>
    </row>
    <row r="888" spans="16:17" ht="23.25">
      <c r="P888" s="75"/>
      <c r="Q888" s="75"/>
    </row>
    <row r="889" spans="16:17" ht="23.25">
      <c r="P889" s="75"/>
      <c r="Q889" s="75"/>
    </row>
    <row r="890" spans="16:17" ht="23.25">
      <c r="P890" s="75"/>
      <c r="Q890" s="75"/>
    </row>
    <row r="891" spans="16:17" ht="23.25">
      <c r="P891" s="75"/>
      <c r="Q891" s="75"/>
    </row>
    <row r="892" spans="16:17" ht="23.25">
      <c r="P892" s="75"/>
      <c r="Q892" s="75"/>
    </row>
    <row r="893" spans="16:17" ht="23.25">
      <c r="P893" s="75"/>
      <c r="Q893" s="75"/>
    </row>
    <row r="894" spans="16:17" ht="23.25">
      <c r="P894" s="75"/>
      <c r="Q894" s="75"/>
    </row>
    <row r="895" spans="16:17" ht="23.25">
      <c r="P895" s="75"/>
      <c r="Q895" s="75"/>
    </row>
    <row r="896" spans="16:17" ht="23.25">
      <c r="P896" s="75"/>
      <c r="Q896" s="75"/>
    </row>
    <row r="897" spans="16:17" ht="23.25">
      <c r="P897" s="75"/>
      <c r="Q897" s="75"/>
    </row>
    <row r="898" spans="16:17" ht="23.25">
      <c r="P898" s="75"/>
      <c r="Q898" s="75"/>
    </row>
    <row r="899" spans="16:17" ht="23.25">
      <c r="P899" s="75"/>
      <c r="Q899" s="75"/>
    </row>
    <row r="900" spans="16:17" ht="23.25">
      <c r="P900" s="75"/>
      <c r="Q900" s="75"/>
    </row>
    <row r="901" spans="16:17" ht="23.25">
      <c r="P901" s="75"/>
      <c r="Q901" s="75"/>
    </row>
    <row r="902" spans="16:17" ht="23.25">
      <c r="P902" s="75"/>
      <c r="Q902" s="75"/>
    </row>
    <row r="903" spans="16:17" ht="23.25">
      <c r="P903" s="75"/>
      <c r="Q903" s="75"/>
    </row>
    <row r="904" spans="16:17" ht="23.25">
      <c r="P904" s="75"/>
      <c r="Q904" s="75"/>
    </row>
    <row r="905" spans="16:17" ht="23.25">
      <c r="P905" s="75"/>
      <c r="Q905" s="75"/>
    </row>
    <row r="906" spans="16:17" ht="23.25">
      <c r="P906" s="75"/>
      <c r="Q906" s="75"/>
    </row>
    <row r="907" spans="16:17" ht="23.25">
      <c r="P907" s="75"/>
      <c r="Q907" s="75"/>
    </row>
    <row r="908" spans="16:17" ht="23.25">
      <c r="P908" s="75"/>
      <c r="Q908" s="75"/>
    </row>
    <row r="909" spans="16:17" ht="23.25">
      <c r="P909" s="75"/>
      <c r="Q909" s="75"/>
    </row>
    <row r="910" spans="16:17" ht="23.25">
      <c r="P910" s="75"/>
      <c r="Q910" s="75"/>
    </row>
    <row r="911" spans="16:17" ht="23.25">
      <c r="P911" s="75"/>
      <c r="Q911" s="75"/>
    </row>
    <row r="912" spans="16:17" ht="23.25">
      <c r="P912" s="75"/>
      <c r="Q912" s="75"/>
    </row>
    <row r="913" spans="16:17" ht="23.25">
      <c r="P913" s="75"/>
      <c r="Q913" s="75"/>
    </row>
    <row r="914" spans="16:17" ht="23.25">
      <c r="P914" s="75"/>
      <c r="Q914" s="75"/>
    </row>
    <row r="915" spans="16:17" ht="23.25">
      <c r="P915" s="75"/>
      <c r="Q915" s="75"/>
    </row>
    <row r="916" spans="16:17" ht="23.25">
      <c r="P916" s="75"/>
      <c r="Q916" s="75"/>
    </row>
    <row r="917" spans="16:17" ht="23.25">
      <c r="P917" s="75"/>
      <c r="Q917" s="75"/>
    </row>
    <row r="918" spans="16:17" ht="23.25">
      <c r="P918" s="75"/>
      <c r="Q918" s="75"/>
    </row>
    <row r="919" spans="16:17" ht="23.25">
      <c r="P919" s="75"/>
      <c r="Q919" s="75"/>
    </row>
    <row r="920" spans="16:17" ht="23.25">
      <c r="P920" s="75"/>
      <c r="Q920" s="75"/>
    </row>
    <row r="921" spans="16:17" ht="23.25">
      <c r="P921" s="75"/>
      <c r="Q921" s="75"/>
    </row>
    <row r="922" spans="16:17" ht="23.25">
      <c r="P922" s="75"/>
      <c r="Q922" s="75"/>
    </row>
    <row r="923" spans="16:17" ht="23.25">
      <c r="P923" s="75"/>
      <c r="Q923" s="75"/>
    </row>
    <row r="924" spans="16:17" ht="23.25">
      <c r="P924" s="75"/>
      <c r="Q924" s="75"/>
    </row>
    <row r="925" spans="16:17" ht="23.25">
      <c r="P925" s="75"/>
      <c r="Q925" s="75"/>
    </row>
    <row r="926" spans="16:17" ht="23.25">
      <c r="P926" s="75"/>
      <c r="Q926" s="75"/>
    </row>
    <row r="927" spans="16:17" ht="23.25">
      <c r="P927" s="75"/>
      <c r="Q927" s="75"/>
    </row>
    <row r="928" spans="16:17" ht="23.25">
      <c r="P928" s="75"/>
      <c r="Q928" s="75"/>
    </row>
    <row r="929" spans="16:17" ht="23.25">
      <c r="P929" s="75"/>
      <c r="Q929" s="75"/>
    </row>
    <row r="930" spans="16:17" ht="23.25">
      <c r="P930" s="75"/>
      <c r="Q930" s="75"/>
    </row>
    <row r="931" spans="16:17" ht="23.25">
      <c r="P931" s="75"/>
      <c r="Q931" s="75"/>
    </row>
    <row r="932" spans="16:17" ht="23.25">
      <c r="P932" s="75"/>
      <c r="Q932" s="75"/>
    </row>
    <row r="933" spans="16:17" ht="23.25">
      <c r="P933" s="75"/>
      <c r="Q933" s="75"/>
    </row>
    <row r="934" spans="16:17" ht="23.25">
      <c r="P934" s="75"/>
      <c r="Q934" s="75"/>
    </row>
    <row r="935" spans="16:17" ht="23.25">
      <c r="P935" s="75"/>
      <c r="Q935" s="75"/>
    </row>
    <row r="936" spans="16:17" ht="23.25">
      <c r="P936" s="75"/>
      <c r="Q936" s="75"/>
    </row>
    <row r="937" spans="16:17" ht="23.25">
      <c r="P937" s="75"/>
      <c r="Q937" s="75"/>
    </row>
    <row r="938" spans="16:17" ht="23.25">
      <c r="P938" s="75"/>
      <c r="Q938" s="75"/>
    </row>
    <row r="939" spans="16:17" ht="23.25">
      <c r="P939" s="75"/>
      <c r="Q939" s="75"/>
    </row>
    <row r="940" spans="16:17" ht="23.25">
      <c r="P940" s="75"/>
      <c r="Q940" s="75"/>
    </row>
    <row r="941" spans="16:17" ht="23.25">
      <c r="P941" s="75"/>
      <c r="Q941" s="75"/>
    </row>
    <row r="942" spans="16:17" ht="23.25">
      <c r="P942" s="75"/>
      <c r="Q942" s="75"/>
    </row>
    <row r="943" spans="16:17" ht="23.25">
      <c r="P943" s="75"/>
      <c r="Q943" s="75"/>
    </row>
    <row r="944" spans="16:17" ht="23.25">
      <c r="P944" s="75"/>
      <c r="Q944" s="75"/>
    </row>
    <row r="945" spans="16:17" ht="23.25">
      <c r="P945" s="75"/>
      <c r="Q945" s="75"/>
    </row>
    <row r="946" spans="16:17" ht="23.25">
      <c r="P946" s="75"/>
      <c r="Q946" s="75"/>
    </row>
    <row r="947" spans="16:17" ht="23.25">
      <c r="P947" s="75"/>
      <c r="Q947" s="75"/>
    </row>
    <row r="948" spans="16:17" ht="23.25">
      <c r="P948" s="75"/>
      <c r="Q948" s="75"/>
    </row>
    <row r="949" spans="16:17" ht="23.25">
      <c r="P949" s="75"/>
      <c r="Q949" s="75"/>
    </row>
    <row r="950" spans="16:17" ht="23.25">
      <c r="P950" s="75"/>
      <c r="Q950" s="75"/>
    </row>
    <row r="951" spans="16:17" ht="23.25">
      <c r="P951" s="75"/>
      <c r="Q951" s="75"/>
    </row>
    <row r="952" spans="16:17" ht="23.25">
      <c r="P952" s="75"/>
      <c r="Q952" s="75"/>
    </row>
    <row r="953" spans="16:17" ht="23.25">
      <c r="P953" s="75"/>
      <c r="Q953" s="75"/>
    </row>
    <row r="954" spans="16:17" ht="23.25">
      <c r="P954" s="75"/>
      <c r="Q954" s="75"/>
    </row>
    <row r="955" spans="16:17" ht="23.25">
      <c r="P955" s="75"/>
      <c r="Q955" s="75"/>
    </row>
    <row r="956" spans="16:17" ht="23.25">
      <c r="P956" s="75"/>
      <c r="Q956" s="75"/>
    </row>
    <row r="957" spans="16:17" ht="23.25">
      <c r="P957" s="75"/>
      <c r="Q957" s="75"/>
    </row>
    <row r="958" spans="16:17" ht="23.25">
      <c r="P958" s="75"/>
      <c r="Q958" s="75"/>
    </row>
    <row r="959" spans="16:17" ht="23.25">
      <c r="P959" s="75"/>
      <c r="Q959" s="75"/>
    </row>
    <row r="960" spans="16:17" ht="23.25">
      <c r="P960" s="75"/>
      <c r="Q960" s="75"/>
    </row>
    <row r="961" spans="16:17" ht="23.25">
      <c r="P961" s="75"/>
      <c r="Q961" s="75"/>
    </row>
    <row r="962" spans="16:17" ht="23.25">
      <c r="P962" s="75"/>
      <c r="Q962" s="75"/>
    </row>
    <row r="963" spans="16:17" ht="23.25">
      <c r="P963" s="75"/>
      <c r="Q963" s="75"/>
    </row>
    <row r="964" spans="16:17" ht="23.25">
      <c r="P964" s="75"/>
      <c r="Q964" s="75"/>
    </row>
    <row r="965" spans="16:17" ht="23.25">
      <c r="P965" s="75"/>
      <c r="Q965" s="75"/>
    </row>
    <row r="966" spans="16:17" ht="23.25">
      <c r="P966" s="75"/>
      <c r="Q966" s="75"/>
    </row>
    <row r="967" spans="16:17" ht="23.25">
      <c r="P967" s="75"/>
      <c r="Q967" s="75"/>
    </row>
    <row r="968" spans="16:17" ht="23.25">
      <c r="P968" s="75"/>
      <c r="Q968" s="75"/>
    </row>
    <row r="969" spans="16:17" ht="23.25">
      <c r="P969" s="75"/>
      <c r="Q969" s="75"/>
    </row>
    <row r="970" spans="16:17" ht="23.25">
      <c r="P970" s="75"/>
      <c r="Q970" s="75"/>
    </row>
    <row r="971" spans="16:17" ht="23.25">
      <c r="P971" s="75"/>
      <c r="Q971" s="75"/>
    </row>
    <row r="972" spans="16:17" ht="23.25">
      <c r="P972" s="75"/>
      <c r="Q972" s="75"/>
    </row>
    <row r="973" spans="16:17" ht="23.25">
      <c r="P973" s="75"/>
      <c r="Q973" s="75"/>
    </row>
    <row r="974" spans="16:17" ht="23.25">
      <c r="P974" s="75"/>
      <c r="Q974" s="75"/>
    </row>
    <row r="975" spans="16:17" ht="23.25">
      <c r="P975" s="75"/>
      <c r="Q975" s="75"/>
    </row>
    <row r="976" spans="16:17" ht="23.25">
      <c r="P976" s="75"/>
      <c r="Q976" s="75"/>
    </row>
    <row r="977" spans="16:17" ht="23.25">
      <c r="P977" s="75"/>
      <c r="Q977" s="75"/>
    </row>
    <row r="978" spans="16:17" ht="23.25">
      <c r="P978" s="75"/>
      <c r="Q978" s="75"/>
    </row>
    <row r="979" spans="16:17" ht="23.25">
      <c r="P979" s="75"/>
      <c r="Q979" s="75"/>
    </row>
    <row r="980" spans="16:17" ht="23.25">
      <c r="P980" s="75"/>
      <c r="Q980" s="75"/>
    </row>
    <row r="981" spans="16:17" ht="23.25">
      <c r="P981" s="75"/>
      <c r="Q981" s="75"/>
    </row>
    <row r="982" spans="16:17" ht="23.25">
      <c r="P982" s="75"/>
      <c r="Q982" s="75"/>
    </row>
    <row r="983" spans="16:17" ht="23.25">
      <c r="P983" s="75"/>
      <c r="Q983" s="75"/>
    </row>
    <row r="984" spans="16:17" ht="23.25">
      <c r="P984" s="75"/>
      <c r="Q984" s="75"/>
    </row>
    <row r="985" spans="16:17" ht="23.25">
      <c r="P985" s="75"/>
      <c r="Q985" s="75"/>
    </row>
    <row r="986" spans="16:17" ht="23.25">
      <c r="P986" s="75"/>
      <c r="Q986" s="75"/>
    </row>
    <row r="987" spans="16:17" ht="23.25">
      <c r="P987" s="75"/>
      <c r="Q987" s="75"/>
    </row>
    <row r="988" spans="16:17" ht="23.25">
      <c r="P988" s="75"/>
      <c r="Q988" s="75"/>
    </row>
    <row r="989" spans="16:17" ht="23.25">
      <c r="P989" s="75"/>
      <c r="Q989" s="75"/>
    </row>
    <row r="990" spans="16:17" ht="23.25">
      <c r="P990" s="75"/>
      <c r="Q990" s="75"/>
    </row>
    <row r="991" spans="16:17" ht="23.25">
      <c r="P991" s="75"/>
      <c r="Q991" s="75"/>
    </row>
    <row r="992" spans="16:17" ht="23.25">
      <c r="P992" s="75"/>
      <c r="Q992" s="75"/>
    </row>
    <row r="993" spans="16:17" ht="23.25">
      <c r="P993" s="75"/>
      <c r="Q993" s="75"/>
    </row>
    <row r="994" spans="16:17" ht="23.25">
      <c r="P994" s="75"/>
      <c r="Q994" s="75"/>
    </row>
    <row r="995" spans="16:17" ht="23.25">
      <c r="P995" s="75"/>
      <c r="Q995" s="75"/>
    </row>
    <row r="996" spans="16:17" ht="23.25">
      <c r="P996" s="75"/>
      <c r="Q996" s="75"/>
    </row>
    <row r="997" spans="16:17" ht="23.25">
      <c r="P997" s="75"/>
      <c r="Q997" s="75"/>
    </row>
    <row r="998" spans="16:17" ht="23.25">
      <c r="P998" s="75"/>
      <c r="Q998" s="75"/>
    </row>
    <row r="999" spans="16:17" ht="23.25">
      <c r="P999" s="75"/>
      <c r="Q999" s="75"/>
    </row>
    <row r="1000" spans="16:17" ht="23.25">
      <c r="P1000" s="75"/>
      <c r="Q1000" s="75"/>
    </row>
    <row r="1001" spans="16:17" ht="23.25">
      <c r="P1001" s="75"/>
      <c r="Q1001" s="75"/>
    </row>
    <row r="1002" spans="16:17" ht="23.25">
      <c r="P1002" s="75"/>
      <c r="Q1002" s="75"/>
    </row>
    <row r="1003" spans="16:17" ht="23.25">
      <c r="P1003" s="75"/>
      <c r="Q1003" s="75"/>
    </row>
    <row r="1004" spans="16:17" ht="23.25">
      <c r="P1004" s="75"/>
      <c r="Q1004" s="75"/>
    </row>
    <row r="1005" spans="16:17" ht="23.25">
      <c r="P1005" s="75"/>
      <c r="Q1005" s="75"/>
    </row>
    <row r="1006" spans="16:17" ht="23.25">
      <c r="P1006" s="75"/>
      <c r="Q1006" s="75"/>
    </row>
    <row r="1007" spans="16:17" ht="23.25">
      <c r="P1007" s="75"/>
      <c r="Q1007" s="75"/>
    </row>
    <row r="1008" spans="16:17" ht="23.25">
      <c r="P1008" s="75"/>
      <c r="Q1008" s="75"/>
    </row>
    <row r="1009" spans="16:17" ht="23.25">
      <c r="P1009" s="75"/>
      <c r="Q1009" s="75"/>
    </row>
    <row r="1010" spans="16:17" ht="23.25">
      <c r="P1010" s="75"/>
      <c r="Q1010" s="75"/>
    </row>
    <row r="1011" spans="16:17" ht="23.25">
      <c r="P1011" s="75"/>
      <c r="Q1011" s="75"/>
    </row>
    <row r="1012" spans="16:17" ht="23.25">
      <c r="P1012" s="75"/>
      <c r="Q1012" s="75"/>
    </row>
    <row r="1013" spans="16:17" ht="23.25">
      <c r="P1013" s="75"/>
      <c r="Q1013" s="75"/>
    </row>
    <row r="1014" spans="16:17" ht="23.25">
      <c r="P1014" s="75"/>
      <c r="Q1014" s="75"/>
    </row>
    <row r="1015" spans="16:17" ht="23.25">
      <c r="P1015" s="75"/>
      <c r="Q1015" s="75"/>
    </row>
    <row r="1016" spans="16:17" ht="23.25">
      <c r="P1016" s="75"/>
      <c r="Q1016" s="75"/>
    </row>
    <row r="1017" spans="16:17" ht="23.25">
      <c r="P1017" s="75"/>
      <c r="Q1017" s="75"/>
    </row>
    <row r="1018" spans="16:17" ht="23.25">
      <c r="P1018" s="75"/>
      <c r="Q1018" s="75"/>
    </row>
    <row r="1019" spans="16:17" ht="23.25">
      <c r="P1019" s="75"/>
      <c r="Q1019" s="75"/>
    </row>
    <row r="1020" spans="16:17" ht="23.25">
      <c r="P1020" s="75"/>
      <c r="Q1020" s="75"/>
    </row>
    <row r="1021" spans="16:17" ht="23.25">
      <c r="P1021" s="75"/>
      <c r="Q1021" s="75"/>
    </row>
    <row r="1022" spans="16:17" ht="23.25">
      <c r="P1022" s="75"/>
      <c r="Q1022" s="75"/>
    </row>
    <row r="1023" spans="16:17" ht="23.25">
      <c r="P1023" s="75"/>
      <c r="Q1023" s="75"/>
    </row>
    <row r="1024" spans="16:17" ht="23.25">
      <c r="P1024" s="75"/>
      <c r="Q1024" s="75"/>
    </row>
    <row r="1025" spans="16:17" ht="23.25">
      <c r="P1025" s="75"/>
      <c r="Q1025" s="75"/>
    </row>
    <row r="1026" spans="16:17" ht="23.25">
      <c r="P1026" s="75"/>
      <c r="Q1026" s="75"/>
    </row>
    <row r="1027" spans="16:17" ht="23.25">
      <c r="P1027" s="75"/>
      <c r="Q1027" s="75"/>
    </row>
    <row r="1028" spans="16:17" ht="23.25">
      <c r="P1028" s="75"/>
      <c r="Q1028" s="75"/>
    </row>
    <row r="1029" spans="16:17" ht="23.25">
      <c r="P1029" s="75"/>
      <c r="Q1029" s="75"/>
    </row>
    <row r="1030" spans="16:17" ht="23.25">
      <c r="P1030" s="75"/>
      <c r="Q1030" s="75"/>
    </row>
    <row r="1031" spans="16:17" ht="23.25">
      <c r="P1031" s="75"/>
      <c r="Q1031" s="75"/>
    </row>
    <row r="1032" spans="16:17" ht="23.25">
      <c r="P1032" s="75"/>
      <c r="Q1032" s="75"/>
    </row>
    <row r="1033" spans="16:17" ht="23.25">
      <c r="P1033" s="75"/>
      <c r="Q1033" s="75"/>
    </row>
    <row r="1034" spans="16:17" ht="23.25">
      <c r="P1034" s="75"/>
      <c r="Q1034" s="75"/>
    </row>
    <row r="1035" spans="16:17" ht="23.25">
      <c r="P1035" s="75"/>
      <c r="Q1035" s="75"/>
    </row>
    <row r="1036" spans="16:17" ht="23.25">
      <c r="P1036" s="75"/>
      <c r="Q1036" s="75"/>
    </row>
    <row r="1037" spans="16:17" ht="23.25">
      <c r="P1037" s="75"/>
      <c r="Q1037" s="75"/>
    </row>
    <row r="1038" spans="16:17" ht="23.25">
      <c r="P1038" s="75"/>
      <c r="Q1038" s="75"/>
    </row>
    <row r="1039" spans="16:17" ht="23.25">
      <c r="P1039" s="75"/>
      <c r="Q1039" s="75"/>
    </row>
    <row r="1040" spans="16:17" ht="23.25">
      <c r="P1040" s="75"/>
      <c r="Q1040" s="75"/>
    </row>
    <row r="1041" spans="16:17" ht="23.25">
      <c r="P1041" s="75"/>
      <c r="Q1041" s="75"/>
    </row>
    <row r="1042" spans="16:17" ht="23.25">
      <c r="P1042" s="75"/>
      <c r="Q1042" s="75"/>
    </row>
    <row r="1043" spans="16:17" ht="23.25">
      <c r="P1043" s="75"/>
      <c r="Q1043" s="75"/>
    </row>
    <row r="1044" spans="16:17" ht="23.25">
      <c r="P1044" s="75"/>
      <c r="Q1044" s="75"/>
    </row>
    <row r="1045" spans="16:17" ht="23.25">
      <c r="P1045" s="75"/>
      <c r="Q1045" s="75"/>
    </row>
    <row r="1046" spans="16:17" ht="23.25">
      <c r="P1046" s="75"/>
      <c r="Q1046" s="75"/>
    </row>
    <row r="1047" spans="16:17" ht="23.25">
      <c r="P1047" s="75"/>
      <c r="Q1047" s="75"/>
    </row>
    <row r="1048" spans="16:17" ht="23.25">
      <c r="P1048" s="75"/>
      <c r="Q1048" s="75"/>
    </row>
    <row r="1049" spans="16:17" ht="23.25">
      <c r="P1049" s="75"/>
      <c r="Q1049" s="75"/>
    </row>
    <row r="1050" spans="16:17" ht="23.25">
      <c r="P1050" s="75"/>
      <c r="Q1050" s="75"/>
    </row>
    <row r="1051" spans="16:17" ht="23.25">
      <c r="P1051" s="75"/>
      <c r="Q1051" s="75"/>
    </row>
    <row r="1052" spans="16:17" ht="23.25">
      <c r="P1052" s="75"/>
      <c r="Q1052" s="75"/>
    </row>
    <row r="1053" spans="16:17" ht="23.25">
      <c r="P1053" s="75"/>
      <c r="Q1053" s="75"/>
    </row>
    <row r="1054" spans="16:17" ht="23.25">
      <c r="P1054" s="75"/>
      <c r="Q1054" s="75"/>
    </row>
    <row r="1055" spans="16:17" ht="23.25">
      <c r="P1055" s="75"/>
      <c r="Q1055" s="75"/>
    </row>
    <row r="1056" spans="16:17" ht="23.25">
      <c r="P1056" s="75"/>
      <c r="Q1056" s="75"/>
    </row>
    <row r="1057" spans="16:17" ht="23.25">
      <c r="P1057" s="75"/>
      <c r="Q1057" s="75"/>
    </row>
    <row r="1058" spans="16:17" ht="23.25">
      <c r="P1058" s="75"/>
      <c r="Q1058" s="75"/>
    </row>
    <row r="1059" spans="16:17" ht="23.25">
      <c r="P1059" s="75"/>
      <c r="Q1059" s="75"/>
    </row>
    <row r="1060" spans="16:17" ht="23.25">
      <c r="P1060" s="75"/>
      <c r="Q1060" s="75"/>
    </row>
    <row r="1061" spans="16:17" ht="23.25">
      <c r="P1061" s="75"/>
      <c r="Q1061" s="75"/>
    </row>
    <row r="1062" spans="16:17" ht="23.25">
      <c r="P1062" s="75"/>
      <c r="Q1062" s="75"/>
    </row>
    <row r="1063" spans="16:17" ht="23.25">
      <c r="P1063" s="75"/>
      <c r="Q1063" s="75"/>
    </row>
    <row r="1064" spans="16:17" ht="23.25">
      <c r="P1064" s="75"/>
      <c r="Q1064" s="75"/>
    </row>
    <row r="1065" spans="16:17" ht="23.25">
      <c r="P1065" s="75"/>
      <c r="Q1065" s="75"/>
    </row>
    <row r="1066" spans="16:17" ht="23.25">
      <c r="P1066" s="75"/>
      <c r="Q1066" s="75"/>
    </row>
    <row r="1067" spans="16:17" ht="23.25">
      <c r="P1067" s="75"/>
      <c r="Q1067" s="75"/>
    </row>
    <row r="1068" spans="16:17" ht="23.25">
      <c r="P1068" s="75"/>
      <c r="Q1068" s="75"/>
    </row>
    <row r="1069" spans="16:17" ht="23.25">
      <c r="P1069" s="75"/>
      <c r="Q1069" s="75"/>
    </row>
    <row r="1070" spans="16:17" ht="23.25">
      <c r="P1070" s="75"/>
      <c r="Q1070" s="75"/>
    </row>
    <row r="1071" spans="16:17" ht="23.25">
      <c r="P1071" s="75"/>
      <c r="Q1071" s="75"/>
    </row>
    <row r="1072" spans="16:17" ht="23.25">
      <c r="P1072" s="75"/>
      <c r="Q1072" s="75"/>
    </row>
    <row r="1073" spans="16:17" ht="23.25">
      <c r="P1073" s="75"/>
      <c r="Q1073" s="75"/>
    </row>
    <row r="1074" spans="16:17" ht="23.25">
      <c r="P1074" s="75"/>
      <c r="Q1074" s="75"/>
    </row>
    <row r="1075" spans="16:17" ht="23.25">
      <c r="P1075" s="75"/>
      <c r="Q1075" s="75"/>
    </row>
    <row r="1076" spans="16:17" ht="23.25">
      <c r="P1076" s="75"/>
      <c r="Q1076" s="75"/>
    </row>
    <row r="1077" spans="16:17" ht="23.25">
      <c r="P1077" s="75"/>
      <c r="Q1077" s="75"/>
    </row>
    <row r="1078" spans="16:17" ht="23.25">
      <c r="P1078" s="75"/>
      <c r="Q1078" s="75"/>
    </row>
    <row r="1079" spans="16:17" ht="23.25">
      <c r="P1079" s="75"/>
      <c r="Q1079" s="75"/>
    </row>
    <row r="1080" spans="16:17" ht="23.25">
      <c r="P1080" s="75"/>
      <c r="Q1080" s="75"/>
    </row>
    <row r="1081" spans="16:17" ht="23.25">
      <c r="P1081" s="75"/>
      <c r="Q1081" s="75"/>
    </row>
    <row r="1082" spans="16:17" ht="23.25">
      <c r="P1082" s="75"/>
      <c r="Q1082" s="75"/>
    </row>
    <row r="1083" spans="16:17" ht="23.25">
      <c r="P1083" s="75"/>
      <c r="Q1083" s="75"/>
    </row>
    <row r="1084" spans="16:17" ht="23.25">
      <c r="P1084" s="75"/>
      <c r="Q1084" s="75"/>
    </row>
    <row r="1085" spans="16:17" ht="23.25">
      <c r="P1085" s="75"/>
      <c r="Q1085" s="75"/>
    </row>
    <row r="1086" spans="16:17" ht="23.25">
      <c r="P1086" s="75"/>
      <c r="Q1086" s="75"/>
    </row>
    <row r="1087" spans="16:17" ht="23.25">
      <c r="P1087" s="75"/>
      <c r="Q1087" s="75"/>
    </row>
    <row r="1088" spans="16:17" ht="23.25">
      <c r="P1088" s="75"/>
      <c r="Q1088" s="75"/>
    </row>
    <row r="1089" spans="16:17" ht="23.25">
      <c r="P1089" s="75"/>
      <c r="Q1089" s="75"/>
    </row>
    <row r="1090" spans="16:17" ht="23.25">
      <c r="P1090" s="75"/>
      <c r="Q1090" s="75"/>
    </row>
    <row r="1091" spans="16:17" ht="23.25">
      <c r="P1091" s="75"/>
      <c r="Q1091" s="75"/>
    </row>
    <row r="1092" spans="16:17" ht="23.25">
      <c r="P1092" s="75"/>
      <c r="Q1092" s="75"/>
    </row>
    <row r="1093" spans="16:17" ht="23.25">
      <c r="P1093" s="75"/>
      <c r="Q1093" s="75"/>
    </row>
    <row r="1094" spans="16:17" ht="23.25">
      <c r="P1094" s="75"/>
      <c r="Q1094" s="75"/>
    </row>
    <row r="1095" spans="16:17" ht="23.25">
      <c r="P1095" s="75"/>
      <c r="Q1095" s="75"/>
    </row>
    <row r="1096" spans="16:17" ht="23.25">
      <c r="P1096" s="75"/>
      <c r="Q1096" s="75"/>
    </row>
    <row r="1097" spans="16:17" ht="23.25">
      <c r="P1097" s="75"/>
      <c r="Q1097" s="75"/>
    </row>
    <row r="1098" spans="16:17" ht="23.25">
      <c r="P1098" s="75"/>
      <c r="Q1098" s="75"/>
    </row>
    <row r="1099" spans="16:17" ht="23.25">
      <c r="P1099" s="75"/>
      <c r="Q1099" s="75"/>
    </row>
    <row r="1100" spans="16:17" ht="23.25">
      <c r="P1100" s="75"/>
      <c r="Q1100" s="75"/>
    </row>
    <row r="1101" spans="16:17" ht="23.25">
      <c r="P1101" s="75"/>
      <c r="Q1101" s="75"/>
    </row>
    <row r="1102" spans="16:17" ht="23.25">
      <c r="P1102" s="75"/>
      <c r="Q1102" s="75"/>
    </row>
    <row r="1103" spans="16:17" ht="23.25">
      <c r="P1103" s="75"/>
      <c r="Q1103" s="75"/>
    </row>
    <row r="1104" spans="16:17" ht="23.25">
      <c r="P1104" s="75"/>
      <c r="Q1104" s="75"/>
    </row>
    <row r="1105" spans="16:17" ht="23.25">
      <c r="P1105" s="75"/>
      <c r="Q1105" s="75"/>
    </row>
    <row r="1106" spans="16:17" ht="23.25">
      <c r="P1106" s="75"/>
      <c r="Q1106" s="75"/>
    </row>
    <row r="1107" spans="16:17" ht="23.25">
      <c r="P1107" s="75"/>
      <c r="Q1107" s="75"/>
    </row>
    <row r="1108" spans="16:17" ht="23.25">
      <c r="P1108" s="75"/>
      <c r="Q1108" s="75"/>
    </row>
    <row r="1109" spans="16:17" ht="23.25">
      <c r="P1109" s="75"/>
      <c r="Q1109" s="75"/>
    </row>
    <row r="1110" spans="16:17" ht="23.25">
      <c r="P1110" s="75"/>
      <c r="Q1110" s="75"/>
    </row>
    <row r="1111" spans="16:17" ht="23.25">
      <c r="P1111" s="75"/>
      <c r="Q1111" s="75"/>
    </row>
    <row r="1112" spans="16:17" ht="23.25">
      <c r="P1112" s="75"/>
      <c r="Q1112" s="75"/>
    </row>
    <row r="1113" spans="16:17" ht="23.25">
      <c r="P1113" s="75"/>
      <c r="Q1113" s="75"/>
    </row>
    <row r="1114" spans="16:17" ht="23.25">
      <c r="P1114" s="75"/>
      <c r="Q1114" s="75"/>
    </row>
    <row r="1115" spans="16:17" ht="23.25">
      <c r="P1115" s="75"/>
      <c r="Q1115" s="75"/>
    </row>
    <row r="1116" spans="16:17" ht="23.25">
      <c r="P1116" s="75"/>
      <c r="Q1116" s="75"/>
    </row>
    <row r="1117" spans="16:17" ht="23.25">
      <c r="P1117" s="75"/>
      <c r="Q1117" s="75"/>
    </row>
    <row r="1118" spans="16:17" ht="23.25">
      <c r="P1118" s="75"/>
      <c r="Q1118" s="75"/>
    </row>
    <row r="1119" spans="16:17" ht="23.25">
      <c r="P1119" s="75"/>
      <c r="Q1119" s="75"/>
    </row>
    <row r="1120" spans="16:17" ht="23.25">
      <c r="P1120" s="75"/>
      <c r="Q1120" s="75"/>
    </row>
    <row r="1121" spans="16:17" ht="23.25">
      <c r="P1121" s="75"/>
      <c r="Q1121" s="75"/>
    </row>
    <row r="1122" spans="16:17" ht="23.25">
      <c r="P1122" s="75"/>
      <c r="Q1122" s="75"/>
    </row>
    <row r="1123" spans="16:17" ht="23.25">
      <c r="P1123" s="75"/>
      <c r="Q1123" s="75"/>
    </row>
    <row r="1124" spans="16:17" ht="23.25">
      <c r="P1124" s="75"/>
      <c r="Q1124" s="75"/>
    </row>
    <row r="1125" spans="16:17" ht="23.25">
      <c r="P1125" s="75"/>
      <c r="Q1125" s="75"/>
    </row>
    <row r="1126" spans="16:17" ht="23.25">
      <c r="P1126" s="75"/>
      <c r="Q1126" s="75"/>
    </row>
    <row r="1127" spans="16:17" ht="23.25">
      <c r="P1127" s="75"/>
      <c r="Q1127" s="75"/>
    </row>
    <row r="1128" spans="16:17" ht="23.25">
      <c r="P1128" s="75"/>
      <c r="Q1128" s="75"/>
    </row>
    <row r="1129" spans="16:17" ht="23.25">
      <c r="P1129" s="75"/>
      <c r="Q1129" s="75"/>
    </row>
    <row r="1130" spans="16:17" ht="23.25">
      <c r="P1130" s="75"/>
      <c r="Q1130" s="75"/>
    </row>
    <row r="1131" spans="16:17" ht="23.25">
      <c r="P1131" s="75"/>
      <c r="Q1131" s="75"/>
    </row>
    <row r="1132" spans="16:17" ht="23.25">
      <c r="P1132" s="75"/>
      <c r="Q1132" s="75"/>
    </row>
    <row r="1133" spans="16:17" ht="23.25">
      <c r="P1133" s="75"/>
      <c r="Q1133" s="75"/>
    </row>
    <row r="1134" spans="16:17" ht="23.25">
      <c r="P1134" s="75"/>
      <c r="Q1134" s="75"/>
    </row>
    <row r="1135" spans="16:17" ht="23.25">
      <c r="P1135" s="75"/>
      <c r="Q1135" s="75"/>
    </row>
    <row r="1136" spans="16:17" ht="23.25">
      <c r="P1136" s="75"/>
      <c r="Q1136" s="75"/>
    </row>
    <row r="1137" spans="16:17" ht="23.25">
      <c r="P1137" s="75"/>
      <c r="Q1137" s="75"/>
    </row>
    <row r="1138" spans="16:17" ht="23.25">
      <c r="P1138" s="75"/>
      <c r="Q1138" s="75"/>
    </row>
    <row r="1139" spans="16:17" ht="23.25">
      <c r="P1139" s="75"/>
      <c r="Q1139" s="75"/>
    </row>
    <row r="1140" spans="16:17" ht="23.25">
      <c r="P1140" s="75"/>
      <c r="Q1140" s="75"/>
    </row>
    <row r="1141" spans="16:17" ht="23.25">
      <c r="P1141" s="75"/>
      <c r="Q1141" s="75"/>
    </row>
    <row r="1142" spans="16:17" ht="23.25">
      <c r="P1142" s="75"/>
      <c r="Q1142" s="75"/>
    </row>
    <row r="1143" spans="16:17" ht="23.25">
      <c r="P1143" s="75"/>
      <c r="Q1143" s="75"/>
    </row>
    <row r="1144" spans="16:17" ht="23.25">
      <c r="P1144" s="75"/>
      <c r="Q1144" s="75"/>
    </row>
    <row r="1145" spans="16:17" ht="23.25">
      <c r="P1145" s="75"/>
      <c r="Q1145" s="75"/>
    </row>
    <row r="1146" spans="16:17" ht="23.25">
      <c r="P1146" s="75"/>
      <c r="Q1146" s="75"/>
    </row>
    <row r="1147" spans="16:17" ht="23.25">
      <c r="P1147" s="75"/>
      <c r="Q1147" s="75"/>
    </row>
    <row r="1148" spans="16:17" ht="23.25">
      <c r="P1148" s="75"/>
      <c r="Q1148" s="75"/>
    </row>
    <row r="1149" spans="16:17" ht="23.25">
      <c r="P1149" s="75"/>
      <c r="Q1149" s="75"/>
    </row>
    <row r="1150" spans="16:17" ht="23.25">
      <c r="P1150" s="75"/>
      <c r="Q1150" s="75"/>
    </row>
    <row r="1151" spans="16:17" ht="23.25">
      <c r="P1151" s="75"/>
      <c r="Q1151" s="75"/>
    </row>
    <row r="1152" spans="16:17" ht="23.25">
      <c r="P1152" s="75"/>
      <c r="Q1152" s="75"/>
    </row>
    <row r="1153" spans="16:17" ht="23.25">
      <c r="P1153" s="75"/>
      <c r="Q1153" s="75"/>
    </row>
    <row r="1154" spans="16:17" ht="23.25">
      <c r="P1154" s="75"/>
      <c r="Q1154" s="75"/>
    </row>
    <row r="1155" spans="16:17" ht="23.25">
      <c r="P1155" s="75"/>
      <c r="Q1155" s="75"/>
    </row>
    <row r="1156" spans="16:17" ht="23.25">
      <c r="P1156" s="75"/>
      <c r="Q1156" s="75"/>
    </row>
    <row r="1157" spans="16:17" ht="23.25">
      <c r="P1157" s="75"/>
      <c r="Q1157" s="75"/>
    </row>
    <row r="1158" spans="16:17" ht="23.25">
      <c r="P1158" s="75"/>
      <c r="Q1158" s="75"/>
    </row>
    <row r="1159" spans="16:17" ht="23.25">
      <c r="P1159" s="75"/>
      <c r="Q1159" s="75"/>
    </row>
    <row r="1160" spans="16:17" ht="23.25">
      <c r="P1160" s="75"/>
      <c r="Q1160" s="75"/>
    </row>
    <row r="1161" spans="16:17" ht="23.25">
      <c r="P1161" s="75"/>
      <c r="Q1161" s="75"/>
    </row>
    <row r="1162" spans="16:17" ht="23.25">
      <c r="P1162" s="75"/>
      <c r="Q1162" s="75"/>
    </row>
    <row r="1163" spans="16:17" ht="23.25">
      <c r="P1163" s="75"/>
      <c r="Q1163" s="75"/>
    </row>
    <row r="1164" spans="16:17" ht="23.25">
      <c r="P1164" s="75"/>
      <c r="Q1164" s="75"/>
    </row>
    <row r="1165" spans="16:17" ht="23.25">
      <c r="P1165" s="75"/>
      <c r="Q1165" s="75"/>
    </row>
    <row r="1166" spans="16:17" ht="23.25">
      <c r="P1166" s="75"/>
      <c r="Q1166" s="75"/>
    </row>
    <row r="1167" spans="16:17" ht="23.25">
      <c r="P1167" s="75"/>
      <c r="Q1167" s="75"/>
    </row>
    <row r="1168" spans="16:17" ht="23.25">
      <c r="P1168" s="75"/>
      <c r="Q1168" s="75"/>
    </row>
    <row r="1169" spans="16:17" ht="23.25">
      <c r="P1169" s="75"/>
      <c r="Q1169" s="75"/>
    </row>
    <row r="1170" spans="16:17" ht="23.25">
      <c r="P1170" s="75"/>
      <c r="Q1170" s="75"/>
    </row>
    <row r="1171" spans="16:17" ht="23.25">
      <c r="P1171" s="75"/>
      <c r="Q1171" s="75"/>
    </row>
    <row r="1172" spans="16:17" ht="23.25">
      <c r="P1172" s="75"/>
      <c r="Q1172" s="75"/>
    </row>
    <row r="1173" spans="16:17" ht="23.25">
      <c r="P1173" s="75"/>
      <c r="Q1173" s="75"/>
    </row>
    <row r="1174" spans="16:17" ht="23.25">
      <c r="P1174" s="75"/>
      <c r="Q1174" s="75"/>
    </row>
    <row r="1175" spans="16:17" ht="23.25">
      <c r="P1175" s="75"/>
      <c r="Q1175" s="75"/>
    </row>
    <row r="1176" spans="16:17" ht="23.25">
      <c r="P1176" s="75"/>
      <c r="Q1176" s="75"/>
    </row>
    <row r="1177" spans="16:17" ht="23.25">
      <c r="P1177" s="75"/>
      <c r="Q1177" s="75"/>
    </row>
    <row r="1178" spans="16:17" ht="23.25">
      <c r="P1178" s="75"/>
      <c r="Q1178" s="75"/>
    </row>
    <row r="1179" spans="16:17" ht="23.25">
      <c r="P1179" s="75"/>
      <c r="Q1179" s="75"/>
    </row>
    <row r="1180" spans="16:17" ht="23.25">
      <c r="P1180" s="75"/>
      <c r="Q1180" s="75"/>
    </row>
    <row r="1181" spans="16:17" ht="23.25">
      <c r="P1181" s="75"/>
      <c r="Q1181" s="75"/>
    </row>
    <row r="1182" spans="16:17" ht="23.25">
      <c r="P1182" s="75"/>
      <c r="Q1182" s="75"/>
    </row>
    <row r="1183" spans="16:17" ht="23.25">
      <c r="P1183" s="75"/>
      <c r="Q1183" s="75"/>
    </row>
    <row r="1184" spans="16:17" ht="23.25">
      <c r="P1184" s="75"/>
      <c r="Q1184" s="75"/>
    </row>
    <row r="1185" spans="16:17" ht="23.25">
      <c r="P1185" s="75"/>
      <c r="Q1185" s="75"/>
    </row>
    <row r="1186" spans="16:17" ht="23.25">
      <c r="P1186" s="75"/>
      <c r="Q1186" s="75"/>
    </row>
    <row r="1187" spans="16:17" ht="23.25">
      <c r="P1187" s="75"/>
      <c r="Q1187" s="75"/>
    </row>
    <row r="1188" spans="16:17" ht="23.25">
      <c r="P1188" s="75"/>
      <c r="Q1188" s="75"/>
    </row>
    <row r="1189" spans="16:17" ht="23.25">
      <c r="P1189" s="75"/>
      <c r="Q1189" s="75"/>
    </row>
    <row r="1190" spans="16:17" ht="23.25">
      <c r="P1190" s="75"/>
      <c r="Q1190" s="75"/>
    </row>
    <row r="1191" spans="16:17" ht="23.25">
      <c r="P1191" s="75"/>
      <c r="Q1191" s="75"/>
    </row>
    <row r="1192" spans="16:17" ht="23.25">
      <c r="P1192" s="75"/>
      <c r="Q1192" s="75"/>
    </row>
    <row r="1193" spans="16:17" ht="23.25">
      <c r="P1193" s="75"/>
      <c r="Q1193" s="75"/>
    </row>
    <row r="1194" spans="16:17" ht="23.25">
      <c r="P1194" s="75"/>
      <c r="Q1194" s="75"/>
    </row>
    <row r="1195" spans="16:17" ht="23.25">
      <c r="P1195" s="75"/>
      <c r="Q1195" s="75"/>
    </row>
    <row r="1196" spans="16:17" ht="23.25">
      <c r="P1196" s="75"/>
      <c r="Q1196" s="75"/>
    </row>
    <row r="1197" spans="16:17" ht="23.25">
      <c r="P1197" s="75"/>
      <c r="Q1197" s="75"/>
    </row>
    <row r="1198" spans="16:17" ht="23.25">
      <c r="P1198" s="75"/>
      <c r="Q1198" s="75"/>
    </row>
    <row r="1199" spans="16:17" ht="23.25">
      <c r="P1199" s="75"/>
      <c r="Q1199" s="75"/>
    </row>
    <row r="1200" spans="16:17" ht="23.25">
      <c r="P1200" s="75"/>
      <c r="Q1200" s="75"/>
    </row>
    <row r="1201" spans="16:17" ht="23.25">
      <c r="P1201" s="75"/>
      <c r="Q1201" s="75"/>
    </row>
    <row r="1202" spans="16:17" ht="23.25">
      <c r="P1202" s="75"/>
      <c r="Q1202" s="75"/>
    </row>
    <row r="1203" spans="16:17" ht="23.25">
      <c r="P1203" s="75"/>
      <c r="Q1203" s="75"/>
    </row>
    <row r="1204" spans="16:17" ht="23.25">
      <c r="P1204" s="75"/>
      <c r="Q1204" s="75"/>
    </row>
    <row r="1205" spans="16:17" ht="23.25">
      <c r="P1205" s="75"/>
      <c r="Q1205" s="75"/>
    </row>
    <row r="1206" spans="16:17" ht="23.25">
      <c r="P1206" s="75"/>
      <c r="Q1206" s="75"/>
    </row>
    <row r="1207" spans="16:17" ht="23.25">
      <c r="P1207" s="75"/>
      <c r="Q1207" s="75"/>
    </row>
    <row r="1208" spans="16:17" ht="23.25">
      <c r="P1208" s="75"/>
      <c r="Q1208" s="75"/>
    </row>
    <row r="1209" spans="16:17" ht="23.25">
      <c r="P1209" s="75"/>
      <c r="Q1209" s="75"/>
    </row>
    <row r="1210" spans="16:17" ht="23.25">
      <c r="P1210" s="75"/>
      <c r="Q1210" s="75"/>
    </row>
    <row r="1211" spans="16:17" ht="23.25">
      <c r="P1211" s="75"/>
      <c r="Q1211" s="75"/>
    </row>
    <row r="1212" spans="16:17" ht="23.25">
      <c r="P1212" s="75"/>
      <c r="Q1212" s="75"/>
    </row>
    <row r="1213" spans="16:17" ht="23.25">
      <c r="P1213" s="75"/>
      <c r="Q1213" s="75"/>
    </row>
    <row r="1214" spans="16:17" ht="23.25">
      <c r="P1214" s="75"/>
      <c r="Q1214" s="75"/>
    </row>
    <row r="1215" spans="16:17" ht="23.25">
      <c r="P1215" s="75"/>
      <c r="Q1215" s="75"/>
    </row>
    <row r="1216" spans="16:17" ht="23.25">
      <c r="P1216" s="75"/>
      <c r="Q1216" s="75"/>
    </row>
    <row r="1217" spans="16:17" ht="23.25">
      <c r="P1217" s="75"/>
      <c r="Q1217" s="75"/>
    </row>
    <row r="1218" spans="16:17" ht="23.25">
      <c r="P1218" s="75"/>
      <c r="Q1218" s="75"/>
    </row>
    <row r="1219" spans="16:17" ht="23.25">
      <c r="P1219" s="75"/>
      <c r="Q1219" s="75"/>
    </row>
    <row r="1220" spans="16:17" ht="23.25">
      <c r="P1220" s="75"/>
      <c r="Q1220" s="75"/>
    </row>
    <row r="1221" spans="16:17" ht="23.25">
      <c r="P1221" s="75"/>
      <c r="Q1221" s="75"/>
    </row>
    <row r="1222" spans="16:17" ht="23.25">
      <c r="P1222" s="75"/>
      <c r="Q1222" s="75"/>
    </row>
    <row r="1223" spans="16:17" ht="23.25">
      <c r="P1223" s="75"/>
      <c r="Q1223" s="75"/>
    </row>
    <row r="1224" spans="16:17" ht="23.25">
      <c r="P1224" s="75"/>
      <c r="Q1224" s="75"/>
    </row>
    <row r="1225" spans="16:17" ht="23.25">
      <c r="P1225" s="75"/>
      <c r="Q1225" s="75"/>
    </row>
    <row r="1226" spans="16:17" ht="23.25">
      <c r="P1226" s="75"/>
      <c r="Q1226" s="75"/>
    </row>
    <row r="1227" spans="16:17" ht="23.25">
      <c r="P1227" s="75"/>
      <c r="Q1227" s="75"/>
    </row>
    <row r="1228" spans="16:17" ht="23.25">
      <c r="P1228" s="75"/>
      <c r="Q1228" s="75"/>
    </row>
    <row r="1229" spans="16:17" ht="23.25">
      <c r="P1229" s="75"/>
      <c r="Q1229" s="75"/>
    </row>
    <row r="1230" spans="16:17" ht="23.25">
      <c r="P1230" s="75"/>
      <c r="Q1230" s="75"/>
    </row>
    <row r="1231" spans="16:17" ht="23.25">
      <c r="P1231" s="75"/>
      <c r="Q1231" s="75"/>
    </row>
    <row r="1232" spans="16:17" ht="23.25">
      <c r="P1232" s="75"/>
      <c r="Q1232" s="75"/>
    </row>
    <row r="1233" spans="16:17" ht="23.25">
      <c r="P1233" s="75"/>
      <c r="Q1233" s="75"/>
    </row>
    <row r="1234" spans="16:17" ht="23.25">
      <c r="P1234" s="75"/>
      <c r="Q1234" s="75"/>
    </row>
    <row r="1235" spans="16:17" ht="23.25">
      <c r="P1235" s="75"/>
      <c r="Q1235" s="75"/>
    </row>
    <row r="1236" spans="16:17" ht="23.25">
      <c r="P1236" s="75"/>
      <c r="Q1236" s="75"/>
    </row>
    <row r="1237" spans="16:17" ht="23.25">
      <c r="P1237" s="75"/>
      <c r="Q1237" s="75"/>
    </row>
    <row r="1238" spans="16:17" ht="23.25">
      <c r="P1238" s="75"/>
      <c r="Q1238" s="75"/>
    </row>
    <row r="1239" spans="16:17" ht="23.25">
      <c r="P1239" s="75"/>
      <c r="Q1239" s="75"/>
    </row>
    <row r="1240" spans="16:17" ht="23.25">
      <c r="P1240" s="75"/>
      <c r="Q1240" s="75"/>
    </row>
    <row r="1241" spans="16:17" ht="23.25">
      <c r="P1241" s="75"/>
      <c r="Q1241" s="75"/>
    </row>
    <row r="1242" spans="16:17" ht="23.25">
      <c r="P1242" s="75"/>
      <c r="Q1242" s="75"/>
    </row>
    <row r="1243" spans="16:17" ht="23.25">
      <c r="P1243" s="75"/>
      <c r="Q1243" s="75"/>
    </row>
    <row r="1244" spans="16:17" ht="23.25">
      <c r="P1244" s="75"/>
      <c r="Q1244" s="75"/>
    </row>
    <row r="1245" spans="16:17" ht="23.25">
      <c r="P1245" s="75"/>
      <c r="Q1245" s="75"/>
    </row>
    <row r="1246" spans="16:17" ht="23.25">
      <c r="P1246" s="75"/>
      <c r="Q1246" s="75"/>
    </row>
    <row r="1247" spans="16:17" ht="23.25">
      <c r="P1247" s="75"/>
      <c r="Q1247" s="75"/>
    </row>
    <row r="1248" spans="16:17" ht="23.25">
      <c r="P1248" s="75"/>
      <c r="Q1248" s="75"/>
    </row>
    <row r="1249" spans="16:17" ht="23.25">
      <c r="P1249" s="75"/>
      <c r="Q1249" s="75"/>
    </row>
    <row r="1250" spans="16:17" ht="23.25">
      <c r="P1250" s="75"/>
      <c r="Q1250" s="75"/>
    </row>
    <row r="1251" spans="16:17" ht="23.25">
      <c r="P1251" s="75"/>
      <c r="Q1251" s="75"/>
    </row>
    <row r="1252" spans="16:17" ht="23.25">
      <c r="P1252" s="75"/>
      <c r="Q1252" s="75"/>
    </row>
    <row r="1253" spans="16:17" ht="23.25">
      <c r="P1253" s="75"/>
      <c r="Q1253" s="75"/>
    </row>
    <row r="1254" spans="16:17" ht="23.25">
      <c r="P1254" s="75"/>
      <c r="Q1254" s="75"/>
    </row>
    <row r="1255" spans="16:17" ht="23.25">
      <c r="P1255" s="75"/>
      <c r="Q1255" s="75"/>
    </row>
    <row r="1256" spans="16:17" ht="23.25">
      <c r="P1256" s="75"/>
      <c r="Q1256" s="75"/>
    </row>
    <row r="1257" spans="16:17" ht="23.25">
      <c r="P1257" s="75"/>
      <c r="Q1257" s="75"/>
    </row>
    <row r="1258" spans="16:17" ht="23.25">
      <c r="P1258" s="75"/>
      <c r="Q1258" s="75"/>
    </row>
    <row r="1259" spans="16:17" ht="23.25">
      <c r="P1259" s="75"/>
      <c r="Q1259" s="75"/>
    </row>
    <row r="1260" spans="16:17" ht="23.25">
      <c r="P1260" s="75"/>
      <c r="Q1260" s="75"/>
    </row>
    <row r="1261" spans="16:17" ht="23.25">
      <c r="P1261" s="75"/>
      <c r="Q1261" s="75"/>
    </row>
    <row r="1262" spans="16:17" ht="23.25">
      <c r="P1262" s="75"/>
      <c r="Q1262" s="75"/>
    </row>
    <row r="1263" spans="16:17" ht="23.25">
      <c r="P1263" s="75"/>
      <c r="Q1263" s="75"/>
    </row>
    <row r="1264" spans="16:17" ht="23.25">
      <c r="P1264" s="75"/>
      <c r="Q1264" s="75"/>
    </row>
    <row r="1265" spans="16:17" ht="23.25">
      <c r="P1265" s="75"/>
      <c r="Q1265" s="75"/>
    </row>
    <row r="1266" spans="16:17" ht="23.25">
      <c r="P1266" s="75"/>
      <c r="Q1266" s="75"/>
    </row>
    <row r="1267" spans="16:17" ht="23.25">
      <c r="P1267" s="75"/>
      <c r="Q1267" s="75"/>
    </row>
    <row r="1268" spans="16:17" ht="23.25">
      <c r="P1268" s="75"/>
      <c r="Q1268" s="75"/>
    </row>
    <row r="1269" spans="16:17" ht="23.25">
      <c r="P1269" s="75"/>
      <c r="Q1269" s="75"/>
    </row>
    <row r="1270" spans="16:17" ht="23.25">
      <c r="P1270" s="75"/>
      <c r="Q1270" s="75"/>
    </row>
    <row r="1271" spans="16:17" ht="23.25">
      <c r="P1271" s="75"/>
      <c r="Q1271" s="75"/>
    </row>
    <row r="1272" spans="16:17" ht="23.25">
      <c r="P1272" s="75"/>
      <c r="Q1272" s="75"/>
    </row>
    <row r="1273" spans="16:17" ht="23.25">
      <c r="P1273" s="75"/>
      <c r="Q1273" s="75"/>
    </row>
    <row r="1274" spans="16:17" ht="23.25">
      <c r="P1274" s="75"/>
      <c r="Q1274" s="75"/>
    </row>
    <row r="1275" spans="16:17" ht="23.25">
      <c r="P1275" s="75"/>
      <c r="Q1275" s="75"/>
    </row>
    <row r="1276" spans="16:17" ht="23.25">
      <c r="P1276" s="75"/>
      <c r="Q1276" s="75"/>
    </row>
    <row r="1277" spans="16:17" ht="23.25">
      <c r="P1277" s="75"/>
      <c r="Q1277" s="75"/>
    </row>
    <row r="1278" spans="16:17" ht="23.25">
      <c r="P1278" s="75"/>
      <c r="Q1278" s="75"/>
    </row>
    <row r="1279" spans="16:17" ht="23.25">
      <c r="P1279" s="75"/>
      <c r="Q1279" s="75"/>
    </row>
    <row r="1280" spans="16:17" ht="23.25">
      <c r="P1280" s="75"/>
      <c r="Q1280" s="75"/>
    </row>
    <row r="1281" spans="16:17" ht="23.25">
      <c r="P1281" s="75"/>
      <c r="Q1281" s="75"/>
    </row>
    <row r="1282" spans="16:17" ht="23.25">
      <c r="P1282" s="75"/>
      <c r="Q1282" s="75"/>
    </row>
    <row r="1283" spans="16:17" ht="23.25">
      <c r="P1283" s="75"/>
      <c r="Q1283" s="75"/>
    </row>
    <row r="1284" spans="16:17" ht="23.25">
      <c r="P1284" s="75"/>
      <c r="Q1284" s="75"/>
    </row>
    <row r="1285" spans="16:17" ht="23.25">
      <c r="P1285" s="75"/>
      <c r="Q1285" s="75"/>
    </row>
    <row r="1286" spans="16:17" ht="23.25">
      <c r="P1286" s="75"/>
      <c r="Q1286" s="75"/>
    </row>
    <row r="1287" spans="16:17" ht="23.25">
      <c r="P1287" s="75"/>
      <c r="Q1287" s="75"/>
    </row>
    <row r="1288" spans="16:17" ht="23.25">
      <c r="P1288" s="75"/>
      <c r="Q1288" s="75"/>
    </row>
    <row r="1289" spans="16:17" ht="23.25">
      <c r="P1289" s="75"/>
      <c r="Q1289" s="75"/>
    </row>
    <row r="1290" spans="16:17" ht="23.25">
      <c r="P1290" s="75"/>
      <c r="Q1290" s="75"/>
    </row>
    <row r="1291" spans="16:17" ht="23.25">
      <c r="P1291" s="75"/>
      <c r="Q1291" s="75"/>
    </row>
    <row r="1292" spans="16:17" ht="23.25">
      <c r="P1292" s="75"/>
      <c r="Q1292" s="75"/>
    </row>
    <row r="1293" spans="16:17" ht="23.25">
      <c r="P1293" s="75"/>
      <c r="Q1293" s="75"/>
    </row>
    <row r="1294" spans="16:17" ht="23.25">
      <c r="P1294" s="75"/>
      <c r="Q1294" s="75"/>
    </row>
    <row r="1295" spans="16:17" ht="23.25">
      <c r="P1295" s="75"/>
      <c r="Q1295" s="75"/>
    </row>
    <row r="1296" spans="16:17" ht="23.25">
      <c r="P1296" s="75"/>
      <c r="Q1296" s="75"/>
    </row>
    <row r="1297" spans="16:17" ht="23.25">
      <c r="P1297" s="75"/>
      <c r="Q1297" s="75"/>
    </row>
    <row r="1298" spans="16:17" ht="23.25">
      <c r="P1298" s="75"/>
      <c r="Q1298" s="75"/>
    </row>
    <row r="1299" spans="16:17" ht="23.25">
      <c r="P1299" s="75"/>
      <c r="Q1299" s="75"/>
    </row>
    <row r="1300" spans="16:17" ht="23.25">
      <c r="P1300" s="75"/>
      <c r="Q1300" s="75"/>
    </row>
    <row r="1301" spans="16:17" ht="23.25">
      <c r="P1301" s="75"/>
      <c r="Q1301" s="75"/>
    </row>
    <row r="1302" spans="16:17" ht="23.25">
      <c r="P1302" s="75"/>
      <c r="Q1302" s="75"/>
    </row>
    <row r="1303" spans="16:17" ht="23.25">
      <c r="P1303" s="75"/>
      <c r="Q1303" s="75"/>
    </row>
    <row r="1304" spans="16:17" ht="23.25">
      <c r="P1304" s="75"/>
      <c r="Q1304" s="75"/>
    </row>
    <row r="1305" spans="16:17" ht="23.25">
      <c r="P1305" s="75"/>
      <c r="Q1305" s="75"/>
    </row>
    <row r="1306" spans="16:17" ht="23.25">
      <c r="P1306" s="75"/>
      <c r="Q1306" s="75"/>
    </row>
    <row r="1307" spans="16:17" ht="23.25">
      <c r="P1307" s="75"/>
      <c r="Q1307" s="75"/>
    </row>
    <row r="1308" spans="16:17" ht="23.25">
      <c r="P1308" s="75"/>
      <c r="Q1308" s="75"/>
    </row>
    <row r="1309" spans="16:17" ht="23.25">
      <c r="P1309" s="75"/>
      <c r="Q1309" s="75"/>
    </row>
    <row r="1310" spans="16:17" ht="23.25">
      <c r="P1310" s="75"/>
      <c r="Q1310" s="75"/>
    </row>
    <row r="1311" spans="16:17" ht="23.25">
      <c r="P1311" s="75"/>
      <c r="Q1311" s="75"/>
    </row>
    <row r="1312" spans="16:17" ht="23.25">
      <c r="P1312" s="75"/>
      <c r="Q1312" s="75"/>
    </row>
    <row r="1313" spans="16:17" ht="23.25">
      <c r="P1313" s="75"/>
      <c r="Q1313" s="75"/>
    </row>
    <row r="1314" spans="16:17" ht="23.25">
      <c r="P1314" s="75"/>
      <c r="Q1314" s="75"/>
    </row>
    <row r="1315" spans="16:17" ht="23.25">
      <c r="P1315" s="75"/>
      <c r="Q1315" s="75"/>
    </row>
    <row r="1316" spans="16:17" ht="23.25">
      <c r="P1316" s="75"/>
      <c r="Q1316" s="75"/>
    </row>
    <row r="1317" spans="16:17" ht="23.25">
      <c r="P1317" s="75"/>
      <c r="Q1317" s="75"/>
    </row>
    <row r="1318" spans="16:17" ht="23.25">
      <c r="P1318" s="75"/>
      <c r="Q1318" s="75"/>
    </row>
    <row r="1319" spans="16:17" ht="23.25">
      <c r="P1319" s="75"/>
      <c r="Q1319" s="75"/>
    </row>
    <row r="1320" spans="16:17" ht="23.25">
      <c r="P1320" s="75"/>
      <c r="Q1320" s="75"/>
    </row>
    <row r="1321" spans="16:17" ht="23.25">
      <c r="P1321" s="75"/>
      <c r="Q1321" s="75"/>
    </row>
    <row r="1322" spans="16:17" ht="23.25">
      <c r="P1322" s="75"/>
      <c r="Q1322" s="75"/>
    </row>
    <row r="1323" spans="16:17" ht="23.25">
      <c r="P1323" s="75"/>
      <c r="Q1323" s="75"/>
    </row>
    <row r="1324" spans="16:17" ht="23.25">
      <c r="P1324" s="75"/>
      <c r="Q1324" s="75"/>
    </row>
    <row r="1325" spans="16:17" ht="23.25">
      <c r="P1325" s="75"/>
      <c r="Q1325" s="75"/>
    </row>
    <row r="1326" spans="16:17" ht="23.25">
      <c r="P1326" s="75"/>
      <c r="Q1326" s="75"/>
    </row>
    <row r="1327" spans="16:17" ht="23.25">
      <c r="P1327" s="75"/>
      <c r="Q1327" s="75"/>
    </row>
    <row r="1328" spans="16:17" ht="23.25">
      <c r="P1328" s="75"/>
      <c r="Q1328" s="75"/>
    </row>
    <row r="1329" spans="16:17" ht="23.25">
      <c r="P1329" s="75"/>
      <c r="Q1329" s="75"/>
    </row>
    <row r="1330" spans="16:17" ht="23.25">
      <c r="P1330" s="75"/>
      <c r="Q1330" s="75"/>
    </row>
    <row r="1331" spans="16:17" ht="23.25">
      <c r="P1331" s="75"/>
      <c r="Q1331" s="75"/>
    </row>
    <row r="1332" spans="16:17" ht="23.25">
      <c r="P1332" s="75"/>
      <c r="Q1332" s="75"/>
    </row>
    <row r="1333" spans="16:17" ht="23.25">
      <c r="P1333" s="75"/>
      <c r="Q1333" s="75"/>
    </row>
    <row r="1334" spans="16:17" ht="23.25">
      <c r="P1334" s="75"/>
      <c r="Q1334" s="75"/>
    </row>
    <row r="1335" spans="16:17" ht="23.25">
      <c r="P1335" s="75"/>
      <c r="Q1335" s="75"/>
    </row>
    <row r="1336" spans="16:17" ht="23.25">
      <c r="P1336" s="75"/>
      <c r="Q1336" s="75"/>
    </row>
    <row r="1337" spans="16:17" ht="23.25">
      <c r="P1337" s="75"/>
      <c r="Q1337" s="75"/>
    </row>
    <row r="1338" spans="16:17" ht="23.25">
      <c r="P1338" s="75"/>
      <c r="Q1338" s="75"/>
    </row>
    <row r="1339" spans="16:17" ht="23.25">
      <c r="P1339" s="75"/>
      <c r="Q1339" s="75"/>
    </row>
    <row r="1340" spans="16:17" ht="23.25">
      <c r="P1340" s="75"/>
      <c r="Q1340" s="75"/>
    </row>
    <row r="1341" spans="16:17" ht="23.25">
      <c r="P1341" s="75"/>
      <c r="Q1341" s="75"/>
    </row>
    <row r="1342" spans="16:17" ht="23.25">
      <c r="P1342" s="75"/>
      <c r="Q1342" s="75"/>
    </row>
    <row r="1343" spans="16:17" ht="23.25">
      <c r="P1343" s="75"/>
      <c r="Q1343" s="75"/>
    </row>
    <row r="1344" spans="16:17" ht="23.25">
      <c r="P1344" s="75"/>
      <c r="Q1344" s="75"/>
    </row>
    <row r="1345" spans="16:17" ht="23.25">
      <c r="P1345" s="75"/>
      <c r="Q1345" s="75"/>
    </row>
    <row r="1346" spans="16:17" ht="23.25">
      <c r="P1346" s="75"/>
      <c r="Q1346" s="75"/>
    </row>
    <row r="1347" spans="16:17" ht="23.25">
      <c r="P1347" s="75"/>
      <c r="Q1347" s="75"/>
    </row>
    <row r="1348" spans="16:17" ht="23.25">
      <c r="P1348" s="75"/>
      <c r="Q1348" s="75"/>
    </row>
    <row r="1349" spans="16:17" ht="23.25">
      <c r="P1349" s="75"/>
      <c r="Q1349" s="75"/>
    </row>
    <row r="1350" spans="16:17" ht="23.25">
      <c r="P1350" s="75"/>
      <c r="Q1350" s="75"/>
    </row>
    <row r="1351" spans="16:17" ht="23.25">
      <c r="P1351" s="75"/>
      <c r="Q1351" s="75"/>
    </row>
    <row r="1352" spans="16:17" ht="23.25">
      <c r="P1352" s="75"/>
      <c r="Q1352" s="75"/>
    </row>
    <row r="1353" spans="16:17" ht="23.25">
      <c r="P1353" s="75"/>
      <c r="Q1353" s="75"/>
    </row>
    <row r="1354" spans="16:17" ht="23.25">
      <c r="P1354" s="75"/>
      <c r="Q1354" s="75"/>
    </row>
    <row r="1355" spans="16:17" ht="23.25">
      <c r="P1355" s="75"/>
      <c r="Q1355" s="75"/>
    </row>
    <row r="1356" spans="16:17" ht="23.25">
      <c r="P1356" s="75"/>
      <c r="Q1356" s="75"/>
    </row>
    <row r="1357" spans="16:17" ht="23.25">
      <c r="P1357" s="75"/>
      <c r="Q1357" s="75"/>
    </row>
    <row r="1358" spans="16:17" ht="23.25">
      <c r="P1358" s="75"/>
      <c r="Q1358" s="75"/>
    </row>
    <row r="1359" spans="16:17" ht="23.25">
      <c r="P1359" s="75"/>
      <c r="Q1359" s="75"/>
    </row>
    <row r="1360" spans="16:17" ht="23.25">
      <c r="P1360" s="75"/>
      <c r="Q1360" s="75"/>
    </row>
    <row r="1361" spans="16:17" ht="23.25">
      <c r="P1361" s="75"/>
      <c r="Q1361" s="75"/>
    </row>
    <row r="1362" spans="16:17" ht="23.25">
      <c r="P1362" s="75"/>
      <c r="Q1362" s="75"/>
    </row>
    <row r="1363" spans="16:17" ht="23.25">
      <c r="P1363" s="75"/>
      <c r="Q1363" s="75"/>
    </row>
    <row r="1364" spans="16:17" ht="23.25">
      <c r="P1364" s="75"/>
      <c r="Q1364" s="75"/>
    </row>
    <row r="1365" spans="16:17" ht="23.25">
      <c r="P1365" s="75"/>
      <c r="Q1365" s="75"/>
    </row>
    <row r="1366" spans="16:17" ht="23.25">
      <c r="P1366" s="75"/>
      <c r="Q1366" s="75"/>
    </row>
    <row r="1367" spans="16:17" ht="23.25">
      <c r="P1367" s="75"/>
      <c r="Q1367" s="75"/>
    </row>
    <row r="1368" spans="16:17" ht="23.25">
      <c r="P1368" s="75"/>
      <c r="Q1368" s="75"/>
    </row>
    <row r="1369" spans="16:17" ht="23.25">
      <c r="P1369" s="75"/>
      <c r="Q1369" s="75"/>
    </row>
    <row r="1370" spans="16:17" ht="23.25">
      <c r="P1370" s="75"/>
      <c r="Q1370" s="75"/>
    </row>
    <row r="1371" spans="16:17" ht="23.25">
      <c r="P1371" s="75"/>
      <c r="Q1371" s="75"/>
    </row>
    <row r="1372" spans="16:17" ht="23.25">
      <c r="P1372" s="75"/>
      <c r="Q1372" s="75"/>
    </row>
    <row r="1373" spans="16:17" ht="23.25">
      <c r="P1373" s="75"/>
      <c r="Q1373" s="75"/>
    </row>
    <row r="1374" spans="16:17" ht="23.25">
      <c r="P1374" s="75"/>
      <c r="Q1374" s="75"/>
    </row>
    <row r="1375" spans="16:17" ht="23.25">
      <c r="P1375" s="75"/>
      <c r="Q1375" s="75"/>
    </row>
    <row r="1376" spans="16:17" ht="23.25">
      <c r="P1376" s="75"/>
      <c r="Q1376" s="75"/>
    </row>
    <row r="1377" spans="16:17" ht="23.25">
      <c r="P1377" s="75"/>
      <c r="Q1377" s="75"/>
    </row>
    <row r="1378" spans="16:17" ht="23.25">
      <c r="P1378" s="75"/>
      <c r="Q1378" s="75"/>
    </row>
    <row r="1379" spans="16:17" ht="23.25">
      <c r="P1379" s="75"/>
      <c r="Q1379" s="75"/>
    </row>
    <row r="1380" spans="16:17" ht="23.25">
      <c r="P1380" s="75"/>
      <c r="Q1380" s="75"/>
    </row>
    <row r="1381" spans="16:17" ht="23.25">
      <c r="P1381" s="75"/>
      <c r="Q1381" s="75"/>
    </row>
    <row r="1382" spans="16:17" ht="23.25">
      <c r="P1382" s="75"/>
      <c r="Q1382" s="75"/>
    </row>
    <row r="1383" spans="16:17" ht="23.25">
      <c r="P1383" s="75"/>
      <c r="Q1383" s="75"/>
    </row>
    <row r="1384" spans="16:17" ht="23.25">
      <c r="P1384" s="75"/>
      <c r="Q1384" s="75"/>
    </row>
    <row r="1385" spans="16:17" ht="23.25">
      <c r="P1385" s="75"/>
      <c r="Q1385" s="75"/>
    </row>
    <row r="1386" spans="16:17" ht="23.25">
      <c r="P1386" s="75"/>
      <c r="Q1386" s="75"/>
    </row>
    <row r="1387" spans="16:17" ht="23.25">
      <c r="P1387" s="75"/>
      <c r="Q1387" s="75"/>
    </row>
    <row r="1388" spans="16:17" ht="23.25">
      <c r="P1388" s="75"/>
      <c r="Q1388" s="75"/>
    </row>
    <row r="1389" spans="16:17" ht="23.25">
      <c r="P1389" s="75"/>
      <c r="Q1389" s="75"/>
    </row>
    <row r="1390" spans="16:17" ht="23.25">
      <c r="P1390" s="75"/>
      <c r="Q1390" s="75"/>
    </row>
    <row r="1391" spans="16:17" ht="23.25">
      <c r="P1391" s="75"/>
      <c r="Q1391" s="75"/>
    </row>
    <row r="1392" spans="16:17" ht="23.25">
      <c r="P1392" s="75"/>
      <c r="Q1392" s="75"/>
    </row>
    <row r="1393" spans="16:17" ht="23.25">
      <c r="P1393" s="75"/>
      <c r="Q1393" s="75"/>
    </row>
    <row r="1394" spans="16:17" ht="23.25">
      <c r="P1394" s="75"/>
      <c r="Q1394" s="75"/>
    </row>
    <row r="1395" spans="16:17" ht="23.25">
      <c r="P1395" s="75"/>
      <c r="Q1395" s="75"/>
    </row>
    <row r="1396" spans="16:17" ht="23.25">
      <c r="P1396" s="75"/>
      <c r="Q1396" s="75"/>
    </row>
    <row r="1397" spans="16:17" ht="23.25">
      <c r="P1397" s="75"/>
      <c r="Q1397" s="75"/>
    </row>
    <row r="1398" spans="16:17" ht="23.25">
      <c r="P1398" s="75"/>
      <c r="Q1398" s="75"/>
    </row>
    <row r="1399" spans="16:17" ht="23.25">
      <c r="P1399" s="75"/>
      <c r="Q1399" s="75"/>
    </row>
    <row r="1400" spans="16:17" ht="23.25">
      <c r="P1400" s="75"/>
      <c r="Q1400" s="75"/>
    </row>
    <row r="1401" spans="16:17" ht="23.25">
      <c r="P1401" s="75"/>
      <c r="Q1401" s="75"/>
    </row>
    <row r="1402" spans="16:17" ht="23.25">
      <c r="P1402" s="75"/>
      <c r="Q1402" s="75"/>
    </row>
    <row r="1403" spans="16:17" ht="23.25">
      <c r="P1403" s="75"/>
      <c r="Q1403" s="75"/>
    </row>
    <row r="1404" spans="16:17" ht="23.25">
      <c r="P1404" s="75"/>
      <c r="Q1404" s="75"/>
    </row>
    <row r="1405" spans="16:17" ht="23.25">
      <c r="P1405" s="75"/>
      <c r="Q1405" s="75"/>
    </row>
    <row r="1406" spans="16:17" ht="23.25">
      <c r="P1406" s="75"/>
      <c r="Q1406" s="75"/>
    </row>
    <row r="1407" spans="16:17" ht="23.25">
      <c r="P1407" s="75"/>
      <c r="Q1407" s="75"/>
    </row>
    <row r="1408" spans="16:17" ht="23.25">
      <c r="P1408" s="75"/>
      <c r="Q1408" s="75"/>
    </row>
    <row r="1409" spans="16:17" ht="23.25">
      <c r="P1409" s="75"/>
      <c r="Q1409" s="75"/>
    </row>
    <row r="1410" spans="16:17" ht="23.25">
      <c r="P1410" s="75"/>
      <c r="Q1410" s="75"/>
    </row>
    <row r="1411" spans="16:17" ht="23.25">
      <c r="P1411" s="75"/>
      <c r="Q1411" s="75"/>
    </row>
    <row r="1412" spans="16:17" ht="23.25">
      <c r="P1412" s="75"/>
      <c r="Q1412" s="75"/>
    </row>
    <row r="1413" spans="16:17" ht="23.25">
      <c r="P1413" s="75"/>
      <c r="Q1413" s="75"/>
    </row>
    <row r="1414" spans="16:17" ht="23.25">
      <c r="P1414" s="75"/>
      <c r="Q1414" s="75"/>
    </row>
    <row r="1415" spans="16:17" ht="23.25">
      <c r="P1415" s="75"/>
      <c r="Q1415" s="75"/>
    </row>
    <row r="1416" spans="16:17" ht="23.25">
      <c r="P1416" s="75"/>
      <c r="Q1416" s="75"/>
    </row>
    <row r="1417" spans="16:17" ht="23.25">
      <c r="P1417" s="75"/>
      <c r="Q1417" s="75"/>
    </row>
    <row r="1418" spans="16:17" ht="23.25">
      <c r="P1418" s="75"/>
      <c r="Q1418" s="75"/>
    </row>
    <row r="1419" spans="16:17" ht="23.25">
      <c r="P1419" s="75"/>
      <c r="Q1419" s="75"/>
    </row>
    <row r="1420" spans="16:17" ht="23.25">
      <c r="P1420" s="75"/>
      <c r="Q1420" s="75"/>
    </row>
    <row r="1421" spans="16:17" ht="23.25">
      <c r="P1421" s="75"/>
      <c r="Q1421" s="75"/>
    </row>
    <row r="1422" spans="16:17" ht="23.25">
      <c r="P1422" s="75"/>
      <c r="Q1422" s="75"/>
    </row>
    <row r="1423" spans="16:17" ht="23.25">
      <c r="P1423" s="75"/>
      <c r="Q1423" s="75"/>
    </row>
    <row r="1424" spans="16:17" ht="23.25">
      <c r="P1424" s="75"/>
      <c r="Q1424" s="75"/>
    </row>
    <row r="1425" spans="16:17" ht="23.25">
      <c r="P1425" s="75"/>
      <c r="Q1425" s="75"/>
    </row>
    <row r="1426" spans="16:17" ht="23.25">
      <c r="P1426" s="75"/>
      <c r="Q1426" s="75"/>
    </row>
    <row r="1427" spans="16:17" ht="23.25">
      <c r="P1427" s="75"/>
      <c r="Q1427" s="75"/>
    </row>
    <row r="1428" spans="16:17" ht="23.25">
      <c r="P1428" s="75"/>
      <c r="Q1428" s="75"/>
    </row>
    <row r="1429" spans="16:17" ht="23.25">
      <c r="P1429" s="75"/>
      <c r="Q1429" s="75"/>
    </row>
    <row r="1430" spans="16:17" ht="23.25">
      <c r="P1430" s="75"/>
      <c r="Q1430" s="75"/>
    </row>
    <row r="1431" spans="16:17" ht="23.25">
      <c r="P1431" s="75"/>
      <c r="Q1431" s="75"/>
    </row>
    <row r="1432" spans="16:17" ht="23.25">
      <c r="P1432" s="75"/>
      <c r="Q1432" s="75"/>
    </row>
    <row r="1433" spans="16:17" ht="23.25">
      <c r="P1433" s="75"/>
      <c r="Q1433" s="75"/>
    </row>
    <row r="1434" spans="16:17" ht="23.25">
      <c r="P1434" s="75"/>
      <c r="Q1434" s="75"/>
    </row>
    <row r="1435" spans="16:17" ht="23.25">
      <c r="P1435" s="75"/>
      <c r="Q1435" s="75"/>
    </row>
    <row r="1436" spans="16:17" ht="23.25">
      <c r="P1436" s="75"/>
      <c r="Q1436" s="75"/>
    </row>
    <row r="1437" spans="16:17" ht="23.25">
      <c r="P1437" s="75"/>
      <c r="Q1437" s="75"/>
    </row>
    <row r="1438" spans="16:17" ht="23.25">
      <c r="P1438" s="75"/>
      <c r="Q1438" s="75"/>
    </row>
    <row r="1439" spans="16:17" ht="23.25">
      <c r="P1439" s="75"/>
      <c r="Q1439" s="75"/>
    </row>
    <row r="1440" spans="16:17" ht="23.25">
      <c r="P1440" s="75"/>
      <c r="Q1440" s="75"/>
    </row>
    <row r="1441" spans="16:17" ht="23.25">
      <c r="P1441" s="75"/>
      <c r="Q1441" s="75"/>
    </row>
    <row r="1442" spans="16:17" ht="23.25">
      <c r="P1442" s="75"/>
      <c r="Q1442" s="75"/>
    </row>
    <row r="1443" spans="16:17" ht="23.25">
      <c r="P1443" s="75"/>
      <c r="Q1443" s="75"/>
    </row>
    <row r="1444" spans="16:17" ht="23.25">
      <c r="P1444" s="75"/>
      <c r="Q1444" s="75"/>
    </row>
    <row r="1445" spans="16:17" ht="23.25">
      <c r="P1445" s="75"/>
      <c r="Q1445" s="75"/>
    </row>
    <row r="1446" spans="16:17" ht="23.25">
      <c r="P1446" s="75"/>
      <c r="Q1446" s="75"/>
    </row>
    <row r="1447" spans="16:17" ht="23.25">
      <c r="P1447" s="75"/>
      <c r="Q1447" s="75"/>
    </row>
    <row r="1448" spans="16:17" ht="23.25">
      <c r="P1448" s="75"/>
      <c r="Q1448" s="75"/>
    </row>
    <row r="1449" spans="16:17" ht="23.25">
      <c r="P1449" s="75"/>
      <c r="Q1449" s="75"/>
    </row>
    <row r="1450" spans="16:17" ht="23.25">
      <c r="P1450" s="75"/>
      <c r="Q1450" s="75"/>
    </row>
    <row r="1451" spans="16:17" ht="23.25">
      <c r="P1451" s="75"/>
      <c r="Q1451" s="75"/>
    </row>
    <row r="1452" spans="16:17" ht="23.25">
      <c r="P1452" s="75"/>
      <c r="Q1452" s="75"/>
    </row>
    <row r="1453" spans="16:17" ht="23.25">
      <c r="P1453" s="75"/>
      <c r="Q1453" s="75"/>
    </row>
    <row r="1454" spans="16:17" ht="23.25">
      <c r="P1454" s="75"/>
      <c r="Q1454" s="75"/>
    </row>
    <row r="1455" spans="16:17" ht="23.25">
      <c r="P1455" s="75"/>
      <c r="Q1455" s="75"/>
    </row>
    <row r="1456" spans="16:17" ht="23.25">
      <c r="P1456" s="75"/>
      <c r="Q1456" s="75"/>
    </row>
    <row r="1457" spans="16:17" ht="23.25">
      <c r="P1457" s="75"/>
      <c r="Q1457" s="75"/>
    </row>
    <row r="1458" spans="16:17" ht="23.25">
      <c r="P1458" s="75"/>
      <c r="Q1458" s="75"/>
    </row>
    <row r="1459" spans="16:17" ht="23.25">
      <c r="P1459" s="75"/>
      <c r="Q1459" s="75"/>
    </row>
    <row r="1460" spans="16:17" ht="23.25">
      <c r="P1460" s="75"/>
      <c r="Q1460" s="75"/>
    </row>
    <row r="1461" spans="16:17" ht="23.25">
      <c r="P1461" s="75"/>
      <c r="Q1461" s="75"/>
    </row>
    <row r="1462" spans="16:17" ht="23.25">
      <c r="P1462" s="75"/>
      <c r="Q1462" s="75"/>
    </row>
    <row r="1463" spans="16:17" ht="23.25">
      <c r="P1463" s="75"/>
      <c r="Q1463" s="75"/>
    </row>
    <row r="1464" spans="16:17" ht="23.25">
      <c r="P1464" s="75"/>
      <c r="Q1464" s="75"/>
    </row>
    <row r="1465" spans="16:17" ht="23.25">
      <c r="P1465" s="75"/>
      <c r="Q1465" s="75"/>
    </row>
    <row r="1466" spans="16:17" ht="23.25">
      <c r="P1466" s="75"/>
      <c r="Q1466" s="75"/>
    </row>
    <row r="1467" spans="16:17" ht="23.25">
      <c r="P1467" s="75"/>
      <c r="Q1467" s="75"/>
    </row>
    <row r="1468" spans="16:17" ht="23.25">
      <c r="P1468" s="75"/>
      <c r="Q1468" s="75"/>
    </row>
    <row r="1469" spans="16:17" ht="23.25">
      <c r="P1469" s="75"/>
      <c r="Q1469" s="75"/>
    </row>
    <row r="1470" spans="16:17" ht="23.25">
      <c r="P1470" s="75"/>
      <c r="Q1470" s="75"/>
    </row>
    <row r="1471" spans="16:17" ht="23.25">
      <c r="P1471" s="75"/>
      <c r="Q1471" s="75"/>
    </row>
    <row r="1472" spans="16:17" ht="23.25">
      <c r="P1472" s="75"/>
      <c r="Q1472" s="75"/>
    </row>
    <row r="1473" spans="16:17" ht="23.25">
      <c r="P1473" s="75"/>
      <c r="Q1473" s="75"/>
    </row>
    <row r="1474" spans="16:17" ht="23.25">
      <c r="P1474" s="75"/>
      <c r="Q1474" s="75"/>
    </row>
    <row r="1475" spans="16:17" ht="23.25">
      <c r="P1475" s="75"/>
      <c r="Q1475" s="75"/>
    </row>
    <row r="1476" spans="16:17" ht="23.25">
      <c r="P1476" s="75"/>
      <c r="Q1476" s="75"/>
    </row>
    <row r="1477" spans="16:17" ht="23.25">
      <c r="P1477" s="75"/>
      <c r="Q1477" s="75"/>
    </row>
    <row r="1478" spans="16:17" ht="23.25">
      <c r="P1478" s="75"/>
      <c r="Q1478" s="75"/>
    </row>
    <row r="1479" spans="16:17" ht="23.25">
      <c r="P1479" s="75"/>
      <c r="Q1479" s="75"/>
    </row>
    <row r="1480" spans="16:17" ht="23.25">
      <c r="P1480" s="75"/>
      <c r="Q1480" s="75"/>
    </row>
    <row r="1481" spans="16:17" ht="23.25">
      <c r="P1481" s="75"/>
      <c r="Q1481" s="75"/>
    </row>
    <row r="1482" spans="16:17" ht="23.25">
      <c r="P1482" s="75"/>
      <c r="Q1482" s="75"/>
    </row>
    <row r="1483" spans="16:17" ht="23.25">
      <c r="P1483" s="75"/>
      <c r="Q1483" s="75"/>
    </row>
    <row r="1484" spans="16:17" ht="23.25">
      <c r="P1484" s="75"/>
      <c r="Q1484" s="75"/>
    </row>
    <row r="1485" spans="16:17" ht="23.25">
      <c r="P1485" s="75"/>
      <c r="Q1485" s="75"/>
    </row>
    <row r="1486" spans="16:17" ht="23.25">
      <c r="P1486" s="75"/>
      <c r="Q1486" s="75"/>
    </row>
    <row r="1487" spans="16:17" ht="23.25">
      <c r="P1487" s="75"/>
      <c r="Q1487" s="75"/>
    </row>
    <row r="1488" spans="16:17" ht="23.25">
      <c r="P1488" s="75"/>
      <c r="Q1488" s="75"/>
    </row>
    <row r="1489" spans="16:17" ht="23.25">
      <c r="P1489" s="75"/>
      <c r="Q1489" s="75"/>
    </row>
    <row r="1490" spans="16:17" ht="23.25">
      <c r="P1490" s="75"/>
      <c r="Q1490" s="75"/>
    </row>
    <row r="1491" spans="16:17" ht="23.25">
      <c r="P1491" s="75"/>
      <c r="Q1491" s="75"/>
    </row>
    <row r="1492" spans="16:17" ht="23.25">
      <c r="P1492" s="75"/>
      <c r="Q1492" s="75"/>
    </row>
    <row r="1493" spans="16:17" ht="23.25">
      <c r="P1493" s="75"/>
      <c r="Q1493" s="75"/>
    </row>
    <row r="1494" spans="16:17" ht="23.25">
      <c r="P1494" s="75"/>
      <c r="Q1494" s="75"/>
    </row>
    <row r="1495" spans="16:17" ht="23.25">
      <c r="P1495" s="75"/>
      <c r="Q1495" s="75"/>
    </row>
    <row r="1496" spans="16:17" ht="23.25">
      <c r="P1496" s="75"/>
      <c r="Q1496" s="75"/>
    </row>
    <row r="1497" spans="16:17" ht="23.25">
      <c r="P1497" s="75"/>
      <c r="Q1497" s="75"/>
    </row>
    <row r="1498" spans="16:17" ht="23.25">
      <c r="P1498" s="75"/>
      <c r="Q1498" s="75"/>
    </row>
    <row r="1499" spans="16:17" ht="23.25">
      <c r="P1499" s="75"/>
      <c r="Q1499" s="75"/>
    </row>
    <row r="1500" spans="16:17" ht="23.25">
      <c r="P1500" s="75"/>
      <c r="Q1500" s="75"/>
    </row>
    <row r="1501" spans="16:17" ht="23.25">
      <c r="P1501" s="75"/>
      <c r="Q1501" s="75"/>
    </row>
    <row r="1502" spans="16:17" ht="23.25">
      <c r="P1502" s="75"/>
      <c r="Q1502" s="75"/>
    </row>
    <row r="1503" spans="16:17" ht="23.25">
      <c r="P1503" s="75"/>
      <c r="Q1503" s="75"/>
    </row>
    <row r="1504" spans="16:17" ht="23.25">
      <c r="P1504" s="75"/>
      <c r="Q1504" s="75"/>
    </row>
    <row r="1505" spans="16:17" ht="23.25">
      <c r="P1505" s="75"/>
      <c r="Q1505" s="75"/>
    </row>
    <row r="1506" spans="16:17" ht="23.25">
      <c r="P1506" s="75"/>
      <c r="Q1506" s="75"/>
    </row>
    <row r="1507" spans="16:17" ht="23.25">
      <c r="P1507" s="75"/>
      <c r="Q1507" s="75"/>
    </row>
    <row r="1508" spans="16:17" ht="23.25">
      <c r="P1508" s="75"/>
      <c r="Q1508" s="75"/>
    </row>
    <row r="1509" spans="16:17" ht="23.25">
      <c r="P1509" s="75"/>
      <c r="Q1509" s="75"/>
    </row>
    <row r="1510" spans="16:17" ht="23.25">
      <c r="P1510" s="75"/>
      <c r="Q1510" s="75"/>
    </row>
    <row r="1511" spans="16:17" ht="23.25">
      <c r="P1511" s="75"/>
      <c r="Q1511" s="75"/>
    </row>
    <row r="1512" spans="16:17" ht="23.25">
      <c r="P1512" s="75"/>
      <c r="Q1512" s="75"/>
    </row>
    <row r="1513" spans="16:17" ht="23.25">
      <c r="P1513" s="75"/>
      <c r="Q1513" s="75"/>
    </row>
    <row r="1514" spans="16:17" ht="23.25">
      <c r="P1514" s="75"/>
      <c r="Q1514" s="75"/>
    </row>
    <row r="1515" spans="16:17" ht="23.25">
      <c r="P1515" s="75"/>
      <c r="Q1515" s="75"/>
    </row>
    <row r="1516" spans="16:17" ht="23.25">
      <c r="P1516" s="75"/>
      <c r="Q1516" s="75"/>
    </row>
    <row r="1517" spans="16:17" ht="23.25">
      <c r="P1517" s="75"/>
      <c r="Q1517" s="75"/>
    </row>
    <row r="1518" spans="16:17" ht="23.25">
      <c r="P1518" s="75"/>
      <c r="Q1518" s="75"/>
    </row>
    <row r="1519" spans="16:17" ht="23.25">
      <c r="P1519" s="75"/>
      <c r="Q1519" s="75"/>
    </row>
    <row r="1520" spans="16:17" ht="23.25">
      <c r="P1520" s="75"/>
      <c r="Q1520" s="75"/>
    </row>
    <row r="1521" spans="16:17" ht="23.25">
      <c r="P1521" s="75"/>
      <c r="Q1521" s="75"/>
    </row>
    <row r="1522" spans="16:17" ht="23.25">
      <c r="P1522" s="75"/>
      <c r="Q1522" s="75"/>
    </row>
    <row r="1523" spans="16:17" ht="23.25">
      <c r="P1523" s="75"/>
      <c r="Q1523" s="75"/>
    </row>
    <row r="1524" spans="16:17" ht="23.25">
      <c r="P1524" s="75"/>
      <c r="Q1524" s="75"/>
    </row>
    <row r="1525" spans="16:17" ht="23.25">
      <c r="P1525" s="75"/>
      <c r="Q1525" s="75"/>
    </row>
    <row r="1526" spans="16:17" ht="23.25">
      <c r="P1526" s="75"/>
      <c r="Q1526" s="75"/>
    </row>
    <row r="1527" spans="16:17" ht="23.25">
      <c r="P1527" s="75"/>
      <c r="Q1527" s="75"/>
    </row>
    <row r="1528" spans="16:17" ht="23.25">
      <c r="P1528" s="75"/>
      <c r="Q1528" s="75"/>
    </row>
    <row r="1529" spans="16:17" ht="23.25">
      <c r="P1529" s="75"/>
      <c r="Q1529" s="75"/>
    </row>
    <row r="1530" spans="16:17" ht="23.25">
      <c r="P1530" s="75"/>
      <c r="Q1530" s="75"/>
    </row>
    <row r="1531" spans="16:17" ht="23.25">
      <c r="P1531" s="75"/>
      <c r="Q1531" s="75"/>
    </row>
    <row r="1532" spans="16:17" ht="23.25">
      <c r="P1532" s="75"/>
      <c r="Q1532" s="75"/>
    </row>
    <row r="1533" spans="16:17" ht="23.25">
      <c r="P1533" s="75"/>
      <c r="Q1533" s="75"/>
    </row>
    <row r="1534" spans="16:17" ht="23.25">
      <c r="P1534" s="75"/>
      <c r="Q1534" s="75"/>
    </row>
    <row r="1535" spans="16:17" ht="23.25">
      <c r="P1535" s="75"/>
      <c r="Q1535" s="75"/>
    </row>
    <row r="1536" spans="16:17" ht="23.25">
      <c r="P1536" s="75"/>
      <c r="Q1536" s="75"/>
    </row>
    <row r="1537" spans="16:17" ht="23.25">
      <c r="P1537" s="75"/>
      <c r="Q1537" s="75"/>
    </row>
    <row r="1538" spans="16:17" ht="23.25">
      <c r="P1538" s="75"/>
      <c r="Q1538" s="75"/>
    </row>
    <row r="1539" spans="16:17" ht="23.25">
      <c r="P1539" s="75"/>
      <c r="Q1539" s="75"/>
    </row>
    <row r="1540" spans="16:17" ht="23.25">
      <c r="P1540" s="75"/>
      <c r="Q1540" s="75"/>
    </row>
    <row r="1541" spans="16:17" ht="23.25">
      <c r="P1541" s="75"/>
      <c r="Q1541" s="75"/>
    </row>
    <row r="1542" spans="16:17" ht="23.25">
      <c r="P1542" s="75"/>
      <c r="Q1542" s="75"/>
    </row>
    <row r="1543" spans="16:17" ht="23.25">
      <c r="P1543" s="75"/>
      <c r="Q1543" s="75"/>
    </row>
    <row r="1544" spans="16:17" ht="23.25">
      <c r="P1544" s="75"/>
      <c r="Q1544" s="75"/>
    </row>
    <row r="1545" spans="16:17" ht="23.25">
      <c r="P1545" s="75"/>
      <c r="Q1545" s="75"/>
    </row>
    <row r="1546" spans="16:17" ht="23.25">
      <c r="P1546" s="75"/>
      <c r="Q1546" s="75"/>
    </row>
    <row r="1547" spans="16:17" ht="23.25">
      <c r="P1547" s="75"/>
      <c r="Q1547" s="75"/>
    </row>
    <row r="1548" spans="16:17" ht="23.25">
      <c r="P1548" s="75"/>
      <c r="Q1548" s="75"/>
    </row>
    <row r="1549" spans="16:17" ht="23.25">
      <c r="P1549" s="75"/>
      <c r="Q1549" s="75"/>
    </row>
    <row r="1550" spans="16:17" ht="23.25">
      <c r="P1550" s="75"/>
      <c r="Q1550" s="75"/>
    </row>
    <row r="1551" spans="16:17" ht="23.25">
      <c r="P1551" s="75"/>
      <c r="Q1551" s="75"/>
    </row>
    <row r="1552" spans="16:17" ht="23.25">
      <c r="P1552" s="75"/>
      <c r="Q1552" s="75"/>
    </row>
    <row r="1553" spans="16:17" ht="23.25">
      <c r="P1553" s="75"/>
      <c r="Q1553" s="75"/>
    </row>
    <row r="1554" spans="16:17" ht="23.25">
      <c r="P1554" s="75"/>
      <c r="Q1554" s="75"/>
    </row>
    <row r="1555" spans="16:17" ht="23.25">
      <c r="P1555" s="75"/>
      <c r="Q1555" s="75"/>
    </row>
    <row r="1556" spans="16:17" ht="23.25">
      <c r="P1556" s="75"/>
      <c r="Q1556" s="75"/>
    </row>
    <row r="1557" spans="16:17" ht="23.25">
      <c r="P1557" s="75"/>
      <c r="Q1557" s="75"/>
    </row>
    <row r="1558" spans="16:17" ht="23.25">
      <c r="P1558" s="75"/>
      <c r="Q1558" s="75"/>
    </row>
    <row r="1559" spans="16:17" ht="23.25">
      <c r="P1559" s="75"/>
      <c r="Q1559" s="75"/>
    </row>
    <row r="1560" spans="16:17" ht="23.25">
      <c r="P1560" s="75"/>
      <c r="Q1560" s="75"/>
    </row>
    <row r="1561" spans="16:17" ht="23.25">
      <c r="P1561" s="75"/>
      <c r="Q1561" s="75"/>
    </row>
    <row r="1562" spans="16:17" ht="23.25">
      <c r="P1562" s="75"/>
      <c r="Q1562" s="75"/>
    </row>
    <row r="1563" spans="16:17" ht="23.25">
      <c r="P1563" s="75"/>
      <c r="Q1563" s="75"/>
    </row>
    <row r="1564" spans="16:17" ht="23.25">
      <c r="P1564" s="75"/>
      <c r="Q1564" s="75"/>
    </row>
    <row r="1565" spans="16:17" ht="23.25">
      <c r="P1565" s="75"/>
      <c r="Q1565" s="75"/>
    </row>
    <row r="1566" spans="16:17" ht="23.25">
      <c r="P1566" s="75"/>
      <c r="Q1566" s="75"/>
    </row>
    <row r="1567" spans="16:17" ht="23.25">
      <c r="P1567" s="75"/>
      <c r="Q1567" s="75"/>
    </row>
    <row r="1568" spans="16:17" ht="23.25">
      <c r="P1568" s="75"/>
      <c r="Q1568" s="75"/>
    </row>
    <row r="1569" spans="16:17" ht="23.25">
      <c r="P1569" s="75"/>
      <c r="Q1569" s="75"/>
    </row>
    <row r="1570" spans="16:17" ht="23.25">
      <c r="P1570" s="75"/>
      <c r="Q1570" s="75"/>
    </row>
    <row r="1571" spans="16:17" ht="23.25">
      <c r="P1571" s="75"/>
      <c r="Q1571" s="75"/>
    </row>
    <row r="1572" spans="16:17" ht="23.25">
      <c r="P1572" s="75"/>
      <c r="Q1572" s="75"/>
    </row>
    <row r="1573" spans="16:17" ht="23.25">
      <c r="P1573" s="75"/>
      <c r="Q1573" s="75"/>
    </row>
    <row r="1574" spans="16:17" ht="23.25">
      <c r="P1574" s="75"/>
      <c r="Q1574" s="75"/>
    </row>
    <row r="1575" spans="16:17" ht="23.25">
      <c r="P1575" s="75"/>
      <c r="Q1575" s="75"/>
    </row>
    <row r="1576" spans="16:17" ht="23.25">
      <c r="P1576" s="75"/>
      <c r="Q1576" s="75"/>
    </row>
    <row r="1577" spans="16:17" ht="23.25">
      <c r="P1577" s="75"/>
      <c r="Q1577" s="75"/>
    </row>
    <row r="1578" spans="16:17" ht="23.25">
      <c r="P1578" s="75"/>
      <c r="Q1578" s="75"/>
    </row>
    <row r="1579" spans="16:17" ht="23.25">
      <c r="P1579" s="75"/>
      <c r="Q1579" s="75"/>
    </row>
    <row r="1580" spans="16:17" ht="23.25">
      <c r="P1580" s="75"/>
      <c r="Q1580" s="75"/>
    </row>
    <row r="1581" spans="16:17" ht="23.25">
      <c r="P1581" s="75"/>
      <c r="Q1581" s="75"/>
    </row>
    <row r="1582" spans="16:17" ht="23.25">
      <c r="P1582" s="75"/>
      <c r="Q1582" s="75"/>
    </row>
    <row r="1583" spans="16:17" ht="23.25">
      <c r="P1583" s="75"/>
      <c r="Q1583" s="75"/>
    </row>
    <row r="1584" spans="16:17" ht="23.25">
      <c r="P1584" s="75"/>
      <c r="Q1584" s="75"/>
    </row>
    <row r="1585" spans="16:17" ht="23.25">
      <c r="P1585" s="75"/>
      <c r="Q1585" s="75"/>
    </row>
    <row r="1586" spans="16:17" ht="23.25">
      <c r="P1586" s="75"/>
      <c r="Q1586" s="75"/>
    </row>
    <row r="1587" spans="16:17" ht="23.25">
      <c r="P1587" s="75"/>
      <c r="Q1587" s="75"/>
    </row>
    <row r="1588" spans="16:17" ht="23.25">
      <c r="P1588" s="75"/>
      <c r="Q1588" s="75"/>
    </row>
    <row r="1589" spans="16:17" ht="23.25">
      <c r="P1589" s="75"/>
      <c r="Q1589" s="75"/>
    </row>
    <row r="1590" spans="16:17" ht="23.25">
      <c r="P1590" s="75"/>
      <c r="Q1590" s="75"/>
    </row>
    <row r="1591" spans="16:17" ht="23.25">
      <c r="P1591" s="75"/>
      <c r="Q1591" s="75"/>
    </row>
    <row r="1592" spans="16:17" ht="23.25">
      <c r="P1592" s="75"/>
      <c r="Q1592" s="75"/>
    </row>
    <row r="1593" spans="16:17" ht="23.25">
      <c r="P1593" s="75"/>
      <c r="Q1593" s="75"/>
    </row>
    <row r="1594" spans="16:17" ht="23.25">
      <c r="P1594" s="75"/>
      <c r="Q1594" s="75"/>
    </row>
    <row r="1595" spans="16:17" ht="23.25">
      <c r="P1595" s="75"/>
      <c r="Q1595" s="75"/>
    </row>
    <row r="1596" spans="16:17" ht="23.25">
      <c r="P1596" s="75"/>
      <c r="Q1596" s="75"/>
    </row>
    <row r="1597" spans="16:17" ht="23.25">
      <c r="P1597" s="75"/>
      <c r="Q1597" s="75"/>
    </row>
    <row r="1598" spans="16:17" ht="23.25">
      <c r="P1598" s="75"/>
      <c r="Q1598" s="75"/>
    </row>
    <row r="1599" spans="16:17" ht="23.25">
      <c r="P1599" s="75"/>
      <c r="Q1599" s="75"/>
    </row>
    <row r="1600" spans="16:17" ht="23.25">
      <c r="P1600" s="75"/>
      <c r="Q1600" s="75"/>
    </row>
    <row r="1601" spans="16:17" ht="23.25">
      <c r="P1601" s="75"/>
      <c r="Q1601" s="75"/>
    </row>
    <row r="1602" spans="16:17" ht="23.25">
      <c r="P1602" s="75"/>
      <c r="Q1602" s="75"/>
    </row>
    <row r="1603" spans="16:17" ht="23.25">
      <c r="P1603" s="75"/>
      <c r="Q1603" s="75"/>
    </row>
    <row r="1604" spans="16:17" ht="23.25">
      <c r="P1604" s="75"/>
      <c r="Q1604" s="75"/>
    </row>
    <row r="1605" spans="16:17" ht="23.25">
      <c r="P1605" s="75"/>
      <c r="Q1605" s="75"/>
    </row>
    <row r="1606" spans="16:17" ht="23.25">
      <c r="P1606" s="75"/>
      <c r="Q1606" s="75"/>
    </row>
    <row r="1607" spans="16:17" ht="23.25">
      <c r="P1607" s="75"/>
      <c r="Q1607" s="75"/>
    </row>
    <row r="1608" spans="16:17" ht="23.25">
      <c r="P1608" s="75"/>
      <c r="Q1608" s="75"/>
    </row>
    <row r="1609" spans="16:17" ht="23.25">
      <c r="P1609" s="75"/>
      <c r="Q1609" s="75"/>
    </row>
    <row r="1610" spans="16:17" ht="23.25">
      <c r="P1610" s="75"/>
      <c r="Q1610" s="75"/>
    </row>
    <row r="1611" spans="16:17" ht="23.25">
      <c r="P1611" s="75"/>
      <c r="Q1611" s="75"/>
    </row>
    <row r="1612" spans="16:17" ht="23.25">
      <c r="P1612" s="75"/>
      <c r="Q1612" s="75"/>
    </row>
    <row r="1613" spans="16:17" ht="23.25">
      <c r="P1613" s="75"/>
      <c r="Q1613" s="75"/>
    </row>
    <row r="1614" spans="16:17" ht="23.25">
      <c r="P1614" s="75"/>
      <c r="Q1614" s="75"/>
    </row>
    <row r="1615" spans="16:17" ht="23.25">
      <c r="P1615" s="75"/>
      <c r="Q1615" s="75"/>
    </row>
    <row r="1616" spans="16:17" ht="23.25">
      <c r="P1616" s="75"/>
      <c r="Q1616" s="75"/>
    </row>
    <row r="1617" spans="16:17" ht="23.25">
      <c r="P1617" s="75"/>
      <c r="Q1617" s="75"/>
    </row>
    <row r="1618" spans="16:17" ht="23.25">
      <c r="P1618" s="75"/>
      <c r="Q1618" s="75"/>
    </row>
    <row r="1619" spans="16:17" ht="23.25">
      <c r="P1619" s="75"/>
      <c r="Q1619" s="75"/>
    </row>
    <row r="1620" spans="16:17" ht="23.25">
      <c r="P1620" s="75"/>
      <c r="Q1620" s="75"/>
    </row>
    <row r="1621" spans="16:17" ht="23.25">
      <c r="P1621" s="75"/>
      <c r="Q1621" s="75"/>
    </row>
    <row r="1622" spans="16:17" ht="23.25">
      <c r="P1622" s="75"/>
      <c r="Q1622" s="75"/>
    </row>
    <row r="1623" spans="16:17" ht="23.25">
      <c r="P1623" s="75"/>
      <c r="Q1623" s="75"/>
    </row>
    <row r="1624" spans="16:17" ht="23.25">
      <c r="P1624" s="75"/>
      <c r="Q1624" s="75"/>
    </row>
    <row r="1625" spans="16:17" ht="23.25">
      <c r="P1625" s="75"/>
      <c r="Q1625" s="75"/>
    </row>
    <row r="1626" spans="16:17" ht="23.25">
      <c r="P1626" s="75"/>
      <c r="Q1626" s="75"/>
    </row>
    <row r="1627" spans="16:17" ht="23.25">
      <c r="P1627" s="75"/>
      <c r="Q1627" s="75"/>
    </row>
    <row r="1628" spans="16:17" ht="23.25">
      <c r="P1628" s="75"/>
      <c r="Q1628" s="75"/>
    </row>
    <row r="1629" spans="16:17" ht="23.25">
      <c r="P1629" s="75"/>
      <c r="Q1629" s="75"/>
    </row>
    <row r="1630" spans="16:17" ht="23.25">
      <c r="P1630" s="75"/>
      <c r="Q1630" s="75"/>
    </row>
    <row r="1631" spans="16:17" ht="23.25">
      <c r="P1631" s="75"/>
      <c r="Q1631" s="75"/>
    </row>
    <row r="1632" spans="16:17" ht="23.25">
      <c r="P1632" s="75"/>
      <c r="Q1632" s="75"/>
    </row>
    <row r="1633" spans="16:17" ht="23.25">
      <c r="P1633" s="75"/>
      <c r="Q1633" s="75"/>
    </row>
    <row r="1634" spans="16:17" ht="23.25">
      <c r="P1634" s="75"/>
      <c r="Q1634" s="75"/>
    </row>
    <row r="1635" spans="16:17" ht="23.25">
      <c r="P1635" s="75"/>
      <c r="Q1635" s="75"/>
    </row>
    <row r="1636" spans="16:17" ht="23.25">
      <c r="P1636" s="75"/>
      <c r="Q1636" s="75"/>
    </row>
    <row r="1637" spans="16:17" ht="23.25">
      <c r="P1637" s="75"/>
      <c r="Q1637" s="75"/>
    </row>
    <row r="1638" spans="16:17" ht="23.25">
      <c r="P1638" s="75"/>
      <c r="Q1638" s="75"/>
    </row>
    <row r="1639" spans="16:17" ht="23.25">
      <c r="P1639" s="75"/>
      <c r="Q1639" s="75"/>
    </row>
    <row r="1640" spans="16:17" ht="23.25">
      <c r="P1640" s="75"/>
      <c r="Q1640" s="75"/>
    </row>
    <row r="1641" spans="16:17" ht="23.25">
      <c r="P1641" s="75"/>
      <c r="Q1641" s="75"/>
    </row>
    <row r="1642" spans="16:17" ht="23.25">
      <c r="P1642" s="75"/>
      <c r="Q1642" s="75"/>
    </row>
    <row r="1643" spans="16:17" ht="23.25">
      <c r="P1643" s="75"/>
      <c r="Q1643" s="75"/>
    </row>
    <row r="1644" spans="16:17" ht="23.25">
      <c r="P1644" s="75"/>
      <c r="Q1644" s="75"/>
    </row>
    <row r="1645" spans="16:17" ht="23.25">
      <c r="P1645" s="75"/>
      <c r="Q1645" s="75"/>
    </row>
    <row r="1646" spans="16:17" ht="23.25">
      <c r="P1646" s="75"/>
      <c r="Q1646" s="75"/>
    </row>
    <row r="1647" spans="16:17" ht="23.25">
      <c r="P1647" s="75"/>
      <c r="Q1647" s="75"/>
    </row>
    <row r="1648" spans="16:17" ht="23.25">
      <c r="P1648" s="75"/>
      <c r="Q1648" s="75"/>
    </row>
    <row r="1649" spans="16:17" ht="23.25">
      <c r="P1649" s="75"/>
      <c r="Q1649" s="75"/>
    </row>
    <row r="1650" spans="16:17" ht="23.25">
      <c r="P1650" s="75"/>
      <c r="Q1650" s="75"/>
    </row>
    <row r="1651" spans="16:17" ht="23.25">
      <c r="P1651" s="75"/>
      <c r="Q1651" s="75"/>
    </row>
    <row r="1652" spans="16:17" ht="23.25">
      <c r="P1652" s="75"/>
      <c r="Q1652" s="75"/>
    </row>
    <row r="1653" spans="16:17" ht="23.25">
      <c r="P1653" s="75"/>
      <c r="Q1653" s="75"/>
    </row>
    <row r="1654" spans="16:17" ht="23.25">
      <c r="P1654" s="75"/>
      <c r="Q1654" s="75"/>
    </row>
    <row r="1655" spans="16:17" ht="23.25">
      <c r="P1655" s="75"/>
      <c r="Q1655" s="75"/>
    </row>
    <row r="1656" spans="16:17" ht="23.25">
      <c r="P1656" s="75"/>
      <c r="Q1656" s="75"/>
    </row>
    <row r="1657" spans="16:17" ht="23.25">
      <c r="P1657" s="75"/>
      <c r="Q1657" s="75"/>
    </row>
    <row r="1658" spans="16:17" ht="23.25">
      <c r="P1658" s="75"/>
      <c r="Q1658" s="75"/>
    </row>
    <row r="1659" spans="16:17" ht="23.25">
      <c r="P1659" s="75"/>
      <c r="Q1659" s="75"/>
    </row>
    <row r="1660" spans="16:17" ht="23.25">
      <c r="P1660" s="75"/>
      <c r="Q1660" s="75"/>
    </row>
    <row r="1661" spans="16:17" ht="23.25">
      <c r="P1661" s="75"/>
      <c r="Q1661" s="75"/>
    </row>
    <row r="1662" spans="16:17" ht="23.25">
      <c r="P1662" s="75"/>
      <c r="Q1662" s="75"/>
    </row>
    <row r="1663" spans="16:17" ht="23.25">
      <c r="P1663" s="75"/>
      <c r="Q1663" s="75"/>
    </row>
    <row r="1664" spans="16:17" ht="23.25">
      <c r="P1664" s="75"/>
      <c r="Q1664" s="75"/>
    </row>
    <row r="1665" spans="16:17" ht="23.25">
      <c r="P1665" s="75"/>
      <c r="Q1665" s="75"/>
    </row>
    <row r="1666" spans="16:17" ht="23.25">
      <c r="P1666" s="75"/>
      <c r="Q1666" s="75"/>
    </row>
    <row r="1667" spans="16:17" ht="23.25">
      <c r="P1667" s="75"/>
      <c r="Q1667" s="75"/>
    </row>
    <row r="1668" spans="16:17" ht="23.25">
      <c r="P1668" s="75"/>
      <c r="Q1668" s="75"/>
    </row>
    <row r="1669" spans="16:17" ht="23.25">
      <c r="P1669" s="75"/>
      <c r="Q1669" s="75"/>
    </row>
    <row r="1670" spans="16:17" ht="23.25">
      <c r="P1670" s="75"/>
      <c r="Q1670" s="75"/>
    </row>
    <row r="1671" spans="16:17" ht="23.25">
      <c r="P1671" s="75"/>
      <c r="Q1671" s="75"/>
    </row>
    <row r="1672" spans="16:17" ht="23.25">
      <c r="P1672" s="75"/>
      <c r="Q1672" s="75"/>
    </row>
    <row r="1673" spans="16:17" ht="23.25">
      <c r="P1673" s="75"/>
      <c r="Q1673" s="75"/>
    </row>
    <row r="1674" spans="16:17" ht="23.25">
      <c r="P1674" s="75"/>
      <c r="Q1674" s="75"/>
    </row>
    <row r="1675" spans="16:17" ht="23.25">
      <c r="P1675" s="75"/>
      <c r="Q1675" s="75"/>
    </row>
    <row r="1676" spans="16:17" ht="23.25">
      <c r="P1676" s="75"/>
      <c r="Q1676" s="75"/>
    </row>
    <row r="1677" spans="16:17" ht="23.25">
      <c r="P1677" s="75"/>
      <c r="Q1677" s="75"/>
    </row>
    <row r="1678" spans="16:17" ht="23.25">
      <c r="P1678" s="75"/>
      <c r="Q1678" s="75"/>
    </row>
    <row r="1679" spans="16:17" ht="23.25">
      <c r="P1679" s="75"/>
      <c r="Q1679" s="75"/>
    </row>
    <row r="1680" spans="16:17" ht="23.25">
      <c r="P1680" s="75"/>
      <c r="Q1680" s="75"/>
    </row>
    <row r="1681" spans="16:17" ht="23.25">
      <c r="P1681" s="75"/>
      <c r="Q1681" s="75"/>
    </row>
    <row r="1682" spans="16:17" ht="23.25">
      <c r="P1682" s="75"/>
      <c r="Q1682" s="75"/>
    </row>
    <row r="1683" spans="16:17" ht="23.25">
      <c r="P1683" s="75"/>
      <c r="Q1683" s="75"/>
    </row>
    <row r="1684" spans="16:17" ht="23.25">
      <c r="P1684" s="75"/>
      <c r="Q1684" s="75"/>
    </row>
    <row r="1685" spans="16:17" ht="23.25">
      <c r="P1685" s="75"/>
      <c r="Q1685" s="75"/>
    </row>
    <row r="1686" spans="16:17" ht="23.25">
      <c r="P1686" s="75"/>
      <c r="Q1686" s="75"/>
    </row>
    <row r="1687" spans="16:17" ht="23.25">
      <c r="P1687" s="75"/>
      <c r="Q1687" s="75"/>
    </row>
    <row r="1688" spans="16:17" ht="23.25">
      <c r="P1688" s="75"/>
      <c r="Q1688" s="75"/>
    </row>
    <row r="1689" spans="16:17" ht="23.25">
      <c r="P1689" s="75"/>
      <c r="Q1689" s="75"/>
    </row>
    <row r="1690" spans="16:17" ht="23.25">
      <c r="P1690" s="75"/>
      <c r="Q1690" s="75"/>
    </row>
    <row r="1691" spans="16:17" ht="23.25">
      <c r="P1691" s="75"/>
      <c r="Q1691" s="75"/>
    </row>
    <row r="1692" spans="16:17" ht="23.25">
      <c r="P1692" s="75"/>
      <c r="Q1692" s="75"/>
    </row>
    <row r="1693" spans="16:17" ht="23.25">
      <c r="P1693" s="75"/>
      <c r="Q1693" s="75"/>
    </row>
    <row r="1694" spans="16:17" ht="23.25">
      <c r="P1694" s="75"/>
      <c r="Q1694" s="75"/>
    </row>
    <row r="1695" spans="16:17" ht="23.25">
      <c r="P1695" s="75"/>
      <c r="Q1695" s="75"/>
    </row>
    <row r="1696" spans="16:17" ht="23.25">
      <c r="P1696" s="75"/>
      <c r="Q1696" s="75"/>
    </row>
    <row r="1697" spans="16:17" ht="23.25">
      <c r="P1697" s="75"/>
      <c r="Q1697" s="75"/>
    </row>
    <row r="1698" spans="16:17" ht="23.25">
      <c r="P1698" s="75"/>
      <c r="Q1698" s="75"/>
    </row>
    <row r="1699" spans="16:17" ht="23.25">
      <c r="P1699" s="75"/>
      <c r="Q1699" s="75"/>
    </row>
    <row r="1700" spans="16:17" ht="23.25">
      <c r="P1700" s="75"/>
      <c r="Q1700" s="75"/>
    </row>
    <row r="1701" spans="16:17" ht="23.25">
      <c r="P1701" s="75"/>
      <c r="Q1701" s="75"/>
    </row>
    <row r="1702" spans="16:17" ht="23.25">
      <c r="P1702" s="75"/>
      <c r="Q1702" s="75"/>
    </row>
    <row r="1703" spans="16:17" ht="23.25">
      <c r="P1703" s="75"/>
      <c r="Q1703" s="75"/>
    </row>
    <row r="1704" spans="16:17" ht="23.25">
      <c r="P1704" s="75"/>
      <c r="Q1704" s="75"/>
    </row>
    <row r="1705" spans="16:17" ht="23.25">
      <c r="P1705" s="75"/>
      <c r="Q1705" s="75"/>
    </row>
    <row r="1706" spans="16:17" ht="23.25">
      <c r="P1706" s="75"/>
      <c r="Q1706" s="75"/>
    </row>
    <row r="1707" spans="16:17" ht="23.25">
      <c r="P1707" s="75"/>
      <c r="Q1707" s="75"/>
    </row>
    <row r="1708" spans="16:17" ht="23.25">
      <c r="P1708" s="75"/>
      <c r="Q1708" s="75"/>
    </row>
    <row r="1709" spans="16:17" ht="23.25">
      <c r="P1709" s="75"/>
      <c r="Q1709" s="75"/>
    </row>
    <row r="1710" spans="16:17" ht="23.25">
      <c r="P1710" s="75"/>
      <c r="Q1710" s="75"/>
    </row>
    <row r="1711" spans="16:17" ht="23.25">
      <c r="P1711" s="75"/>
      <c r="Q1711" s="75"/>
    </row>
    <row r="1712" spans="16:17" ht="23.25">
      <c r="P1712" s="75"/>
      <c r="Q1712" s="75"/>
    </row>
    <row r="1713" spans="16:17" ht="23.25">
      <c r="P1713" s="75"/>
      <c r="Q1713" s="75"/>
    </row>
    <row r="1714" spans="16:17" ht="23.25">
      <c r="P1714" s="75"/>
      <c r="Q1714" s="75"/>
    </row>
    <row r="1715" spans="16:17" ht="23.25">
      <c r="P1715" s="75"/>
      <c r="Q1715" s="75"/>
    </row>
    <row r="1716" spans="16:17" ht="23.25">
      <c r="P1716" s="75"/>
      <c r="Q1716" s="75"/>
    </row>
    <row r="1717" spans="16:17" ht="23.25">
      <c r="P1717" s="75"/>
      <c r="Q1717" s="75"/>
    </row>
    <row r="1718" spans="16:17" ht="23.25">
      <c r="P1718" s="75"/>
      <c r="Q1718" s="75"/>
    </row>
    <row r="1719" spans="16:17" ht="23.25">
      <c r="P1719" s="75"/>
      <c r="Q1719" s="75"/>
    </row>
    <row r="1720" spans="16:17" ht="23.25">
      <c r="P1720" s="75"/>
      <c r="Q1720" s="75"/>
    </row>
    <row r="1721" spans="16:17" ht="23.25">
      <c r="P1721" s="75"/>
      <c r="Q1721" s="75"/>
    </row>
    <row r="1722" spans="16:17" ht="23.25">
      <c r="P1722" s="75"/>
      <c r="Q1722" s="75"/>
    </row>
    <row r="1723" spans="16:17" ht="23.25">
      <c r="P1723" s="75"/>
      <c r="Q1723" s="75"/>
    </row>
    <row r="1724" spans="16:17" ht="23.25">
      <c r="P1724" s="75"/>
      <c r="Q1724" s="75"/>
    </row>
    <row r="1725" spans="16:17" ht="23.25">
      <c r="P1725" s="75"/>
      <c r="Q1725" s="75"/>
    </row>
    <row r="1726" spans="16:17" ht="23.25">
      <c r="P1726" s="75"/>
      <c r="Q1726" s="75"/>
    </row>
    <row r="1727" spans="16:17" ht="23.25">
      <c r="P1727" s="75"/>
      <c r="Q1727" s="75"/>
    </row>
    <row r="1728" spans="16:17" ht="23.25">
      <c r="P1728" s="75"/>
      <c r="Q1728" s="75"/>
    </row>
    <row r="1729" spans="16:17" ht="23.25">
      <c r="P1729" s="75"/>
      <c r="Q1729" s="75"/>
    </row>
    <row r="1730" spans="16:17" ht="23.25">
      <c r="P1730" s="75"/>
      <c r="Q1730" s="75"/>
    </row>
    <row r="1731" spans="16:17" ht="23.25">
      <c r="P1731" s="75"/>
      <c r="Q1731" s="75"/>
    </row>
    <row r="1732" spans="16:17" ht="23.25">
      <c r="P1732" s="75"/>
      <c r="Q1732" s="75"/>
    </row>
    <row r="1733" spans="16:17" ht="23.25">
      <c r="P1733" s="75"/>
      <c r="Q1733" s="75"/>
    </row>
    <row r="1734" spans="16:17" ht="23.25">
      <c r="P1734" s="75"/>
      <c r="Q1734" s="75"/>
    </row>
    <row r="1735" spans="16:17" ht="23.25">
      <c r="P1735" s="75"/>
      <c r="Q1735" s="75"/>
    </row>
    <row r="1736" spans="16:17" ht="23.25">
      <c r="P1736" s="75"/>
      <c r="Q1736" s="75"/>
    </row>
    <row r="1737" spans="16:17" ht="23.25">
      <c r="P1737" s="75"/>
      <c r="Q1737" s="75"/>
    </row>
    <row r="1738" spans="16:17" ht="23.25">
      <c r="P1738" s="75"/>
      <c r="Q1738" s="75"/>
    </row>
    <row r="1739" spans="16:17" ht="23.25">
      <c r="P1739" s="75"/>
      <c r="Q1739" s="75"/>
    </row>
    <row r="1740" spans="16:17" ht="23.25">
      <c r="P1740" s="75"/>
      <c r="Q1740" s="75"/>
    </row>
    <row r="1741" spans="16:17" ht="23.25">
      <c r="P1741" s="75"/>
      <c r="Q1741" s="75"/>
    </row>
    <row r="1742" spans="16:17" ht="23.25">
      <c r="P1742" s="75"/>
      <c r="Q1742" s="75"/>
    </row>
    <row r="1743" spans="16:17" ht="23.25">
      <c r="P1743" s="75"/>
      <c r="Q1743" s="75"/>
    </row>
    <row r="1744" spans="16:17" ht="23.25">
      <c r="P1744" s="75"/>
      <c r="Q1744" s="75"/>
    </row>
    <row r="1745" spans="16:17" ht="23.25">
      <c r="P1745" s="75"/>
      <c r="Q1745" s="75"/>
    </row>
    <row r="1746" spans="16:17" ht="23.25">
      <c r="P1746" s="75"/>
      <c r="Q1746" s="75"/>
    </row>
    <row r="1747" spans="16:17" ht="23.25">
      <c r="P1747" s="75"/>
      <c r="Q1747" s="75"/>
    </row>
    <row r="1748" spans="16:17" ht="23.25">
      <c r="P1748" s="75"/>
      <c r="Q1748" s="75"/>
    </row>
    <row r="1749" spans="16:17" ht="23.25">
      <c r="P1749" s="75"/>
      <c r="Q1749" s="75"/>
    </row>
    <row r="1750" spans="16:17" ht="23.25">
      <c r="P1750" s="75"/>
      <c r="Q1750" s="75"/>
    </row>
    <row r="1751" spans="16:17" ht="23.25">
      <c r="P1751" s="75"/>
      <c r="Q1751" s="75"/>
    </row>
    <row r="1752" spans="16:17" ht="23.25">
      <c r="P1752" s="75"/>
      <c r="Q1752" s="75"/>
    </row>
    <row r="1753" spans="16:17" ht="23.25">
      <c r="P1753" s="75"/>
      <c r="Q1753" s="75"/>
    </row>
    <row r="1754" spans="16:17" ht="23.25">
      <c r="P1754" s="75"/>
      <c r="Q1754" s="75"/>
    </row>
    <row r="1755" spans="16:17" ht="23.25">
      <c r="P1755" s="75"/>
      <c r="Q1755" s="75"/>
    </row>
    <row r="1756" spans="16:17" ht="23.25">
      <c r="P1756" s="75"/>
      <c r="Q1756" s="75"/>
    </row>
    <row r="1757" spans="16:17" ht="23.25">
      <c r="P1757" s="75"/>
      <c r="Q1757" s="75"/>
    </row>
    <row r="1758" spans="16:17" ht="23.25">
      <c r="P1758" s="75"/>
      <c r="Q1758" s="75"/>
    </row>
    <row r="1759" spans="16:17" ht="23.25">
      <c r="P1759" s="75"/>
      <c r="Q1759" s="75"/>
    </row>
    <row r="1760" spans="16:17" ht="23.25">
      <c r="P1760" s="75"/>
      <c r="Q1760" s="75"/>
    </row>
    <row r="1761" spans="16:17" ht="23.25">
      <c r="P1761" s="75"/>
      <c r="Q1761" s="75"/>
    </row>
    <row r="1762" spans="16:17" ht="23.25">
      <c r="P1762" s="75"/>
      <c r="Q1762" s="75"/>
    </row>
    <row r="1763" spans="16:17" ht="23.25">
      <c r="P1763" s="75"/>
      <c r="Q1763" s="75"/>
    </row>
    <row r="1764" spans="16:17" ht="23.25">
      <c r="P1764" s="75"/>
      <c r="Q1764" s="75"/>
    </row>
    <row r="1765" spans="16:17" ht="23.25">
      <c r="P1765" s="75"/>
      <c r="Q1765" s="75"/>
    </row>
    <row r="1766" spans="16:17" ht="23.25">
      <c r="P1766" s="75"/>
      <c r="Q1766" s="75"/>
    </row>
    <row r="1767" spans="16:17" ht="23.25">
      <c r="P1767" s="75"/>
      <c r="Q1767" s="75"/>
    </row>
    <row r="1768" spans="16:17" ht="23.25">
      <c r="P1768" s="75"/>
      <c r="Q1768" s="75"/>
    </row>
    <row r="1769" spans="16:17" ht="23.25">
      <c r="P1769" s="75"/>
      <c r="Q1769" s="75"/>
    </row>
    <row r="1770" spans="16:17" ht="23.25">
      <c r="P1770" s="75"/>
      <c r="Q1770" s="75"/>
    </row>
    <row r="1771" spans="16:17" ht="23.25">
      <c r="P1771" s="75"/>
      <c r="Q1771" s="75"/>
    </row>
    <row r="1772" spans="16:17" ht="23.25">
      <c r="P1772" s="75"/>
      <c r="Q1772" s="75"/>
    </row>
    <row r="1773" spans="16:17" ht="23.25">
      <c r="P1773" s="75"/>
      <c r="Q1773" s="75"/>
    </row>
    <row r="1774" spans="16:17" ht="23.25">
      <c r="P1774" s="75"/>
      <c r="Q1774" s="75"/>
    </row>
    <row r="1775" spans="16:17" ht="23.25">
      <c r="P1775" s="75"/>
      <c r="Q1775" s="75"/>
    </row>
    <row r="1776" spans="16:17" ht="23.25">
      <c r="P1776" s="75"/>
      <c r="Q1776" s="75"/>
    </row>
    <row r="1777" spans="16:17" ht="23.25">
      <c r="P1777" s="75"/>
      <c r="Q1777" s="75"/>
    </row>
    <row r="1778" spans="16:17" ht="23.25">
      <c r="P1778" s="75"/>
      <c r="Q1778" s="75"/>
    </row>
    <row r="1779" spans="16:17" ht="23.25">
      <c r="P1779" s="75"/>
      <c r="Q1779" s="75"/>
    </row>
    <row r="1780" spans="16:17" ht="23.25">
      <c r="P1780" s="75"/>
      <c r="Q1780" s="75"/>
    </row>
    <row r="1781" spans="16:17" ht="23.25">
      <c r="P1781" s="75"/>
      <c r="Q1781" s="75"/>
    </row>
    <row r="1782" spans="16:17" ht="23.25">
      <c r="P1782" s="75"/>
      <c r="Q1782" s="75"/>
    </row>
    <row r="1783" spans="16:17" ht="23.25">
      <c r="P1783" s="75"/>
      <c r="Q1783" s="75"/>
    </row>
    <row r="1784" spans="16:17" ht="23.25">
      <c r="P1784" s="75"/>
      <c r="Q1784" s="75"/>
    </row>
    <row r="1785" spans="16:17" ht="23.25">
      <c r="P1785" s="75"/>
      <c r="Q1785" s="75"/>
    </row>
    <row r="1786" spans="16:17" ht="23.25">
      <c r="P1786" s="75"/>
      <c r="Q1786" s="75"/>
    </row>
    <row r="1787" spans="16:17" ht="23.25">
      <c r="P1787" s="75"/>
      <c r="Q1787" s="75"/>
    </row>
    <row r="1788" spans="16:17" ht="23.25">
      <c r="P1788" s="75"/>
      <c r="Q1788" s="75"/>
    </row>
    <row r="1789" spans="16:17" ht="23.25">
      <c r="P1789" s="75"/>
      <c r="Q1789" s="75"/>
    </row>
    <row r="1790" spans="16:17" ht="23.25">
      <c r="P1790" s="75"/>
      <c r="Q1790" s="75"/>
    </row>
    <row r="1791" spans="16:17" ht="23.25">
      <c r="P1791" s="75"/>
      <c r="Q1791" s="75"/>
    </row>
    <row r="1792" spans="16:17" ht="23.25">
      <c r="P1792" s="75"/>
      <c r="Q1792" s="75"/>
    </row>
    <row r="1793" spans="16:17" ht="23.25">
      <c r="P1793" s="75"/>
      <c r="Q1793" s="75"/>
    </row>
    <row r="1794" spans="16:17" ht="23.25">
      <c r="P1794" s="75"/>
      <c r="Q1794" s="75"/>
    </row>
    <row r="1795" spans="16:17" ht="23.25">
      <c r="P1795" s="75"/>
      <c r="Q1795" s="75"/>
    </row>
    <row r="1796" spans="16:17" ht="23.25">
      <c r="P1796" s="75"/>
      <c r="Q1796" s="75"/>
    </row>
    <row r="1797" spans="16:17" ht="23.25">
      <c r="P1797" s="75"/>
      <c r="Q1797" s="75"/>
    </row>
    <row r="1798" spans="16:17" ht="23.25">
      <c r="P1798" s="75"/>
      <c r="Q1798" s="75"/>
    </row>
    <row r="1799" spans="16:17" ht="23.25">
      <c r="P1799" s="75"/>
      <c r="Q1799" s="75"/>
    </row>
    <row r="1800" spans="16:17" ht="23.25">
      <c r="P1800" s="75"/>
      <c r="Q1800" s="75"/>
    </row>
    <row r="1801" spans="16:17" ht="23.25">
      <c r="P1801" s="75"/>
      <c r="Q1801" s="75"/>
    </row>
    <row r="1802" spans="16:17" ht="23.25">
      <c r="P1802" s="75"/>
      <c r="Q1802" s="75"/>
    </row>
    <row r="1803" spans="16:17" ht="23.25">
      <c r="P1803" s="75"/>
      <c r="Q1803" s="75"/>
    </row>
    <row r="1804" spans="16:17" ht="23.25">
      <c r="P1804" s="75"/>
      <c r="Q1804" s="75"/>
    </row>
    <row r="1805" spans="16:17" ht="23.25">
      <c r="P1805" s="75"/>
      <c r="Q1805" s="75"/>
    </row>
    <row r="1806" spans="16:17" ht="23.25">
      <c r="P1806" s="75"/>
      <c r="Q1806" s="75"/>
    </row>
    <row r="1807" spans="16:17" ht="23.25">
      <c r="P1807" s="75"/>
      <c r="Q1807" s="75"/>
    </row>
    <row r="1808" spans="16:17" ht="23.25">
      <c r="P1808" s="75"/>
      <c r="Q1808" s="75"/>
    </row>
    <row r="1809" spans="16:17" ht="23.25">
      <c r="P1809" s="75"/>
      <c r="Q1809" s="75"/>
    </row>
    <row r="1810" spans="16:17" ht="23.25">
      <c r="P1810" s="75"/>
      <c r="Q1810" s="75"/>
    </row>
    <row r="1811" spans="16:17" ht="23.25">
      <c r="P1811" s="75"/>
      <c r="Q1811" s="75"/>
    </row>
    <row r="1812" spans="16:17" ht="23.25">
      <c r="P1812" s="75"/>
      <c r="Q1812" s="75"/>
    </row>
    <row r="1813" spans="16:17" ht="23.25">
      <c r="P1813" s="75"/>
      <c r="Q1813" s="75"/>
    </row>
    <row r="1814" spans="16:17" ht="23.25">
      <c r="P1814" s="75"/>
      <c r="Q1814" s="75"/>
    </row>
    <row r="1815" spans="16:17" ht="23.25">
      <c r="P1815" s="75"/>
      <c r="Q1815" s="75"/>
    </row>
    <row r="1816" spans="16:17" ht="23.25">
      <c r="P1816" s="75"/>
      <c r="Q1816" s="75"/>
    </row>
    <row r="1817" spans="16:17" ht="23.25">
      <c r="P1817" s="75"/>
      <c r="Q1817" s="75"/>
    </row>
    <row r="1818" spans="16:17" ht="23.25">
      <c r="P1818" s="75"/>
      <c r="Q1818" s="75"/>
    </row>
    <row r="1819" spans="16:17" ht="23.25">
      <c r="P1819" s="75"/>
      <c r="Q1819" s="75"/>
    </row>
    <row r="1820" spans="16:17" ht="23.25">
      <c r="P1820" s="75"/>
      <c r="Q1820" s="75"/>
    </row>
    <row r="1821" spans="16:17" ht="23.25">
      <c r="P1821" s="75"/>
      <c r="Q1821" s="75"/>
    </row>
    <row r="1822" spans="16:17" ht="23.25">
      <c r="P1822" s="75"/>
      <c r="Q1822" s="75"/>
    </row>
    <row r="1823" spans="16:17" ht="23.25">
      <c r="P1823" s="75"/>
      <c r="Q1823" s="75"/>
    </row>
    <row r="1824" spans="16:17" ht="23.25">
      <c r="P1824" s="75"/>
      <c r="Q1824" s="75"/>
    </row>
    <row r="1825" spans="16:17" ht="23.25">
      <c r="P1825" s="75"/>
      <c r="Q1825" s="75"/>
    </row>
    <row r="1826" spans="16:17" ht="23.25">
      <c r="P1826" s="75"/>
      <c r="Q1826" s="75"/>
    </row>
    <row r="1827" spans="16:17" ht="23.25">
      <c r="P1827" s="75"/>
      <c r="Q1827" s="75"/>
    </row>
    <row r="1828" spans="16:17" ht="23.25">
      <c r="P1828" s="75"/>
      <c r="Q1828" s="75"/>
    </row>
    <row r="1829" spans="16:17" ht="23.25">
      <c r="P1829" s="75"/>
      <c r="Q1829" s="75"/>
    </row>
    <row r="1830" spans="16:17" ht="23.25">
      <c r="P1830" s="75"/>
      <c r="Q1830" s="75"/>
    </row>
    <row r="1831" spans="16:17" ht="23.25">
      <c r="P1831" s="75"/>
      <c r="Q1831" s="75"/>
    </row>
    <row r="1832" spans="16:17" ht="23.25">
      <c r="P1832" s="75"/>
      <c r="Q1832" s="75"/>
    </row>
    <row r="1833" spans="16:17" ht="23.25">
      <c r="P1833" s="75"/>
      <c r="Q1833" s="75"/>
    </row>
    <row r="1834" spans="16:17" ht="23.25">
      <c r="P1834" s="75"/>
      <c r="Q1834" s="75"/>
    </row>
    <row r="1835" spans="16:17" ht="23.25">
      <c r="P1835" s="75"/>
      <c r="Q1835" s="75"/>
    </row>
    <row r="1836" spans="16:17" ht="23.25">
      <c r="P1836" s="75"/>
      <c r="Q1836" s="75"/>
    </row>
    <row r="1837" spans="16:17" ht="23.25">
      <c r="P1837" s="75"/>
      <c r="Q1837" s="75"/>
    </row>
    <row r="1838" spans="16:17" ht="23.25">
      <c r="P1838" s="75"/>
      <c r="Q1838" s="75"/>
    </row>
    <row r="1839" spans="16:17" ht="23.25">
      <c r="P1839" s="75"/>
      <c r="Q1839" s="75"/>
    </row>
    <row r="1840" spans="16:17" ht="23.25">
      <c r="P1840" s="75"/>
      <c r="Q1840" s="75"/>
    </row>
    <row r="1841" spans="16:17" ht="23.25">
      <c r="P1841" s="75"/>
      <c r="Q1841" s="75"/>
    </row>
    <row r="1842" spans="16:17" ht="23.25">
      <c r="P1842" s="75"/>
      <c r="Q1842" s="75"/>
    </row>
    <row r="1843" spans="16:17" ht="23.25">
      <c r="P1843" s="75"/>
      <c r="Q1843" s="75"/>
    </row>
    <row r="1844" spans="16:17" ht="23.25">
      <c r="P1844" s="75"/>
      <c r="Q1844" s="75"/>
    </row>
    <row r="1845" spans="16:17" ht="23.25">
      <c r="P1845" s="75"/>
      <c r="Q1845" s="75"/>
    </row>
    <row r="1846" spans="16:17" ht="23.25">
      <c r="P1846" s="75"/>
      <c r="Q1846" s="75"/>
    </row>
    <row r="1847" spans="16:17" ht="23.25">
      <c r="P1847" s="75"/>
      <c r="Q1847" s="75"/>
    </row>
    <row r="1848" spans="16:17" ht="23.25">
      <c r="P1848" s="75"/>
      <c r="Q1848" s="75"/>
    </row>
    <row r="1849" spans="16:17" ht="23.25">
      <c r="P1849" s="75"/>
      <c r="Q1849" s="75"/>
    </row>
    <row r="1850" spans="16:17" ht="23.25">
      <c r="P1850" s="75"/>
      <c r="Q1850" s="75"/>
    </row>
    <row r="1851" spans="16:17" ht="23.25">
      <c r="P1851" s="75"/>
      <c r="Q1851" s="75"/>
    </row>
    <row r="1852" spans="16:17" ht="23.25">
      <c r="P1852" s="75"/>
      <c r="Q1852" s="75"/>
    </row>
    <row r="1853" spans="16:17" ht="23.25">
      <c r="P1853" s="75"/>
      <c r="Q1853" s="75"/>
    </row>
    <row r="1854" spans="16:17" ht="23.25">
      <c r="P1854" s="75"/>
      <c r="Q1854" s="75"/>
    </row>
    <row r="1855" spans="16:17" ht="23.25">
      <c r="P1855" s="75"/>
      <c r="Q1855" s="75"/>
    </row>
    <row r="1856" spans="16:17" ht="23.25">
      <c r="P1856" s="75"/>
      <c r="Q1856" s="75"/>
    </row>
    <row r="1857" spans="16:17" ht="23.25">
      <c r="P1857" s="75"/>
      <c r="Q1857" s="75"/>
    </row>
    <row r="1858" spans="16:17" ht="23.25">
      <c r="P1858" s="75"/>
      <c r="Q1858" s="75"/>
    </row>
    <row r="1859" spans="16:17" ht="23.25">
      <c r="P1859" s="75"/>
      <c r="Q1859" s="75"/>
    </row>
    <row r="1860" spans="16:17" ht="23.25">
      <c r="P1860" s="75"/>
      <c r="Q1860" s="75"/>
    </row>
    <row r="1861" spans="16:17" ht="23.25">
      <c r="P1861" s="75"/>
      <c r="Q1861" s="75"/>
    </row>
    <row r="1862" spans="16:17" ht="23.25">
      <c r="P1862" s="75"/>
      <c r="Q1862" s="75"/>
    </row>
    <row r="1863" spans="16:17" ht="23.25">
      <c r="P1863" s="75"/>
      <c r="Q1863" s="75"/>
    </row>
    <row r="1864" spans="16:17" ht="23.25">
      <c r="P1864" s="75"/>
      <c r="Q1864" s="75"/>
    </row>
    <row r="1865" spans="16:17" ht="23.25">
      <c r="P1865" s="75"/>
      <c r="Q1865" s="75"/>
    </row>
    <row r="1866" spans="16:17" ht="23.25">
      <c r="P1866" s="75"/>
      <c r="Q1866" s="75"/>
    </row>
    <row r="1867" spans="16:17" ht="23.25">
      <c r="P1867" s="75"/>
      <c r="Q1867" s="75"/>
    </row>
    <row r="1868" spans="16:17" ht="23.25">
      <c r="P1868" s="75"/>
      <c r="Q1868" s="75"/>
    </row>
    <row r="1869" spans="16:17" ht="23.25">
      <c r="P1869" s="75"/>
      <c r="Q1869" s="75"/>
    </row>
    <row r="1870" spans="16:17" ht="23.25">
      <c r="P1870" s="75"/>
      <c r="Q1870" s="75"/>
    </row>
    <row r="1871" spans="16:17" ht="23.25">
      <c r="P1871" s="75"/>
      <c r="Q1871" s="75"/>
    </row>
    <row r="1872" spans="16:17" ht="23.25">
      <c r="P1872" s="75"/>
      <c r="Q1872" s="75"/>
    </row>
    <row r="1873" spans="16:17" ht="23.25">
      <c r="P1873" s="75"/>
      <c r="Q1873" s="75"/>
    </row>
    <row r="1874" spans="16:17" ht="23.25">
      <c r="P1874" s="75"/>
      <c r="Q1874" s="75"/>
    </row>
    <row r="1875" spans="16:17" ht="23.25">
      <c r="P1875" s="75"/>
      <c r="Q1875" s="75"/>
    </row>
    <row r="1876" spans="16:17" ht="23.25">
      <c r="P1876" s="75"/>
      <c r="Q1876" s="75"/>
    </row>
    <row r="1877" spans="16:17" ht="23.25">
      <c r="P1877" s="75"/>
      <c r="Q1877" s="75"/>
    </row>
    <row r="1878" spans="16:17" ht="23.25">
      <c r="P1878" s="75"/>
      <c r="Q1878" s="75"/>
    </row>
    <row r="1879" spans="16:17" ht="23.25">
      <c r="P1879" s="75"/>
      <c r="Q1879" s="75"/>
    </row>
    <row r="1880" spans="16:17" ht="23.25">
      <c r="P1880" s="75"/>
      <c r="Q1880" s="75"/>
    </row>
    <row r="1881" spans="16:17" ht="23.25">
      <c r="P1881" s="75"/>
      <c r="Q1881" s="75"/>
    </row>
    <row r="1882" spans="16:17" ht="23.25">
      <c r="P1882" s="75"/>
      <c r="Q1882" s="75"/>
    </row>
    <row r="1883" spans="16:17" ht="23.25">
      <c r="P1883" s="75"/>
      <c r="Q1883" s="75"/>
    </row>
    <row r="1884" spans="16:17" ht="23.25">
      <c r="P1884" s="75"/>
      <c r="Q1884" s="75"/>
    </row>
    <row r="1885" spans="16:17" ht="23.25">
      <c r="P1885" s="75"/>
      <c r="Q1885" s="75"/>
    </row>
    <row r="1886" spans="16:17" ht="23.25">
      <c r="P1886" s="75"/>
      <c r="Q1886" s="75"/>
    </row>
    <row r="1887" spans="16:17" ht="23.25">
      <c r="P1887" s="75"/>
      <c r="Q1887" s="75"/>
    </row>
    <row r="1888" spans="16:17" ht="23.25">
      <c r="P1888" s="75"/>
      <c r="Q1888" s="75"/>
    </row>
    <row r="1889" spans="16:17" ht="23.25">
      <c r="P1889" s="75"/>
      <c r="Q1889" s="75"/>
    </row>
    <row r="1890" spans="16:17" ht="23.25">
      <c r="P1890" s="75"/>
      <c r="Q1890" s="75"/>
    </row>
    <row r="1891" spans="16:17" ht="23.25">
      <c r="P1891" s="75"/>
      <c r="Q1891" s="75"/>
    </row>
    <row r="1892" spans="16:17" ht="23.25">
      <c r="P1892" s="75"/>
      <c r="Q1892" s="75"/>
    </row>
    <row r="1893" spans="16:17" ht="23.25">
      <c r="P1893" s="75"/>
      <c r="Q1893" s="75"/>
    </row>
    <row r="1894" spans="16:17" ht="23.25">
      <c r="P1894" s="75"/>
      <c r="Q1894" s="75"/>
    </row>
    <row r="1895" spans="16:17" ht="23.25">
      <c r="P1895" s="75"/>
      <c r="Q1895" s="75"/>
    </row>
    <row r="1896" spans="16:17" ht="23.25">
      <c r="P1896" s="75"/>
      <c r="Q1896" s="75"/>
    </row>
    <row r="1897" spans="16:17" ht="23.25">
      <c r="P1897" s="75"/>
      <c r="Q1897" s="75"/>
    </row>
    <row r="1898" spans="16:17" ht="23.25">
      <c r="P1898" s="75"/>
      <c r="Q1898" s="75"/>
    </row>
    <row r="1899" spans="16:17" ht="23.25">
      <c r="P1899" s="75"/>
      <c r="Q1899" s="75"/>
    </row>
    <row r="1900" spans="16:17" ht="23.25">
      <c r="P1900" s="75"/>
      <c r="Q1900" s="75"/>
    </row>
    <row r="1901" spans="16:17" ht="23.25">
      <c r="P1901" s="75"/>
      <c r="Q1901" s="75"/>
    </row>
    <row r="1902" spans="16:17" ht="23.25">
      <c r="P1902" s="75"/>
      <c r="Q1902" s="75"/>
    </row>
    <row r="1903" spans="16:17" ht="23.25">
      <c r="P1903" s="75"/>
      <c r="Q1903" s="75"/>
    </row>
    <row r="1904" spans="16:17" ht="23.25">
      <c r="P1904" s="75"/>
      <c r="Q1904" s="75"/>
    </row>
    <row r="1905" spans="16:17" ht="23.25">
      <c r="P1905" s="75"/>
      <c r="Q1905" s="75"/>
    </row>
    <row r="1906" spans="16:17" ht="23.25">
      <c r="P1906" s="75"/>
      <c r="Q1906" s="75"/>
    </row>
    <row r="1907" spans="16:17" ht="23.25">
      <c r="P1907" s="75"/>
      <c r="Q1907" s="75"/>
    </row>
    <row r="1908" spans="16:17" ht="23.25">
      <c r="P1908" s="75"/>
      <c r="Q1908" s="75"/>
    </row>
    <row r="1909" spans="16:17" ht="23.25">
      <c r="P1909" s="75"/>
      <c r="Q1909" s="75"/>
    </row>
    <row r="1910" spans="16:17" ht="23.25">
      <c r="P1910" s="75"/>
      <c r="Q1910" s="75"/>
    </row>
    <row r="1911" spans="16:17" ht="23.25">
      <c r="P1911" s="75"/>
      <c r="Q1911" s="75"/>
    </row>
    <row r="1912" spans="16:17" ht="23.25">
      <c r="P1912" s="75"/>
      <c r="Q1912" s="75"/>
    </row>
    <row r="1913" spans="16:17" ht="23.25">
      <c r="P1913" s="75"/>
      <c r="Q1913" s="75"/>
    </row>
    <row r="1914" spans="16:17" ht="23.25">
      <c r="P1914" s="75"/>
      <c r="Q1914" s="75"/>
    </row>
    <row r="1915" spans="16:17" ht="23.25">
      <c r="P1915" s="75"/>
      <c r="Q1915" s="75"/>
    </row>
    <row r="1916" spans="16:17" ht="23.25">
      <c r="P1916" s="75"/>
      <c r="Q1916" s="75"/>
    </row>
    <row r="1917" spans="16:17" ht="23.25">
      <c r="P1917" s="75"/>
      <c r="Q1917" s="75"/>
    </row>
    <row r="1918" spans="16:17" ht="23.25">
      <c r="P1918" s="75"/>
      <c r="Q1918" s="75"/>
    </row>
    <row r="1919" spans="16:17" ht="23.25">
      <c r="P1919" s="75"/>
      <c r="Q1919" s="75"/>
    </row>
    <row r="1920" spans="16:17" ht="23.25">
      <c r="P1920" s="75"/>
      <c r="Q1920" s="75"/>
    </row>
    <row r="1921" spans="16:17" ht="23.25">
      <c r="P1921" s="75"/>
      <c r="Q1921" s="75"/>
    </row>
    <row r="1922" spans="16:17" ht="23.25">
      <c r="P1922" s="75"/>
      <c r="Q1922" s="75"/>
    </row>
    <row r="1923" spans="16:17" ht="23.25">
      <c r="P1923" s="75"/>
      <c r="Q1923" s="75"/>
    </row>
    <row r="1924" spans="16:17" ht="23.25">
      <c r="P1924" s="75"/>
      <c r="Q1924" s="75"/>
    </row>
    <row r="1925" spans="16:17" ht="23.25">
      <c r="P1925" s="75"/>
      <c r="Q1925" s="75"/>
    </row>
    <row r="1926" spans="16:17" ht="23.25">
      <c r="P1926" s="75"/>
      <c r="Q1926" s="75"/>
    </row>
    <row r="1927" spans="16:17" ht="23.25">
      <c r="P1927" s="75"/>
      <c r="Q1927" s="75"/>
    </row>
    <row r="1928" spans="16:17" ht="23.25">
      <c r="P1928" s="75"/>
      <c r="Q1928" s="75"/>
    </row>
    <row r="1929" spans="16:17" ht="23.25">
      <c r="P1929" s="75"/>
      <c r="Q1929" s="75"/>
    </row>
    <row r="1930" spans="16:17" ht="23.25">
      <c r="P1930" s="75"/>
      <c r="Q1930" s="75"/>
    </row>
    <row r="1931" spans="16:17" ht="23.25">
      <c r="P1931" s="75"/>
      <c r="Q1931" s="75"/>
    </row>
    <row r="1932" spans="16:17" ht="23.25">
      <c r="P1932" s="75"/>
      <c r="Q1932" s="75"/>
    </row>
    <row r="1933" spans="16:17" ht="23.25">
      <c r="P1933" s="75"/>
      <c r="Q1933" s="75"/>
    </row>
    <row r="1934" spans="16:17" ht="23.25">
      <c r="P1934" s="75"/>
      <c r="Q1934" s="75"/>
    </row>
    <row r="1935" spans="16:17" ht="23.25">
      <c r="P1935" s="75"/>
      <c r="Q1935" s="75"/>
    </row>
    <row r="1936" spans="16:17" ht="23.25">
      <c r="P1936" s="75"/>
      <c r="Q1936" s="75"/>
    </row>
    <row r="1937" spans="16:17" ht="23.25">
      <c r="P1937" s="75"/>
      <c r="Q1937" s="75"/>
    </row>
    <row r="1938" spans="16:17" ht="23.25">
      <c r="P1938" s="75"/>
      <c r="Q1938" s="75"/>
    </row>
    <row r="1939" spans="16:17" ht="23.25">
      <c r="P1939" s="75"/>
      <c r="Q1939" s="75"/>
    </row>
    <row r="1940" spans="16:17" ht="23.25">
      <c r="P1940" s="75"/>
      <c r="Q1940" s="75"/>
    </row>
    <row r="1941" spans="16:17" ht="23.25">
      <c r="P1941" s="75"/>
      <c r="Q1941" s="75"/>
    </row>
    <row r="1942" spans="16:17" ht="23.25">
      <c r="P1942" s="75"/>
      <c r="Q1942" s="75"/>
    </row>
    <row r="1943" spans="16:17" ht="23.25">
      <c r="P1943" s="75"/>
      <c r="Q1943" s="75"/>
    </row>
    <row r="1944" spans="16:17" ht="23.25">
      <c r="P1944" s="75"/>
      <c r="Q1944" s="75"/>
    </row>
    <row r="1945" spans="16:17" ht="23.25">
      <c r="P1945" s="75"/>
      <c r="Q1945" s="75"/>
    </row>
    <row r="1946" spans="16:17" ht="23.25">
      <c r="P1946" s="75"/>
      <c r="Q1946" s="75"/>
    </row>
    <row r="1947" spans="16:17" ht="23.25">
      <c r="P1947" s="75"/>
      <c r="Q1947" s="75"/>
    </row>
    <row r="1948" spans="16:17" ht="23.25">
      <c r="P1948" s="75"/>
      <c r="Q1948" s="75"/>
    </row>
    <row r="1949" spans="16:17" ht="23.25">
      <c r="P1949" s="75"/>
      <c r="Q1949" s="75"/>
    </row>
    <row r="1950" spans="16:17" ht="23.25">
      <c r="P1950" s="75"/>
      <c r="Q1950" s="75"/>
    </row>
    <row r="1951" spans="16:17" ht="23.25">
      <c r="P1951" s="75"/>
      <c r="Q1951" s="75"/>
    </row>
    <row r="1952" spans="16:17" ht="23.25">
      <c r="P1952" s="75"/>
      <c r="Q1952" s="75"/>
    </row>
    <row r="1953" spans="16:17" ht="23.25">
      <c r="P1953" s="75"/>
      <c r="Q1953" s="75"/>
    </row>
    <row r="1954" spans="16:17" ht="23.25">
      <c r="P1954" s="75"/>
      <c r="Q1954" s="75"/>
    </row>
    <row r="1955" spans="16:17" ht="23.25">
      <c r="P1955" s="75"/>
      <c r="Q1955" s="75"/>
    </row>
    <row r="1956" spans="16:17" ht="23.25">
      <c r="P1956" s="75"/>
      <c r="Q1956" s="75"/>
    </row>
    <row r="1957" spans="16:17" ht="23.25">
      <c r="P1957" s="75"/>
      <c r="Q1957" s="75"/>
    </row>
    <row r="1958" spans="16:17" ht="23.25">
      <c r="P1958" s="75"/>
      <c r="Q1958" s="75"/>
    </row>
    <row r="1959" spans="16:17" ht="23.25">
      <c r="P1959" s="75"/>
      <c r="Q1959" s="75"/>
    </row>
    <row r="1960" spans="16:17" ht="23.25">
      <c r="P1960" s="75"/>
      <c r="Q1960" s="75"/>
    </row>
    <row r="1961" spans="16:17" ht="23.25">
      <c r="P1961" s="75"/>
      <c r="Q1961" s="75"/>
    </row>
    <row r="1962" spans="16:17" ht="23.25">
      <c r="P1962" s="75"/>
      <c r="Q1962" s="75"/>
    </row>
    <row r="1963" spans="16:17" ht="23.25">
      <c r="P1963" s="75"/>
      <c r="Q1963" s="75"/>
    </row>
    <row r="1964" spans="16:17" ht="23.25">
      <c r="P1964" s="75"/>
      <c r="Q1964" s="75"/>
    </row>
    <row r="1965" spans="16:17" ht="23.25">
      <c r="P1965" s="75"/>
      <c r="Q1965" s="75"/>
    </row>
    <row r="1966" spans="16:17" ht="23.25">
      <c r="P1966" s="75"/>
      <c r="Q1966" s="75"/>
    </row>
    <row r="1967" spans="16:17" ht="23.25">
      <c r="P1967" s="75"/>
      <c r="Q1967" s="75"/>
    </row>
    <row r="1968" spans="16:17" ht="23.25">
      <c r="P1968" s="75"/>
      <c r="Q1968" s="75"/>
    </row>
    <row r="1969" spans="16:17" ht="23.25">
      <c r="P1969" s="75"/>
      <c r="Q1969" s="75"/>
    </row>
    <row r="1970" spans="16:17" ht="23.25">
      <c r="P1970" s="75"/>
      <c r="Q1970" s="75"/>
    </row>
    <row r="1971" spans="16:17" ht="23.25">
      <c r="P1971" s="75"/>
      <c r="Q1971" s="75"/>
    </row>
    <row r="1972" spans="16:17" ht="23.25">
      <c r="P1972" s="75"/>
      <c r="Q1972" s="75"/>
    </row>
    <row r="1973" spans="16:17" ht="23.25">
      <c r="P1973" s="75"/>
      <c r="Q1973" s="75"/>
    </row>
    <row r="1974" spans="16:17" ht="23.25">
      <c r="P1974" s="75"/>
      <c r="Q1974" s="75"/>
    </row>
    <row r="1975" spans="16:17" ht="23.25">
      <c r="P1975" s="75"/>
      <c r="Q1975" s="75"/>
    </row>
    <row r="1976" spans="16:17" ht="23.25">
      <c r="P1976" s="75"/>
      <c r="Q1976" s="75"/>
    </row>
    <row r="1977" spans="16:17" ht="23.25">
      <c r="P1977" s="75"/>
      <c r="Q1977" s="75"/>
    </row>
    <row r="1978" spans="16:17" ht="23.25">
      <c r="P1978" s="75"/>
      <c r="Q1978" s="75"/>
    </row>
    <row r="1979" spans="16:17" ht="23.25">
      <c r="P1979" s="75"/>
      <c r="Q1979" s="75"/>
    </row>
    <row r="1980" spans="16:17" ht="23.25">
      <c r="P1980" s="75"/>
      <c r="Q1980" s="75"/>
    </row>
    <row r="1981" spans="16:17" ht="23.25">
      <c r="P1981" s="75"/>
      <c r="Q1981" s="75"/>
    </row>
    <row r="1982" spans="16:17" ht="23.25">
      <c r="P1982" s="75"/>
      <c r="Q1982" s="75"/>
    </row>
    <row r="1983" spans="16:17" ht="23.25">
      <c r="P1983" s="75"/>
      <c r="Q1983" s="75"/>
    </row>
    <row r="1984" spans="16:17" ht="23.25">
      <c r="P1984" s="75"/>
      <c r="Q1984" s="75"/>
    </row>
    <row r="1985" spans="16:17" ht="23.25">
      <c r="P1985" s="75"/>
      <c r="Q1985" s="75"/>
    </row>
    <row r="1986" spans="16:17" ht="23.25">
      <c r="P1986" s="75"/>
      <c r="Q1986" s="75"/>
    </row>
    <row r="1987" spans="16:17" ht="23.25">
      <c r="P1987" s="75"/>
      <c r="Q1987" s="75"/>
    </row>
    <row r="1988" spans="16:17" ht="23.25">
      <c r="P1988" s="75"/>
      <c r="Q1988" s="75"/>
    </row>
    <row r="1989" spans="16:17" ht="23.25">
      <c r="P1989" s="75"/>
      <c r="Q1989" s="75"/>
    </row>
    <row r="1990" spans="16:17" ht="23.25">
      <c r="P1990" s="75"/>
      <c r="Q1990" s="75"/>
    </row>
    <row r="1991" spans="16:17" ht="23.25">
      <c r="P1991" s="75"/>
      <c r="Q1991" s="75"/>
    </row>
    <row r="1992" spans="16:17" ht="23.25">
      <c r="P1992" s="75"/>
      <c r="Q1992" s="75"/>
    </row>
    <row r="1993" spans="16:17" ht="23.25">
      <c r="P1993" s="75"/>
      <c r="Q1993" s="75"/>
    </row>
    <row r="1994" spans="16:17" ht="23.25">
      <c r="P1994" s="75"/>
      <c r="Q1994" s="75"/>
    </row>
    <row r="1995" spans="16:17" ht="23.25">
      <c r="P1995" s="75"/>
      <c r="Q1995" s="75"/>
    </row>
    <row r="1996" spans="16:17" ht="23.25">
      <c r="P1996" s="75"/>
      <c r="Q1996" s="75"/>
    </row>
    <row r="1997" spans="16:17" ht="23.25">
      <c r="P1997" s="75"/>
      <c r="Q1997" s="75"/>
    </row>
    <row r="1998" spans="16:17" ht="23.25">
      <c r="P1998" s="75"/>
      <c r="Q1998" s="75"/>
    </row>
    <row r="1999" spans="16:17" ht="23.25">
      <c r="P1999" s="75"/>
      <c r="Q1999" s="75"/>
    </row>
    <row r="2000" spans="16:17" ht="23.25">
      <c r="P2000" s="75"/>
      <c r="Q2000" s="75"/>
    </row>
    <row r="2001" spans="16:17" ht="23.25">
      <c r="P2001" s="75"/>
      <c r="Q2001" s="75"/>
    </row>
    <row r="2002" spans="16:17" ht="23.25">
      <c r="P2002" s="75"/>
      <c r="Q2002" s="75"/>
    </row>
    <row r="2003" spans="16:17" ht="23.25">
      <c r="P2003" s="75"/>
      <c r="Q2003" s="75"/>
    </row>
    <row r="2004" spans="16:17" ht="23.25">
      <c r="P2004" s="75"/>
      <c r="Q2004" s="75"/>
    </row>
    <row r="2005" spans="16:17" ht="23.25">
      <c r="P2005" s="75"/>
      <c r="Q2005" s="75"/>
    </row>
    <row r="2006" spans="16:17" ht="23.25">
      <c r="P2006" s="75"/>
      <c r="Q2006" s="75"/>
    </row>
    <row r="2007" spans="16:17" ht="23.25">
      <c r="P2007" s="75"/>
      <c r="Q2007" s="75"/>
    </row>
    <row r="2008" spans="16:17" ht="23.25">
      <c r="P2008" s="75"/>
      <c r="Q2008" s="75"/>
    </row>
    <row r="2009" spans="16:17" ht="23.25">
      <c r="P2009" s="75"/>
      <c r="Q2009" s="75"/>
    </row>
    <row r="2010" spans="16:17" ht="23.25">
      <c r="P2010" s="75"/>
      <c r="Q2010" s="75"/>
    </row>
    <row r="2011" spans="16:17" ht="23.25">
      <c r="P2011" s="75"/>
      <c r="Q2011" s="75"/>
    </row>
    <row r="2012" spans="16:17" ht="23.25">
      <c r="P2012" s="75"/>
      <c r="Q2012" s="75"/>
    </row>
    <row r="2013" spans="16:17" ht="23.25">
      <c r="P2013" s="75"/>
      <c r="Q2013" s="75"/>
    </row>
    <row r="2014" spans="16:17" ht="23.25">
      <c r="P2014" s="75"/>
      <c r="Q2014" s="75"/>
    </row>
    <row r="2015" spans="16:17" ht="23.25">
      <c r="P2015" s="75"/>
      <c r="Q2015" s="75"/>
    </row>
    <row r="2016" spans="16:17" ht="23.25">
      <c r="P2016" s="75"/>
      <c r="Q2016" s="75"/>
    </row>
    <row r="2017" spans="16:17" ht="23.25">
      <c r="P2017" s="75"/>
      <c r="Q2017" s="75"/>
    </row>
    <row r="2018" spans="16:17" ht="23.25">
      <c r="P2018" s="75"/>
      <c r="Q2018" s="75"/>
    </row>
    <row r="2019" spans="16:17" ht="23.25">
      <c r="P2019" s="75"/>
      <c r="Q2019" s="75"/>
    </row>
    <row r="2020" spans="16:17" ht="23.25">
      <c r="P2020" s="75"/>
      <c r="Q2020" s="75"/>
    </row>
    <row r="2021" spans="16:17" ht="23.25">
      <c r="P2021" s="75"/>
      <c r="Q2021" s="75"/>
    </row>
    <row r="2022" spans="16:17" ht="23.25">
      <c r="P2022" s="75"/>
      <c r="Q2022" s="75"/>
    </row>
    <row r="2023" spans="16:17" ht="23.25">
      <c r="P2023" s="75"/>
      <c r="Q2023" s="75"/>
    </row>
    <row r="2024" spans="16:17" ht="23.25">
      <c r="P2024" s="75"/>
      <c r="Q2024" s="75"/>
    </row>
    <row r="2025" spans="16:17" ht="23.25">
      <c r="P2025" s="75"/>
      <c r="Q2025" s="75"/>
    </row>
    <row r="2026" spans="16:17" ht="23.25">
      <c r="P2026" s="75"/>
      <c r="Q2026" s="75"/>
    </row>
    <row r="2027" spans="16:17" ht="23.25">
      <c r="P2027" s="75"/>
      <c r="Q2027" s="75"/>
    </row>
    <row r="2028" spans="16:17" ht="23.25">
      <c r="P2028" s="75"/>
      <c r="Q2028" s="75"/>
    </row>
    <row r="2029" spans="16:17" ht="23.25">
      <c r="P2029" s="75"/>
      <c r="Q2029" s="75"/>
    </row>
    <row r="2030" spans="16:17" ht="23.25">
      <c r="P2030" s="75"/>
      <c r="Q2030" s="75"/>
    </row>
    <row r="2031" spans="16:17" ht="23.25">
      <c r="P2031" s="75"/>
      <c r="Q2031" s="75"/>
    </row>
    <row r="2032" spans="16:17" ht="23.25">
      <c r="P2032" s="75"/>
      <c r="Q2032" s="75"/>
    </row>
    <row r="2033" spans="16:17" ht="23.25">
      <c r="P2033" s="75"/>
      <c r="Q2033" s="75"/>
    </row>
    <row r="2034" spans="16:17" ht="23.25">
      <c r="P2034" s="75"/>
      <c r="Q2034" s="75"/>
    </row>
    <row r="2035" spans="16:17" ht="23.25">
      <c r="P2035" s="75"/>
      <c r="Q2035" s="75"/>
    </row>
    <row r="2036" spans="16:17" ht="23.25">
      <c r="P2036" s="75"/>
      <c r="Q2036" s="75"/>
    </row>
    <row r="2037" spans="16:17" ht="23.25">
      <c r="P2037" s="75"/>
      <c r="Q2037" s="75"/>
    </row>
    <row r="2038" spans="16:17" ht="23.25">
      <c r="P2038" s="75"/>
      <c r="Q2038" s="75"/>
    </row>
    <row r="2039" spans="16:17" ht="23.25">
      <c r="P2039" s="75"/>
      <c r="Q2039" s="75"/>
    </row>
    <row r="2040" spans="16:17" ht="23.25">
      <c r="P2040" s="75"/>
      <c r="Q2040" s="75"/>
    </row>
    <row r="2041" spans="16:17" ht="23.25">
      <c r="P2041" s="75"/>
      <c r="Q2041" s="75"/>
    </row>
    <row r="2042" spans="16:17" ht="23.25">
      <c r="P2042" s="75"/>
      <c r="Q2042" s="75"/>
    </row>
    <row r="2043" spans="16:17" ht="23.25">
      <c r="P2043" s="75"/>
      <c r="Q2043" s="75"/>
    </row>
    <row r="2044" spans="16:17" ht="23.25">
      <c r="P2044" s="75"/>
      <c r="Q2044" s="75"/>
    </row>
    <row r="2045" spans="16:17" ht="23.25">
      <c r="P2045" s="75"/>
      <c r="Q2045" s="75"/>
    </row>
    <row r="2046" spans="16:17" ht="23.25">
      <c r="P2046" s="75"/>
      <c r="Q2046" s="75"/>
    </row>
    <row r="2047" spans="16:17" ht="23.25">
      <c r="P2047" s="75"/>
      <c r="Q2047" s="75"/>
    </row>
    <row r="2048" spans="16:17" ht="23.25">
      <c r="P2048" s="75"/>
      <c r="Q2048" s="75"/>
    </row>
    <row r="2049" spans="16:17" ht="23.25">
      <c r="P2049" s="75"/>
      <c r="Q2049" s="75"/>
    </row>
    <row r="2050" spans="16:17" ht="23.25">
      <c r="P2050" s="75"/>
      <c r="Q2050" s="75"/>
    </row>
    <row r="2051" spans="16:17" ht="23.25">
      <c r="P2051" s="75"/>
      <c r="Q2051" s="75"/>
    </row>
    <row r="2052" spans="16:17" ht="23.25">
      <c r="P2052" s="75"/>
      <c r="Q2052" s="75"/>
    </row>
    <row r="2053" spans="16:17" ht="23.25">
      <c r="P2053" s="75"/>
      <c r="Q2053" s="75"/>
    </row>
    <row r="2054" spans="16:17" ht="23.25">
      <c r="P2054" s="75"/>
      <c r="Q2054" s="75"/>
    </row>
    <row r="2055" spans="16:17" ht="23.25">
      <c r="P2055" s="75"/>
      <c r="Q2055" s="75"/>
    </row>
    <row r="2056" spans="16:17" ht="23.25">
      <c r="P2056" s="75"/>
      <c r="Q2056" s="75"/>
    </row>
    <row r="2057" spans="16:17" ht="23.25">
      <c r="P2057" s="75"/>
      <c r="Q2057" s="75"/>
    </row>
    <row r="2058" spans="16:17" ht="23.25">
      <c r="P2058" s="75"/>
      <c r="Q2058" s="75"/>
    </row>
    <row r="2059" spans="16:17" ht="23.25">
      <c r="P2059" s="75"/>
      <c r="Q2059" s="75"/>
    </row>
    <row r="2060" spans="16:17" ht="23.25">
      <c r="P2060" s="75"/>
      <c r="Q2060" s="75"/>
    </row>
    <row r="2061" spans="16:17" ht="23.25">
      <c r="P2061" s="75"/>
      <c r="Q2061" s="75"/>
    </row>
    <row r="2062" spans="16:17" ht="23.25">
      <c r="P2062" s="75"/>
      <c r="Q2062" s="75"/>
    </row>
    <row r="2063" spans="16:17" ht="23.25">
      <c r="P2063" s="75"/>
      <c r="Q2063" s="75"/>
    </row>
    <row r="2064" spans="16:17" ht="23.25">
      <c r="P2064" s="75"/>
      <c r="Q2064" s="75"/>
    </row>
    <row r="2065" spans="16:17" ht="23.25">
      <c r="P2065" s="75"/>
      <c r="Q2065" s="75"/>
    </row>
    <row r="2066" spans="16:17" ht="23.25">
      <c r="P2066" s="75"/>
      <c r="Q2066" s="75"/>
    </row>
    <row r="2067" spans="16:17" ht="23.25">
      <c r="P2067" s="75"/>
      <c r="Q2067" s="75"/>
    </row>
    <row r="2068" spans="16:17" ht="23.25">
      <c r="P2068" s="75"/>
      <c r="Q2068" s="75"/>
    </row>
    <row r="2069" spans="16:17" ht="23.25">
      <c r="P2069" s="75"/>
      <c r="Q2069" s="75"/>
    </row>
    <row r="2070" spans="16:17" ht="23.25">
      <c r="P2070" s="75"/>
      <c r="Q2070" s="75"/>
    </row>
    <row r="2071" spans="16:17" ht="23.25">
      <c r="P2071" s="75"/>
      <c r="Q2071" s="75"/>
    </row>
    <row r="2072" spans="16:17" ht="23.25">
      <c r="P2072" s="75"/>
      <c r="Q2072" s="75"/>
    </row>
    <row r="2073" spans="16:17" ht="23.25">
      <c r="P2073" s="75"/>
      <c r="Q2073" s="75"/>
    </row>
    <row r="2074" spans="16:17" ht="23.25">
      <c r="P2074" s="75"/>
      <c r="Q2074" s="75"/>
    </row>
    <row r="2075" spans="16:17" ht="23.25">
      <c r="P2075" s="75"/>
      <c r="Q2075" s="75"/>
    </row>
    <row r="2076" spans="16:17" ht="23.25">
      <c r="P2076" s="75"/>
      <c r="Q2076" s="75"/>
    </row>
    <row r="2077" spans="16:17" ht="23.25">
      <c r="P2077" s="75"/>
      <c r="Q2077" s="75"/>
    </row>
    <row r="2078" spans="16:17" ht="23.25">
      <c r="P2078" s="75"/>
      <c r="Q2078" s="75"/>
    </row>
    <row r="2079" spans="16:17" ht="23.25">
      <c r="P2079" s="75"/>
      <c r="Q2079" s="75"/>
    </row>
    <row r="2080" spans="16:17" ht="23.25">
      <c r="P2080" s="75"/>
      <c r="Q2080" s="75"/>
    </row>
    <row r="2081" spans="16:17" ht="23.25">
      <c r="P2081" s="75"/>
      <c r="Q2081" s="75"/>
    </row>
    <row r="2082" spans="16:17" ht="23.25">
      <c r="P2082" s="75"/>
      <c r="Q2082" s="75"/>
    </row>
    <row r="2083" spans="16:17" ht="23.25">
      <c r="P2083" s="75"/>
      <c r="Q2083" s="75"/>
    </row>
    <row r="2084" spans="16:17" ht="23.25">
      <c r="P2084" s="75"/>
      <c r="Q2084" s="75"/>
    </row>
    <row r="2085" spans="16:17" ht="23.25">
      <c r="P2085" s="75"/>
      <c r="Q2085" s="75"/>
    </row>
    <row r="2086" spans="16:17" ht="23.25">
      <c r="P2086" s="75"/>
      <c r="Q2086" s="75"/>
    </row>
    <row r="2087" spans="16:17" ht="23.25">
      <c r="P2087" s="75"/>
      <c r="Q2087" s="75"/>
    </row>
    <row r="2088" spans="16:17" ht="23.25">
      <c r="P2088" s="75"/>
      <c r="Q2088" s="75"/>
    </row>
    <row r="2089" spans="16:17" ht="23.25">
      <c r="P2089" s="75"/>
      <c r="Q2089" s="75"/>
    </row>
    <row r="2090" spans="16:17" ht="23.25">
      <c r="P2090" s="75"/>
      <c r="Q2090" s="75"/>
    </row>
    <row r="2091" spans="16:17" ht="23.25">
      <c r="P2091" s="75"/>
      <c r="Q2091" s="75"/>
    </row>
    <row r="2092" spans="16:17" ht="23.25">
      <c r="P2092" s="75"/>
      <c r="Q2092" s="75"/>
    </row>
    <row r="2093" spans="16:17" ht="23.25">
      <c r="P2093" s="75"/>
      <c r="Q2093" s="75"/>
    </row>
    <row r="2094" spans="16:17" ht="23.25">
      <c r="P2094" s="75"/>
      <c r="Q2094" s="75"/>
    </row>
    <row r="2095" spans="16:17" ht="23.25">
      <c r="P2095" s="75"/>
      <c r="Q2095" s="75"/>
    </row>
    <row r="2096" spans="16:17" ht="23.25">
      <c r="P2096" s="75"/>
      <c r="Q2096" s="75"/>
    </row>
    <row r="2097" spans="16:17" ht="23.25">
      <c r="P2097" s="75"/>
      <c r="Q2097" s="75"/>
    </row>
    <row r="2098" spans="16:17" ht="23.25">
      <c r="P2098" s="75"/>
      <c r="Q2098" s="75"/>
    </row>
    <row r="2099" spans="16:17" ht="23.25">
      <c r="P2099" s="75"/>
      <c r="Q2099" s="75"/>
    </row>
    <row r="2100" spans="16:17" ht="23.25">
      <c r="P2100" s="75"/>
      <c r="Q2100" s="75"/>
    </row>
    <row r="2101" spans="16:17" ht="23.25">
      <c r="P2101" s="75"/>
      <c r="Q2101" s="75"/>
    </row>
    <row r="2102" spans="16:17" ht="23.25">
      <c r="P2102" s="75"/>
      <c r="Q2102" s="75"/>
    </row>
    <row r="2103" spans="16:17" ht="23.25">
      <c r="P2103" s="75"/>
      <c r="Q2103" s="75"/>
    </row>
    <row r="2104" spans="16:17" ht="23.25">
      <c r="P2104" s="75"/>
      <c r="Q2104" s="75"/>
    </row>
    <row r="2105" spans="16:17" ht="23.25">
      <c r="P2105" s="75"/>
      <c r="Q2105" s="75"/>
    </row>
    <row r="2106" spans="16:17" ht="23.25">
      <c r="P2106" s="75"/>
      <c r="Q2106" s="75"/>
    </row>
    <row r="2107" spans="16:17" ht="23.25">
      <c r="P2107" s="75"/>
      <c r="Q2107" s="75"/>
    </row>
    <row r="2108" spans="16:17" ht="23.25">
      <c r="P2108" s="75"/>
      <c r="Q2108" s="75"/>
    </row>
    <row r="2109" spans="16:17" ht="23.25">
      <c r="P2109" s="75"/>
      <c r="Q2109" s="75"/>
    </row>
    <row r="2110" spans="16:17" ht="23.25">
      <c r="P2110" s="75"/>
      <c r="Q2110" s="75"/>
    </row>
    <row r="2111" spans="16:17" ht="23.25">
      <c r="P2111" s="75"/>
      <c r="Q2111" s="75"/>
    </row>
    <row r="2112" spans="16:17" ht="23.25">
      <c r="P2112" s="75"/>
      <c r="Q2112" s="75"/>
    </row>
    <row r="2113" spans="16:17" ht="23.25">
      <c r="P2113" s="75"/>
      <c r="Q2113" s="75"/>
    </row>
    <row r="2114" spans="16:17" ht="23.25">
      <c r="P2114" s="75"/>
      <c r="Q2114" s="75"/>
    </row>
    <row r="2115" spans="16:17" ht="23.25">
      <c r="P2115" s="75"/>
      <c r="Q2115" s="75"/>
    </row>
    <row r="2116" spans="16:17" ht="23.25">
      <c r="P2116" s="75"/>
      <c r="Q2116" s="75"/>
    </row>
    <row r="2117" spans="16:17" ht="23.25">
      <c r="P2117" s="75"/>
      <c r="Q2117" s="75"/>
    </row>
    <row r="2118" spans="16:17" ht="23.25">
      <c r="P2118" s="75"/>
      <c r="Q2118" s="75"/>
    </row>
    <row r="2119" spans="16:17" ht="23.25">
      <c r="P2119" s="75"/>
      <c r="Q2119" s="75"/>
    </row>
    <row r="2120" spans="16:17" ht="23.25">
      <c r="P2120" s="75"/>
      <c r="Q2120" s="75"/>
    </row>
    <row r="2121" spans="16:17" ht="23.25">
      <c r="P2121" s="75"/>
      <c r="Q2121" s="75"/>
    </row>
    <row r="2122" spans="16:17" ht="23.25">
      <c r="P2122" s="75"/>
      <c r="Q2122" s="75"/>
    </row>
    <row r="2123" spans="16:17" ht="23.25">
      <c r="P2123" s="75"/>
      <c r="Q2123" s="75"/>
    </row>
    <row r="2124" spans="16:17" ht="23.25">
      <c r="P2124" s="75"/>
      <c r="Q2124" s="75"/>
    </row>
    <row r="2125" spans="16:17" ht="23.25">
      <c r="P2125" s="75"/>
      <c r="Q2125" s="75"/>
    </row>
    <row r="2126" spans="16:17" ht="23.25">
      <c r="P2126" s="75"/>
      <c r="Q2126" s="75"/>
    </row>
    <row r="2127" spans="16:17" ht="23.25">
      <c r="P2127" s="75"/>
      <c r="Q2127" s="75"/>
    </row>
    <row r="2128" spans="16:17" ht="23.25">
      <c r="P2128" s="75"/>
      <c r="Q2128" s="75"/>
    </row>
    <row r="2129" spans="16:17" ht="23.25">
      <c r="P2129" s="75"/>
      <c r="Q2129" s="75"/>
    </row>
    <row r="2130" spans="16:17" ht="23.25">
      <c r="P2130" s="75"/>
      <c r="Q2130" s="75"/>
    </row>
    <row r="2131" spans="16:17" ht="23.25">
      <c r="P2131" s="75"/>
      <c r="Q2131" s="75"/>
    </row>
    <row r="2132" spans="16:17" ht="23.25">
      <c r="P2132" s="75"/>
      <c r="Q2132" s="75"/>
    </row>
    <row r="2133" spans="16:17" ht="23.25">
      <c r="P2133" s="75"/>
      <c r="Q2133" s="75"/>
    </row>
    <row r="2134" spans="16:17" ht="23.25">
      <c r="P2134" s="75"/>
      <c r="Q2134" s="75"/>
    </row>
    <row r="2135" spans="16:17" ht="23.25">
      <c r="P2135" s="75"/>
      <c r="Q2135" s="75"/>
    </row>
    <row r="2136" spans="16:17" ht="23.25">
      <c r="P2136" s="75"/>
      <c r="Q2136" s="75"/>
    </row>
    <row r="2137" spans="16:17" ht="23.25">
      <c r="P2137" s="75"/>
      <c r="Q2137" s="75"/>
    </row>
    <row r="2138" spans="16:17" ht="23.25">
      <c r="P2138" s="75"/>
      <c r="Q2138" s="75"/>
    </row>
    <row r="2139" spans="16:17" ht="23.25">
      <c r="P2139" s="75"/>
      <c r="Q2139" s="75"/>
    </row>
    <row r="2140" spans="16:17" ht="23.25">
      <c r="P2140" s="75"/>
      <c r="Q2140" s="75"/>
    </row>
    <row r="2141" spans="16:17" ht="23.25">
      <c r="P2141" s="75"/>
      <c r="Q2141" s="75"/>
    </row>
    <row r="2142" spans="16:17" ht="23.25">
      <c r="P2142" s="75"/>
      <c r="Q2142" s="75"/>
    </row>
    <row r="2143" spans="16:17" ht="23.25">
      <c r="P2143" s="75"/>
      <c r="Q2143" s="75"/>
    </row>
    <row r="2144" spans="16:17" ht="23.25">
      <c r="P2144" s="75"/>
      <c r="Q2144" s="75"/>
    </row>
    <row r="2145" spans="16:17" ht="23.25">
      <c r="P2145" s="75"/>
      <c r="Q2145" s="75"/>
    </row>
    <row r="2146" spans="16:17" ht="23.25">
      <c r="P2146" s="75"/>
      <c r="Q2146" s="75"/>
    </row>
    <row r="2147" spans="16:17" ht="23.25">
      <c r="P2147" s="75"/>
      <c r="Q2147" s="75"/>
    </row>
    <row r="2148" spans="16:17" ht="23.25">
      <c r="P2148" s="75"/>
      <c r="Q2148" s="75"/>
    </row>
    <row r="2149" spans="16:17" ht="23.25">
      <c r="P2149" s="75"/>
      <c r="Q2149" s="75"/>
    </row>
    <row r="2150" spans="16:17" ht="23.25">
      <c r="P2150" s="75"/>
      <c r="Q2150" s="75"/>
    </row>
    <row r="2151" spans="16:17" ht="23.25">
      <c r="P2151" s="75"/>
      <c r="Q2151" s="75"/>
    </row>
    <row r="2152" spans="16:17" ht="23.25">
      <c r="P2152" s="75"/>
      <c r="Q2152" s="75"/>
    </row>
    <row r="2153" spans="16:17" ht="23.25">
      <c r="P2153" s="75"/>
      <c r="Q2153" s="75"/>
    </row>
    <row r="2154" spans="16:17" ht="23.25">
      <c r="P2154" s="75"/>
      <c r="Q2154" s="75"/>
    </row>
    <row r="2155" spans="16:17" ht="23.25">
      <c r="P2155" s="75"/>
      <c r="Q2155" s="75"/>
    </row>
    <row r="2156" spans="16:17" ht="23.25">
      <c r="P2156" s="75"/>
      <c r="Q2156" s="75"/>
    </row>
    <row r="2157" spans="16:17" ht="23.25">
      <c r="P2157" s="75"/>
      <c r="Q2157" s="75"/>
    </row>
    <row r="2158" spans="16:17" ht="23.25">
      <c r="P2158" s="75"/>
      <c r="Q2158" s="75"/>
    </row>
    <row r="2159" spans="16:17" ht="23.25">
      <c r="P2159" s="75"/>
      <c r="Q2159" s="75"/>
    </row>
    <row r="2160" spans="16:17" ht="23.25">
      <c r="P2160" s="75"/>
      <c r="Q2160" s="75"/>
    </row>
    <row r="2161" spans="16:17" ht="23.25">
      <c r="P2161" s="75"/>
      <c r="Q2161" s="75"/>
    </row>
    <row r="2162" spans="16:17" ht="23.25">
      <c r="P2162" s="75"/>
      <c r="Q2162" s="75"/>
    </row>
    <row r="2163" spans="16:17" ht="23.25">
      <c r="P2163" s="75"/>
      <c r="Q2163" s="75"/>
    </row>
    <row r="2164" spans="16:17" ht="23.25">
      <c r="P2164" s="75"/>
      <c r="Q2164" s="75"/>
    </row>
    <row r="2165" spans="16:17" ht="23.25">
      <c r="P2165" s="75"/>
      <c r="Q2165" s="75"/>
    </row>
    <row r="2166" spans="16:17" ht="23.25">
      <c r="P2166" s="75"/>
      <c r="Q2166" s="75"/>
    </row>
    <row r="2167" spans="16:17" ht="23.25">
      <c r="P2167" s="75"/>
      <c r="Q2167" s="75"/>
    </row>
    <row r="2168" spans="16:17" ht="23.25">
      <c r="P2168" s="75"/>
      <c r="Q2168" s="75"/>
    </row>
    <row r="2169" spans="16:17" ht="23.25">
      <c r="P2169" s="75"/>
      <c r="Q2169" s="75"/>
    </row>
    <row r="2170" spans="16:17" ht="23.25">
      <c r="P2170" s="75"/>
      <c r="Q2170" s="75"/>
    </row>
    <row r="2171" spans="16:17" ht="23.25">
      <c r="P2171" s="75"/>
      <c r="Q2171" s="75"/>
    </row>
    <row r="2172" spans="16:17" ht="23.25">
      <c r="P2172" s="75"/>
      <c r="Q2172" s="75"/>
    </row>
    <row r="2173" spans="16:17" ht="23.25">
      <c r="P2173" s="75"/>
      <c r="Q2173" s="75"/>
    </row>
    <row r="2174" spans="16:17" ht="23.25">
      <c r="P2174" s="75"/>
      <c r="Q2174" s="75"/>
    </row>
    <row r="2175" spans="16:17" ht="23.25">
      <c r="P2175" s="75"/>
      <c r="Q2175" s="75"/>
    </row>
    <row r="2176" spans="16:17" ht="23.25">
      <c r="P2176" s="75"/>
      <c r="Q2176" s="75"/>
    </row>
    <row r="2177" spans="16:17" ht="23.25">
      <c r="P2177" s="75"/>
      <c r="Q2177" s="75"/>
    </row>
    <row r="2178" spans="16:17" ht="23.25">
      <c r="P2178" s="75"/>
      <c r="Q2178" s="75"/>
    </row>
    <row r="2179" spans="16:17" ht="23.25">
      <c r="P2179" s="75"/>
      <c r="Q2179" s="75"/>
    </row>
    <row r="2180" spans="16:17" ht="23.25">
      <c r="P2180" s="75"/>
      <c r="Q2180" s="75"/>
    </row>
    <row r="2181" spans="16:17" ht="23.25">
      <c r="P2181" s="75"/>
      <c r="Q2181" s="75"/>
    </row>
    <row r="2182" spans="16:17" ht="23.25">
      <c r="P2182" s="75"/>
      <c r="Q2182" s="75"/>
    </row>
    <row r="2183" spans="16:17" ht="23.25">
      <c r="P2183" s="75"/>
      <c r="Q2183" s="75"/>
    </row>
    <row r="2184" spans="16:17" ht="23.25">
      <c r="P2184" s="75"/>
      <c r="Q2184" s="75"/>
    </row>
    <row r="2185" spans="16:17" ht="23.25">
      <c r="P2185" s="75"/>
      <c r="Q2185" s="75"/>
    </row>
    <row r="2186" spans="16:17" ht="23.25">
      <c r="P2186" s="75"/>
      <c r="Q2186" s="75"/>
    </row>
    <row r="2187" spans="16:17" ht="23.25">
      <c r="P2187" s="75"/>
      <c r="Q2187" s="75"/>
    </row>
    <row r="2188" spans="16:17" ht="23.25">
      <c r="P2188" s="75"/>
      <c r="Q2188" s="75"/>
    </row>
    <row r="2189" spans="16:17" ht="23.25">
      <c r="P2189" s="75"/>
      <c r="Q2189" s="75"/>
    </row>
    <row r="2190" spans="16:17" ht="23.25">
      <c r="P2190" s="75"/>
      <c r="Q2190" s="75"/>
    </row>
    <row r="2191" spans="16:17" ht="23.25">
      <c r="P2191" s="75"/>
      <c r="Q2191" s="75"/>
    </row>
    <row r="2192" spans="16:17" ht="23.25">
      <c r="P2192" s="75"/>
      <c r="Q2192" s="75"/>
    </row>
    <row r="2193" spans="16:17" ht="23.25">
      <c r="P2193" s="75"/>
      <c r="Q2193" s="75"/>
    </row>
    <row r="2194" spans="16:17" ht="23.25">
      <c r="P2194" s="75"/>
      <c r="Q2194" s="75"/>
    </row>
    <row r="2195" spans="16:17" ht="23.25">
      <c r="P2195" s="75"/>
      <c r="Q2195" s="75"/>
    </row>
    <row r="2196" spans="16:17" ht="23.25">
      <c r="P2196" s="75"/>
      <c r="Q2196" s="75"/>
    </row>
    <row r="2197" spans="16:17" ht="23.25">
      <c r="P2197" s="75"/>
      <c r="Q2197" s="75"/>
    </row>
    <row r="2198" spans="16:17" ht="23.25">
      <c r="P2198" s="75"/>
      <c r="Q2198" s="75"/>
    </row>
    <row r="2199" spans="16:17" ht="23.25">
      <c r="P2199" s="75"/>
      <c r="Q2199" s="75"/>
    </row>
    <row r="2200" spans="16:17" ht="23.25">
      <c r="P2200" s="75"/>
      <c r="Q2200" s="75"/>
    </row>
    <row r="2201" spans="16:17" ht="23.25">
      <c r="P2201" s="75"/>
      <c r="Q2201" s="75"/>
    </row>
    <row r="2202" spans="16:17" ht="23.25">
      <c r="P2202" s="75"/>
      <c r="Q2202" s="75"/>
    </row>
    <row r="2203" spans="16:17" ht="23.25">
      <c r="P2203" s="75"/>
      <c r="Q2203" s="75"/>
    </row>
    <row r="2204" spans="16:17" ht="23.25">
      <c r="P2204" s="75"/>
      <c r="Q2204" s="75"/>
    </row>
    <row r="2205" spans="16:17" ht="23.25">
      <c r="P2205" s="75"/>
      <c r="Q2205" s="75"/>
    </row>
    <row r="2206" spans="16:17" ht="23.25">
      <c r="P2206" s="75"/>
      <c r="Q2206" s="75"/>
    </row>
    <row r="2207" spans="16:17" ht="23.25">
      <c r="P2207" s="75"/>
      <c r="Q2207" s="75"/>
    </row>
    <row r="2208" spans="16:17" ht="23.25">
      <c r="P2208" s="75"/>
      <c r="Q2208" s="75"/>
    </row>
    <row r="2209" spans="16:17" ht="23.25">
      <c r="P2209" s="75"/>
      <c r="Q2209" s="75"/>
    </row>
    <row r="2210" spans="16:17" ht="23.25">
      <c r="P2210" s="75"/>
      <c r="Q2210" s="75"/>
    </row>
    <row r="2211" spans="16:17" ht="23.25">
      <c r="P2211" s="75"/>
      <c r="Q2211" s="75"/>
    </row>
    <row r="2212" spans="16:17" ht="23.25">
      <c r="P2212" s="75"/>
      <c r="Q2212" s="75"/>
    </row>
    <row r="2213" spans="16:17" ht="23.25">
      <c r="P2213" s="75"/>
      <c r="Q2213" s="75"/>
    </row>
    <row r="2214" spans="16:17" ht="23.25">
      <c r="P2214" s="75"/>
      <c r="Q2214" s="75"/>
    </row>
    <row r="2215" spans="16:17" ht="23.25">
      <c r="P2215" s="75"/>
      <c r="Q2215" s="75"/>
    </row>
    <row r="2216" spans="16:17" ht="23.25">
      <c r="P2216" s="75"/>
      <c r="Q2216" s="75"/>
    </row>
    <row r="2217" spans="16:17" ht="23.25">
      <c r="P2217" s="75"/>
      <c r="Q2217" s="75"/>
    </row>
    <row r="2218" spans="16:17" ht="23.25">
      <c r="P2218" s="75"/>
      <c r="Q2218" s="75"/>
    </row>
    <row r="2219" spans="16:17" ht="23.25">
      <c r="P2219" s="75"/>
      <c r="Q2219" s="75"/>
    </row>
    <row r="2220" spans="16:17" ht="23.25">
      <c r="P2220" s="75"/>
      <c r="Q2220" s="75"/>
    </row>
    <row r="2221" spans="16:17" ht="23.25">
      <c r="P2221" s="75"/>
      <c r="Q2221" s="75"/>
    </row>
    <row r="2222" spans="16:17" ht="23.25">
      <c r="P2222" s="75"/>
      <c r="Q2222" s="75"/>
    </row>
    <row r="2223" spans="16:17" ht="23.25">
      <c r="P2223" s="75"/>
      <c r="Q2223" s="75"/>
    </row>
    <row r="2224" spans="16:17" ht="23.25">
      <c r="P2224" s="75"/>
      <c r="Q2224" s="75"/>
    </row>
    <row r="2225" spans="16:17" ht="23.25">
      <c r="P2225" s="75"/>
      <c r="Q2225" s="75"/>
    </row>
    <row r="2226" spans="16:17" ht="23.25">
      <c r="P2226" s="75"/>
      <c r="Q2226" s="75"/>
    </row>
    <row r="2227" spans="16:17" ht="23.25">
      <c r="P2227" s="75"/>
      <c r="Q2227" s="75"/>
    </row>
    <row r="2228" spans="16:17" ht="23.25">
      <c r="P2228" s="75"/>
      <c r="Q2228" s="75"/>
    </row>
    <row r="2229" spans="16:17" ht="23.25">
      <c r="P2229" s="75"/>
      <c r="Q2229" s="75"/>
    </row>
    <row r="2230" spans="16:17" ht="23.25">
      <c r="P2230" s="75"/>
      <c r="Q2230" s="75"/>
    </row>
    <row r="2231" spans="16:17" ht="23.25">
      <c r="P2231" s="75"/>
      <c r="Q2231" s="75"/>
    </row>
    <row r="2232" spans="16:17" ht="23.25">
      <c r="P2232" s="75"/>
      <c r="Q2232" s="75"/>
    </row>
    <row r="2233" spans="16:17" ht="23.25">
      <c r="P2233" s="75"/>
      <c r="Q2233" s="75"/>
    </row>
    <row r="2234" spans="16:17" ht="23.25">
      <c r="P2234" s="75"/>
      <c r="Q2234" s="75"/>
    </row>
    <row r="2235" spans="16:17" ht="23.25">
      <c r="P2235" s="75"/>
      <c r="Q2235" s="75"/>
    </row>
    <row r="2236" spans="16:17" ht="23.25">
      <c r="P2236" s="75"/>
      <c r="Q2236" s="75"/>
    </row>
    <row r="2237" spans="16:17" ht="23.25">
      <c r="P2237" s="75"/>
      <c r="Q2237" s="75"/>
    </row>
    <row r="2238" spans="16:17" ht="23.25">
      <c r="P2238" s="75"/>
      <c r="Q2238" s="75"/>
    </row>
    <row r="2239" spans="16:17" ht="23.25">
      <c r="P2239" s="75"/>
      <c r="Q2239" s="75"/>
    </row>
    <row r="2240" spans="16:17" ht="23.25">
      <c r="P2240" s="75"/>
      <c r="Q2240" s="75"/>
    </row>
    <row r="2241" spans="16:17" ht="23.25">
      <c r="P2241" s="75"/>
      <c r="Q2241" s="75"/>
    </row>
    <row r="2242" spans="16:17" ht="23.25">
      <c r="P2242" s="75"/>
      <c r="Q2242" s="75"/>
    </row>
    <row r="2243" spans="16:17" ht="23.25">
      <c r="P2243" s="75"/>
      <c r="Q2243" s="75"/>
    </row>
    <row r="2244" spans="16:17" ht="23.25">
      <c r="P2244" s="75"/>
      <c r="Q2244" s="75"/>
    </row>
    <row r="2245" spans="16:17" ht="23.25">
      <c r="P2245" s="75"/>
      <c r="Q2245" s="75"/>
    </row>
    <row r="2246" spans="16:17" ht="23.25">
      <c r="P2246" s="75"/>
      <c r="Q2246" s="75"/>
    </row>
    <row r="2247" spans="16:17" ht="23.25">
      <c r="P2247" s="75"/>
      <c r="Q2247" s="75"/>
    </row>
    <row r="2248" spans="16:17" ht="23.25">
      <c r="P2248" s="75"/>
      <c r="Q2248" s="75"/>
    </row>
    <row r="2249" spans="16:17" ht="23.25">
      <c r="P2249" s="75"/>
      <c r="Q2249" s="75"/>
    </row>
    <row r="2250" spans="16:17" ht="23.25">
      <c r="P2250" s="75"/>
      <c r="Q2250" s="75"/>
    </row>
    <row r="2251" spans="16:17" ht="23.25">
      <c r="P2251" s="75"/>
      <c r="Q2251" s="75"/>
    </row>
    <row r="2252" spans="16:17" ht="23.25">
      <c r="P2252" s="75"/>
      <c r="Q2252" s="75"/>
    </row>
    <row r="2253" spans="16:17" ht="23.25">
      <c r="P2253" s="75"/>
      <c r="Q2253" s="75"/>
    </row>
    <row r="2254" spans="16:17" ht="23.25">
      <c r="P2254" s="75"/>
      <c r="Q2254" s="75"/>
    </row>
    <row r="2255" spans="16:17" ht="23.25">
      <c r="P2255" s="75"/>
      <c r="Q2255" s="75"/>
    </row>
    <row r="2256" spans="16:17" ht="23.25">
      <c r="P2256" s="75"/>
      <c r="Q2256" s="75"/>
    </row>
    <row r="2257" spans="16:17" ht="23.25">
      <c r="P2257" s="75"/>
      <c r="Q2257" s="75"/>
    </row>
    <row r="2258" spans="16:17" ht="23.25">
      <c r="P2258" s="75"/>
      <c r="Q2258" s="75"/>
    </row>
    <row r="2259" spans="16:17" ht="23.25">
      <c r="P2259" s="75"/>
      <c r="Q2259" s="75"/>
    </row>
    <row r="2260" spans="16:17" ht="23.25">
      <c r="P2260" s="75"/>
      <c r="Q2260" s="75"/>
    </row>
    <row r="2261" spans="16:17" ht="23.25">
      <c r="P2261" s="75"/>
      <c r="Q2261" s="75"/>
    </row>
    <row r="2262" spans="16:17" ht="23.25">
      <c r="P2262" s="75"/>
      <c r="Q2262" s="75"/>
    </row>
    <row r="2263" spans="16:17" ht="23.25">
      <c r="P2263" s="75"/>
      <c r="Q2263" s="75"/>
    </row>
    <row r="2264" spans="16:17" ht="23.25">
      <c r="P2264" s="75"/>
      <c r="Q2264" s="75"/>
    </row>
    <row r="2265" spans="16:17" ht="23.25">
      <c r="P2265" s="75"/>
      <c r="Q2265" s="75"/>
    </row>
    <row r="2266" spans="16:17" ht="23.25">
      <c r="P2266" s="75"/>
      <c r="Q2266" s="75"/>
    </row>
    <row r="2267" spans="16:17" ht="23.25">
      <c r="P2267" s="75"/>
      <c r="Q2267" s="75"/>
    </row>
    <row r="2268" spans="16:17" ht="23.25">
      <c r="P2268" s="75"/>
      <c r="Q2268" s="75"/>
    </row>
    <row r="2269" spans="16:17" ht="23.25">
      <c r="P2269" s="75"/>
      <c r="Q2269" s="75"/>
    </row>
    <row r="2270" spans="16:17" ht="23.25">
      <c r="P2270" s="75"/>
      <c r="Q2270" s="75"/>
    </row>
    <row r="2271" spans="16:17" ht="23.25">
      <c r="P2271" s="75"/>
      <c r="Q2271" s="75"/>
    </row>
    <row r="2272" spans="16:17" ht="23.25">
      <c r="P2272" s="75"/>
      <c r="Q2272" s="75"/>
    </row>
    <row r="2273" spans="16:17" ht="23.25">
      <c r="P2273" s="75"/>
      <c r="Q2273" s="75"/>
    </row>
    <row r="2274" spans="16:17" ht="23.25">
      <c r="P2274" s="75"/>
      <c r="Q2274" s="75"/>
    </row>
    <row r="2275" spans="16:17" ht="23.25">
      <c r="P2275" s="75"/>
      <c r="Q2275" s="75"/>
    </row>
    <row r="2276" spans="16:17" ht="23.25">
      <c r="P2276" s="75"/>
      <c r="Q2276" s="75"/>
    </row>
    <row r="2277" spans="16:17" ht="23.25">
      <c r="P2277" s="75"/>
      <c r="Q2277" s="75"/>
    </row>
    <row r="2278" spans="16:17" ht="23.25">
      <c r="P2278" s="75"/>
      <c r="Q2278" s="75"/>
    </row>
    <row r="2279" spans="16:17" ht="23.25">
      <c r="P2279" s="75"/>
      <c r="Q2279" s="75"/>
    </row>
    <row r="2280" spans="16:17" ht="23.25">
      <c r="P2280" s="75"/>
      <c r="Q2280" s="75"/>
    </row>
    <row r="2281" spans="16:17" ht="23.25">
      <c r="P2281" s="75"/>
      <c r="Q2281" s="75"/>
    </row>
    <row r="2282" spans="16:17" ht="23.25">
      <c r="P2282" s="75"/>
      <c r="Q2282" s="75"/>
    </row>
    <row r="2283" spans="16:17" ht="23.25">
      <c r="P2283" s="75"/>
      <c r="Q2283" s="75"/>
    </row>
    <row r="2284" spans="16:17" ht="23.25">
      <c r="P2284" s="75"/>
      <c r="Q2284" s="75"/>
    </row>
    <row r="2285" spans="16:17" ht="23.25">
      <c r="P2285" s="75"/>
      <c r="Q2285" s="75"/>
    </row>
    <row r="2286" spans="16:17" ht="23.25">
      <c r="P2286" s="75"/>
      <c r="Q2286" s="75"/>
    </row>
    <row r="2287" spans="16:17" ht="23.25">
      <c r="P2287" s="75"/>
      <c r="Q2287" s="75"/>
    </row>
    <row r="2288" spans="16:17" ht="23.25">
      <c r="P2288" s="75"/>
      <c r="Q2288" s="75"/>
    </row>
    <row r="2289" spans="16:17" ht="23.25">
      <c r="P2289" s="75"/>
      <c r="Q2289" s="75"/>
    </row>
    <row r="2290" spans="16:17" ht="23.25">
      <c r="P2290" s="75"/>
      <c r="Q2290" s="75"/>
    </row>
    <row r="2291" spans="16:17" ht="23.25">
      <c r="P2291" s="75"/>
      <c r="Q2291" s="75"/>
    </row>
    <row r="2292" spans="16:17" ht="23.25">
      <c r="P2292" s="75"/>
      <c r="Q2292" s="75"/>
    </row>
    <row r="2293" spans="16:17" ht="23.25">
      <c r="P2293" s="75"/>
      <c r="Q2293" s="75"/>
    </row>
    <row r="2294" spans="16:17" ht="23.25">
      <c r="P2294" s="75"/>
      <c r="Q2294" s="75"/>
    </row>
    <row r="2295" spans="16:17" ht="23.25">
      <c r="P2295" s="75"/>
      <c r="Q2295" s="75"/>
    </row>
    <row r="2296" spans="16:17" ht="23.25">
      <c r="P2296" s="75"/>
      <c r="Q2296" s="75"/>
    </row>
    <row r="2297" spans="16:17" ht="23.25">
      <c r="P2297" s="75"/>
      <c r="Q2297" s="75"/>
    </row>
    <row r="2298" spans="16:17" ht="23.25">
      <c r="P2298" s="75"/>
      <c r="Q2298" s="75"/>
    </row>
    <row r="2299" spans="16:17" ht="23.25">
      <c r="P2299" s="75"/>
      <c r="Q2299" s="75"/>
    </row>
    <row r="2300" spans="16:17" ht="23.25">
      <c r="P2300" s="75"/>
      <c r="Q2300" s="75"/>
    </row>
    <row r="2301" spans="16:17" ht="23.25">
      <c r="P2301" s="75"/>
      <c r="Q2301" s="75"/>
    </row>
    <row r="2302" spans="16:17" ht="23.25">
      <c r="P2302" s="75"/>
      <c r="Q2302" s="75"/>
    </row>
    <row r="2303" spans="16:17" ht="23.25">
      <c r="P2303" s="75"/>
      <c r="Q2303" s="75"/>
    </row>
    <row r="2304" spans="16:17" ht="23.25">
      <c r="P2304" s="75"/>
      <c r="Q2304" s="75"/>
    </row>
    <row r="2305" spans="16:17" ht="23.25">
      <c r="P2305" s="75"/>
      <c r="Q2305" s="75"/>
    </row>
    <row r="2306" spans="16:17" ht="23.25">
      <c r="P2306" s="75"/>
      <c r="Q2306" s="75"/>
    </row>
    <row r="2307" spans="16:17" ht="23.25">
      <c r="P2307" s="75"/>
      <c r="Q2307" s="75"/>
    </row>
    <row r="2308" spans="16:17" ht="23.25">
      <c r="P2308" s="75"/>
      <c r="Q2308" s="75"/>
    </row>
    <row r="2309" spans="16:17" ht="23.25">
      <c r="P2309" s="75"/>
      <c r="Q2309" s="75"/>
    </row>
    <row r="2310" spans="16:17" ht="23.25">
      <c r="P2310" s="75"/>
      <c r="Q2310" s="75"/>
    </row>
    <row r="2311" spans="16:17" ht="23.25">
      <c r="P2311" s="75"/>
      <c r="Q2311" s="75"/>
    </row>
    <row r="2312" spans="16:17" ht="23.25">
      <c r="P2312" s="75"/>
      <c r="Q2312" s="75"/>
    </row>
    <row r="2313" spans="16:17" ht="23.25">
      <c r="P2313" s="75"/>
      <c r="Q2313" s="75"/>
    </row>
    <row r="2314" spans="16:17" ht="23.25">
      <c r="P2314" s="75"/>
      <c r="Q2314" s="75"/>
    </row>
    <row r="2315" spans="16:17" ht="23.25">
      <c r="P2315" s="75"/>
      <c r="Q2315" s="75"/>
    </row>
    <row r="2316" spans="16:17" ht="23.25">
      <c r="P2316" s="75"/>
      <c r="Q2316" s="75"/>
    </row>
    <row r="2317" spans="16:17" ht="23.25">
      <c r="P2317" s="75"/>
      <c r="Q2317" s="75"/>
    </row>
    <row r="2318" spans="16:17" ht="23.25">
      <c r="P2318" s="75"/>
      <c r="Q2318" s="75"/>
    </row>
    <row r="2319" spans="16:17" ht="23.25">
      <c r="P2319" s="75"/>
      <c r="Q2319" s="75"/>
    </row>
    <row r="2320" spans="16:17" ht="23.25">
      <c r="P2320" s="75"/>
      <c r="Q2320" s="75"/>
    </row>
    <row r="2321" spans="16:17" ht="23.25">
      <c r="P2321" s="75"/>
      <c r="Q2321" s="75"/>
    </row>
    <row r="2322" spans="16:17" ht="23.25">
      <c r="P2322" s="75"/>
      <c r="Q2322" s="75"/>
    </row>
    <row r="2323" spans="16:17" ht="23.25">
      <c r="P2323" s="75"/>
      <c r="Q2323" s="75"/>
    </row>
    <row r="2324" spans="16:17" ht="23.25">
      <c r="P2324" s="75"/>
      <c r="Q2324" s="75"/>
    </row>
    <row r="2325" spans="16:17" ht="23.25">
      <c r="P2325" s="75"/>
      <c r="Q2325" s="75"/>
    </row>
    <row r="2326" spans="16:17" ht="23.25">
      <c r="P2326" s="75"/>
      <c r="Q2326" s="75"/>
    </row>
    <row r="2327" spans="16:17" ht="23.25">
      <c r="P2327" s="75"/>
      <c r="Q2327" s="75"/>
    </row>
    <row r="2328" spans="16:17" ht="23.25">
      <c r="P2328" s="75"/>
      <c r="Q2328" s="75"/>
    </row>
    <row r="2329" spans="16:17" ht="23.25">
      <c r="P2329" s="75"/>
      <c r="Q2329" s="75"/>
    </row>
    <row r="2330" spans="16:17" ht="23.25">
      <c r="P2330" s="75"/>
      <c r="Q2330" s="75"/>
    </row>
    <row r="2331" spans="16:17" ht="23.25">
      <c r="P2331" s="75"/>
      <c r="Q2331" s="75"/>
    </row>
    <row r="2332" spans="16:17" ht="23.25">
      <c r="P2332" s="75"/>
      <c r="Q2332" s="75"/>
    </row>
    <row r="2333" spans="16:17" ht="23.25">
      <c r="P2333" s="75"/>
      <c r="Q2333" s="75"/>
    </row>
    <row r="2334" spans="16:17" ht="23.25">
      <c r="P2334" s="75"/>
      <c r="Q2334" s="75"/>
    </row>
    <row r="2335" spans="16:17" ht="23.25">
      <c r="P2335" s="75"/>
      <c r="Q2335" s="75"/>
    </row>
    <row r="2336" spans="16:17" ht="23.25">
      <c r="P2336" s="75"/>
      <c r="Q2336" s="75"/>
    </row>
    <row r="2337" spans="16:17" ht="23.25">
      <c r="P2337" s="75"/>
      <c r="Q2337" s="75"/>
    </row>
    <row r="2338" spans="16:17" ht="23.25">
      <c r="P2338" s="75"/>
      <c r="Q2338" s="75"/>
    </row>
    <row r="2339" spans="16:17" ht="23.25">
      <c r="P2339" s="75"/>
      <c r="Q2339" s="75"/>
    </row>
    <row r="2340" spans="16:17" ht="23.25">
      <c r="P2340" s="75"/>
      <c r="Q2340" s="75"/>
    </row>
    <row r="2341" spans="16:17" ht="23.25">
      <c r="P2341" s="75"/>
      <c r="Q2341" s="75"/>
    </row>
    <row r="2342" spans="16:17" ht="23.25">
      <c r="P2342" s="75"/>
      <c r="Q2342" s="75"/>
    </row>
    <row r="2343" spans="16:17" ht="23.25">
      <c r="P2343" s="75"/>
      <c r="Q2343" s="75"/>
    </row>
    <row r="2344" spans="16:17" ht="23.25">
      <c r="P2344" s="75"/>
      <c r="Q2344" s="75"/>
    </row>
    <row r="2345" spans="16:17" ht="23.25">
      <c r="P2345" s="75"/>
      <c r="Q2345" s="75"/>
    </row>
    <row r="2346" spans="16:17" ht="23.25">
      <c r="P2346" s="75"/>
      <c r="Q2346" s="75"/>
    </row>
    <row r="2347" spans="16:17" ht="23.25">
      <c r="P2347" s="75"/>
      <c r="Q2347" s="75"/>
    </row>
    <row r="2348" spans="16:17" ht="23.25">
      <c r="P2348" s="75"/>
      <c r="Q2348" s="75"/>
    </row>
    <row r="2349" spans="16:17" ht="23.25">
      <c r="P2349" s="75"/>
      <c r="Q2349" s="75"/>
    </row>
    <row r="2350" spans="16:17" ht="23.25">
      <c r="P2350" s="75"/>
      <c r="Q2350" s="75"/>
    </row>
    <row r="2351" spans="16:17" ht="23.25">
      <c r="P2351" s="75"/>
      <c r="Q2351" s="75"/>
    </row>
    <row r="2352" spans="16:17" ht="23.25">
      <c r="P2352" s="75"/>
      <c r="Q2352" s="75"/>
    </row>
    <row r="2353" spans="16:17" ht="23.25">
      <c r="P2353" s="75"/>
      <c r="Q2353" s="75"/>
    </row>
    <row r="2354" spans="16:17" ht="23.25">
      <c r="P2354" s="75"/>
      <c r="Q2354" s="75"/>
    </row>
    <row r="2355" spans="16:17" ht="23.25">
      <c r="P2355" s="75"/>
      <c r="Q2355" s="75"/>
    </row>
    <row r="2356" spans="16:17" ht="23.25">
      <c r="P2356" s="75"/>
      <c r="Q2356" s="75"/>
    </row>
    <row r="2357" spans="16:17" ht="23.25">
      <c r="P2357" s="75"/>
      <c r="Q2357" s="75"/>
    </row>
    <row r="2358" spans="16:17" ht="23.25">
      <c r="P2358" s="75"/>
      <c r="Q2358" s="75"/>
    </row>
    <row r="2359" spans="16:17" ht="23.25">
      <c r="P2359" s="75"/>
      <c r="Q2359" s="75"/>
    </row>
    <row r="2360" spans="16:17" ht="23.25">
      <c r="P2360" s="75"/>
      <c r="Q2360" s="75"/>
    </row>
    <row r="2361" spans="16:17" ht="23.25">
      <c r="P2361" s="75"/>
      <c r="Q2361" s="75"/>
    </row>
    <row r="2362" spans="16:17" ht="23.25">
      <c r="P2362" s="75"/>
      <c r="Q2362" s="75"/>
    </row>
    <row r="2363" spans="16:17" ht="23.25">
      <c r="P2363" s="75"/>
      <c r="Q2363" s="75"/>
    </row>
    <row r="2364" spans="16:17" ht="23.25">
      <c r="P2364" s="75"/>
      <c r="Q2364" s="75"/>
    </row>
    <row r="2365" spans="16:17" ht="23.25">
      <c r="P2365" s="75"/>
      <c r="Q2365" s="75"/>
    </row>
    <row r="2366" spans="16:17" ht="23.25">
      <c r="P2366" s="75"/>
      <c r="Q2366" s="75"/>
    </row>
    <row r="2367" spans="16:17" ht="23.25">
      <c r="P2367" s="75"/>
      <c r="Q2367" s="75"/>
    </row>
    <row r="2368" spans="16:17" ht="23.25">
      <c r="P2368" s="75"/>
      <c r="Q2368" s="75"/>
    </row>
    <row r="2369" spans="16:17" ht="23.25">
      <c r="P2369" s="75"/>
      <c r="Q2369" s="75"/>
    </row>
    <row r="2370" spans="16:17" ht="23.25">
      <c r="P2370" s="75"/>
      <c r="Q2370" s="75"/>
    </row>
    <row r="2371" spans="16:17" ht="23.25">
      <c r="P2371" s="75"/>
      <c r="Q2371" s="75"/>
    </row>
    <row r="2372" spans="16:17" ht="23.25">
      <c r="P2372" s="75"/>
      <c r="Q2372" s="75"/>
    </row>
    <row r="2373" spans="16:17" ht="23.25">
      <c r="P2373" s="75"/>
      <c r="Q2373" s="75"/>
    </row>
    <row r="2374" spans="16:17" ht="23.25">
      <c r="P2374" s="75"/>
      <c r="Q2374" s="75"/>
    </row>
    <row r="2375" spans="16:17" ht="23.25">
      <c r="P2375" s="75"/>
      <c r="Q2375" s="75"/>
    </row>
    <row r="2376" spans="16:17" ht="23.25">
      <c r="P2376" s="75"/>
      <c r="Q2376" s="75"/>
    </row>
    <row r="2377" spans="16:17" ht="23.25">
      <c r="P2377" s="75"/>
      <c r="Q2377" s="75"/>
    </row>
    <row r="2378" spans="16:17" ht="23.25">
      <c r="P2378" s="75"/>
      <c r="Q2378" s="75"/>
    </row>
    <row r="2379" spans="16:17" ht="23.25">
      <c r="P2379" s="75"/>
      <c r="Q2379" s="75"/>
    </row>
    <row r="2380" spans="16:17" ht="23.25">
      <c r="P2380" s="75"/>
      <c r="Q2380" s="75"/>
    </row>
    <row r="2381" spans="16:17" ht="23.25">
      <c r="P2381" s="75"/>
      <c r="Q2381" s="75"/>
    </row>
    <row r="2382" spans="16:17" ht="23.25">
      <c r="P2382" s="75"/>
      <c r="Q2382" s="75"/>
    </row>
    <row r="2383" spans="16:17" ht="23.25">
      <c r="P2383" s="75"/>
      <c r="Q2383" s="75"/>
    </row>
    <row r="2384" spans="16:17" ht="23.25">
      <c r="P2384" s="75"/>
      <c r="Q2384" s="75"/>
    </row>
    <row r="2385" spans="16:17" ht="23.25">
      <c r="P2385" s="75"/>
      <c r="Q2385" s="75"/>
    </row>
    <row r="2386" spans="16:17" ht="23.25">
      <c r="P2386" s="75"/>
      <c r="Q2386" s="75"/>
    </row>
    <row r="2387" spans="16:17" ht="23.25">
      <c r="P2387" s="75"/>
      <c r="Q2387" s="75"/>
    </row>
    <row r="2388" spans="16:17" ht="23.25">
      <c r="P2388" s="75"/>
      <c r="Q2388" s="75"/>
    </row>
    <row r="2389" spans="16:17" ht="23.25">
      <c r="P2389" s="75"/>
      <c r="Q2389" s="75"/>
    </row>
    <row r="2390" spans="16:17" ht="23.25">
      <c r="P2390" s="75"/>
      <c r="Q2390" s="75"/>
    </row>
    <row r="2391" spans="16:17" ht="23.25">
      <c r="P2391" s="75"/>
      <c r="Q2391" s="75"/>
    </row>
    <row r="2392" spans="16:17" ht="23.25">
      <c r="P2392" s="75"/>
      <c r="Q2392" s="75"/>
    </row>
    <row r="2393" spans="16:17" ht="23.25">
      <c r="P2393" s="75"/>
      <c r="Q2393" s="75"/>
    </row>
    <row r="2394" spans="16:17" ht="23.25">
      <c r="P2394" s="75"/>
      <c r="Q2394" s="75"/>
    </row>
    <row r="2395" spans="16:17" ht="23.25">
      <c r="P2395" s="75"/>
      <c r="Q2395" s="75"/>
    </row>
    <row r="2396" spans="16:17" ht="23.25">
      <c r="P2396" s="75"/>
      <c r="Q2396" s="75"/>
    </row>
    <row r="2397" spans="16:17" ht="23.25">
      <c r="P2397" s="75"/>
      <c r="Q2397" s="75"/>
    </row>
    <row r="2398" spans="16:17" ht="23.25">
      <c r="P2398" s="75"/>
      <c r="Q2398" s="75"/>
    </row>
    <row r="2399" spans="16:17" ht="23.25">
      <c r="P2399" s="75"/>
      <c r="Q2399" s="75"/>
    </row>
    <row r="2400" spans="16:17" ht="23.25">
      <c r="P2400" s="75"/>
      <c r="Q2400" s="75"/>
    </row>
    <row r="2401" spans="16:17" ht="23.25">
      <c r="P2401" s="75"/>
      <c r="Q2401" s="75"/>
    </row>
    <row r="2402" spans="16:17" ht="23.25">
      <c r="P2402" s="75"/>
      <c r="Q2402" s="75"/>
    </row>
    <row r="2403" spans="16:17" ht="23.25">
      <c r="P2403" s="75"/>
      <c r="Q2403" s="75"/>
    </row>
    <row r="2404" spans="16:17" ht="23.25">
      <c r="P2404" s="75"/>
      <c r="Q2404" s="75"/>
    </row>
    <row r="2405" spans="16:17" ht="23.25">
      <c r="P2405" s="75"/>
      <c r="Q2405" s="75"/>
    </row>
    <row r="2406" spans="16:17" ht="23.25">
      <c r="P2406" s="75"/>
      <c r="Q2406" s="75"/>
    </row>
    <row r="2407" spans="16:17" ht="23.25">
      <c r="P2407" s="75"/>
      <c r="Q2407" s="75"/>
    </row>
    <row r="2408" spans="16:17" ht="23.25">
      <c r="P2408" s="75"/>
      <c r="Q2408" s="75"/>
    </row>
    <row r="2409" spans="16:17" ht="23.25">
      <c r="P2409" s="75"/>
      <c r="Q2409" s="75"/>
    </row>
    <row r="2410" spans="16:17" ht="23.25">
      <c r="P2410" s="75"/>
      <c r="Q2410" s="75"/>
    </row>
    <row r="2411" spans="16:17" ht="23.25">
      <c r="P2411" s="75"/>
      <c r="Q2411" s="75"/>
    </row>
    <row r="2412" spans="16:17" ht="23.25">
      <c r="P2412" s="75"/>
      <c r="Q2412" s="75"/>
    </row>
    <row r="2413" spans="16:17" ht="23.25">
      <c r="P2413" s="75"/>
      <c r="Q2413" s="75"/>
    </row>
    <row r="2414" spans="16:17" ht="23.25">
      <c r="P2414" s="75"/>
      <c r="Q2414" s="75"/>
    </row>
    <row r="2415" spans="16:17" ht="23.25">
      <c r="P2415" s="75"/>
      <c r="Q2415" s="75"/>
    </row>
    <row r="2416" spans="16:17" ht="23.25">
      <c r="P2416" s="75"/>
      <c r="Q2416" s="75"/>
    </row>
    <row r="2417" spans="16:17" ht="23.25">
      <c r="P2417" s="75"/>
      <c r="Q2417" s="75"/>
    </row>
    <row r="2418" spans="16:17" ht="23.25">
      <c r="P2418" s="75"/>
      <c r="Q2418" s="75"/>
    </row>
    <row r="2419" spans="16:17" ht="23.25">
      <c r="P2419" s="75"/>
      <c r="Q2419" s="75"/>
    </row>
    <row r="2420" spans="16:17" ht="23.25">
      <c r="P2420" s="75"/>
      <c r="Q2420" s="75"/>
    </row>
    <row r="2421" spans="16:17" ht="23.25">
      <c r="P2421" s="75"/>
      <c r="Q2421" s="75"/>
    </row>
    <row r="2422" spans="16:17" ht="23.25">
      <c r="P2422" s="75"/>
      <c r="Q2422" s="75"/>
    </row>
    <row r="2423" spans="16:17" ht="23.25">
      <c r="P2423" s="75"/>
      <c r="Q2423" s="75"/>
    </row>
    <row r="2424" spans="16:17" ht="23.25">
      <c r="P2424" s="75"/>
      <c r="Q2424" s="75"/>
    </row>
    <row r="2425" spans="16:17" ht="23.25">
      <c r="P2425" s="75"/>
      <c r="Q2425" s="75"/>
    </row>
    <row r="2426" spans="16:17" ht="23.25">
      <c r="P2426" s="75"/>
      <c r="Q2426" s="75"/>
    </row>
    <row r="2427" spans="16:17" ht="23.25">
      <c r="P2427" s="75"/>
      <c r="Q2427" s="75"/>
    </row>
    <row r="2428" spans="16:17" ht="23.25">
      <c r="P2428" s="75"/>
      <c r="Q2428" s="75"/>
    </row>
    <row r="2429" spans="16:17" ht="23.25">
      <c r="P2429" s="75"/>
      <c r="Q2429" s="75"/>
    </row>
    <row r="2430" spans="16:17" ht="23.25">
      <c r="P2430" s="75"/>
      <c r="Q2430" s="75"/>
    </row>
    <row r="2431" spans="16:17" ht="23.25">
      <c r="P2431" s="75"/>
      <c r="Q2431" s="75"/>
    </row>
    <row r="2432" spans="16:17" ht="23.25">
      <c r="P2432" s="75"/>
      <c r="Q2432" s="75"/>
    </row>
    <row r="2433" spans="16:17" ht="23.25">
      <c r="P2433" s="75"/>
      <c r="Q2433" s="75"/>
    </row>
    <row r="2434" spans="16:17" ht="23.25">
      <c r="P2434" s="75"/>
      <c r="Q2434" s="75"/>
    </row>
    <row r="2435" spans="16:17" ht="23.25">
      <c r="P2435" s="75"/>
      <c r="Q2435" s="75"/>
    </row>
    <row r="2436" spans="16:17" ht="23.25">
      <c r="P2436" s="75"/>
      <c r="Q2436" s="75"/>
    </row>
    <row r="2437" spans="16:17" ht="23.25">
      <c r="P2437" s="75"/>
      <c r="Q2437" s="75"/>
    </row>
    <row r="2438" spans="16:17" ht="23.25">
      <c r="P2438" s="75"/>
      <c r="Q2438" s="75"/>
    </row>
    <row r="2439" spans="16:17" ht="23.25">
      <c r="P2439" s="75"/>
      <c r="Q2439" s="75"/>
    </row>
    <row r="2440" spans="16:17" ht="23.25">
      <c r="P2440" s="75"/>
      <c r="Q2440" s="75"/>
    </row>
    <row r="2441" spans="16:17" ht="23.25">
      <c r="P2441" s="75"/>
      <c r="Q2441" s="75"/>
    </row>
    <row r="2442" spans="16:17" ht="23.25">
      <c r="P2442" s="75"/>
      <c r="Q2442" s="75"/>
    </row>
    <row r="2443" spans="16:17" ht="23.25">
      <c r="P2443" s="75"/>
      <c r="Q2443" s="75"/>
    </row>
    <row r="2444" spans="16:17" ht="23.25">
      <c r="P2444" s="75"/>
      <c r="Q2444" s="75"/>
    </row>
    <row r="2445" spans="16:17" ht="23.25">
      <c r="P2445" s="75"/>
      <c r="Q2445" s="75"/>
    </row>
    <row r="2446" spans="16:17" ht="23.25">
      <c r="P2446" s="75"/>
      <c r="Q2446" s="75"/>
    </row>
    <row r="2447" spans="16:17" ht="23.25">
      <c r="P2447" s="75"/>
      <c r="Q2447" s="75"/>
    </row>
    <row r="2448" spans="16:17" ht="23.25">
      <c r="P2448" s="75"/>
      <c r="Q2448" s="75"/>
    </row>
    <row r="2449" spans="16:17" ht="23.25">
      <c r="P2449" s="75"/>
      <c r="Q2449" s="75"/>
    </row>
    <row r="2450" spans="16:17" ht="23.25">
      <c r="P2450" s="75"/>
      <c r="Q2450" s="75"/>
    </row>
    <row r="2451" spans="16:17" ht="23.25">
      <c r="P2451" s="75"/>
      <c r="Q2451" s="75"/>
    </row>
    <row r="2452" spans="16:17" ht="23.25">
      <c r="P2452" s="75"/>
      <c r="Q2452" s="75"/>
    </row>
    <row r="2453" spans="16:17" ht="23.25">
      <c r="P2453" s="75"/>
      <c r="Q2453" s="75"/>
    </row>
    <row r="2454" spans="16:17" ht="23.25">
      <c r="P2454" s="75"/>
      <c r="Q2454" s="75"/>
    </row>
    <row r="2455" spans="16:17" ht="23.25">
      <c r="P2455" s="75"/>
      <c r="Q2455" s="75"/>
    </row>
    <row r="2456" spans="16:17" ht="23.25">
      <c r="P2456" s="75"/>
      <c r="Q2456" s="75"/>
    </row>
    <row r="2457" spans="16:17" ht="23.25">
      <c r="P2457" s="75"/>
      <c r="Q2457" s="75"/>
    </row>
    <row r="2458" spans="16:17" ht="23.25">
      <c r="P2458" s="75"/>
      <c r="Q2458" s="75"/>
    </row>
    <row r="2459" spans="16:17" ht="23.25">
      <c r="P2459" s="75"/>
      <c r="Q2459" s="75"/>
    </row>
    <row r="2460" spans="16:17" ht="23.25">
      <c r="P2460" s="75"/>
      <c r="Q2460" s="75"/>
    </row>
    <row r="2461" spans="16:17" ht="23.25">
      <c r="P2461" s="75"/>
      <c r="Q2461" s="75"/>
    </row>
    <row r="2462" spans="16:17" ht="23.25">
      <c r="P2462" s="75"/>
      <c r="Q2462" s="75"/>
    </row>
    <row r="2463" spans="16:17" ht="23.25">
      <c r="P2463" s="75"/>
      <c r="Q2463" s="75"/>
    </row>
    <row r="2464" spans="16:17" ht="23.25">
      <c r="P2464" s="75"/>
      <c r="Q2464" s="75"/>
    </row>
    <row r="2465" spans="16:17" ht="23.25">
      <c r="P2465" s="75"/>
      <c r="Q2465" s="75"/>
    </row>
    <row r="2466" spans="16:17" ht="23.25">
      <c r="P2466" s="75"/>
      <c r="Q2466" s="75"/>
    </row>
    <row r="2467" spans="16:17" ht="23.25">
      <c r="P2467" s="75"/>
      <c r="Q2467" s="75"/>
    </row>
    <row r="2468" spans="16:17" ht="23.25">
      <c r="P2468" s="75"/>
      <c r="Q2468" s="75"/>
    </row>
    <row r="2469" spans="16:17" ht="23.25">
      <c r="P2469" s="75"/>
      <c r="Q2469" s="75"/>
    </row>
    <row r="2470" spans="16:17" ht="23.25">
      <c r="P2470" s="75"/>
      <c r="Q2470" s="75"/>
    </row>
    <row r="2471" spans="16:17" ht="23.25">
      <c r="P2471" s="75"/>
      <c r="Q2471" s="75"/>
    </row>
    <row r="2472" spans="16:17" ht="23.25">
      <c r="P2472" s="75"/>
      <c r="Q2472" s="75"/>
    </row>
    <row r="2473" spans="16:17" ht="23.25">
      <c r="P2473" s="75"/>
      <c r="Q2473" s="75"/>
    </row>
    <row r="2474" spans="16:17" ht="23.25">
      <c r="P2474" s="75"/>
      <c r="Q2474" s="75"/>
    </row>
    <row r="2475" spans="16:17" ht="23.25">
      <c r="P2475" s="75"/>
      <c r="Q2475" s="75"/>
    </row>
    <row r="2476" spans="16:17" ht="23.25">
      <c r="P2476" s="75"/>
      <c r="Q2476" s="75"/>
    </row>
    <row r="2477" spans="16:17" ht="23.25">
      <c r="P2477" s="75"/>
      <c r="Q2477" s="75"/>
    </row>
    <row r="2478" spans="16:17" ht="23.25">
      <c r="P2478" s="75"/>
      <c r="Q2478" s="75"/>
    </row>
    <row r="2479" spans="16:17" ht="23.25">
      <c r="P2479" s="75"/>
      <c r="Q2479" s="75"/>
    </row>
    <row r="2480" spans="16:17" ht="23.25">
      <c r="P2480" s="75"/>
      <c r="Q2480" s="75"/>
    </row>
    <row r="2481" spans="16:17" ht="23.25">
      <c r="P2481" s="75"/>
      <c r="Q2481" s="75"/>
    </row>
    <row r="2482" spans="16:17" ht="23.25">
      <c r="P2482" s="75"/>
      <c r="Q2482" s="75"/>
    </row>
    <row r="2483" spans="16:17" ht="23.25">
      <c r="P2483" s="75"/>
      <c r="Q2483" s="75"/>
    </row>
    <row r="2484" spans="16:17" ht="23.25">
      <c r="P2484" s="75"/>
      <c r="Q2484" s="75"/>
    </row>
    <row r="2485" spans="16:17" ht="23.25">
      <c r="P2485" s="75"/>
      <c r="Q2485" s="75"/>
    </row>
    <row r="2486" spans="16:17" ht="23.25">
      <c r="P2486" s="75"/>
      <c r="Q2486" s="75"/>
    </row>
    <row r="2487" spans="16:17" ht="23.25">
      <c r="P2487" s="75"/>
      <c r="Q2487" s="75"/>
    </row>
    <row r="2488" spans="16:17" ht="23.25">
      <c r="P2488" s="75"/>
      <c r="Q2488" s="75"/>
    </row>
    <row r="2489" spans="16:17" ht="23.25">
      <c r="P2489" s="75"/>
      <c r="Q2489" s="75"/>
    </row>
    <row r="2490" spans="16:17" ht="23.25">
      <c r="P2490" s="75"/>
      <c r="Q2490" s="75"/>
    </row>
    <row r="2491" spans="16:17" ht="23.25">
      <c r="P2491" s="75"/>
      <c r="Q2491" s="75"/>
    </row>
    <row r="2492" spans="16:17" ht="23.25">
      <c r="P2492" s="75"/>
      <c r="Q2492" s="75"/>
    </row>
    <row r="2493" spans="16:17" ht="23.25">
      <c r="P2493" s="75"/>
      <c r="Q2493" s="75"/>
    </row>
    <row r="2494" spans="16:17" ht="23.25">
      <c r="P2494" s="75"/>
      <c r="Q2494" s="75"/>
    </row>
    <row r="2495" spans="16:17" ht="23.25">
      <c r="P2495" s="75"/>
      <c r="Q2495" s="75"/>
    </row>
    <row r="2496" spans="16:17" ht="23.25">
      <c r="P2496" s="75"/>
      <c r="Q2496" s="75"/>
    </row>
    <row r="2497" spans="16:17" ht="23.25">
      <c r="P2497" s="75"/>
      <c r="Q2497" s="75"/>
    </row>
    <row r="2498" spans="16:17" ht="23.25">
      <c r="P2498" s="75"/>
      <c r="Q2498" s="75"/>
    </row>
    <row r="2499" spans="16:17" ht="23.25">
      <c r="P2499" s="75"/>
      <c r="Q2499" s="75"/>
    </row>
    <row r="2500" spans="16:17" ht="23.25">
      <c r="P2500" s="75"/>
      <c r="Q2500" s="75"/>
    </row>
    <row r="2501" spans="16:17" ht="23.25">
      <c r="P2501" s="75"/>
      <c r="Q2501" s="75"/>
    </row>
    <row r="2502" spans="16:17" ht="23.25">
      <c r="P2502" s="75"/>
      <c r="Q2502" s="75"/>
    </row>
    <row r="2503" spans="16:17" ht="23.25">
      <c r="P2503" s="75"/>
      <c r="Q2503" s="75"/>
    </row>
    <row r="2504" spans="16:17" ht="23.25">
      <c r="P2504" s="75"/>
      <c r="Q2504" s="75"/>
    </row>
    <row r="2505" spans="16:17" ht="23.25">
      <c r="P2505" s="75"/>
      <c r="Q2505" s="75"/>
    </row>
    <row r="2506" spans="16:17" ht="23.25">
      <c r="P2506" s="75"/>
      <c r="Q2506" s="75"/>
    </row>
    <row r="2507" spans="16:17" ht="23.25">
      <c r="P2507" s="75"/>
      <c r="Q2507" s="75"/>
    </row>
    <row r="2508" spans="16:17" ht="23.25">
      <c r="P2508" s="75"/>
      <c r="Q2508" s="75"/>
    </row>
    <row r="2509" spans="16:17" ht="23.25">
      <c r="P2509" s="75"/>
      <c r="Q2509" s="75"/>
    </row>
    <row r="2510" spans="16:17" ht="23.25">
      <c r="P2510" s="75"/>
      <c r="Q2510" s="75"/>
    </row>
    <row r="2511" spans="16:17" ht="23.25">
      <c r="P2511" s="75"/>
      <c r="Q2511" s="75"/>
    </row>
    <row r="2512" spans="16:17" ht="23.25">
      <c r="P2512" s="75"/>
      <c r="Q2512" s="75"/>
    </row>
    <row r="2513" spans="16:17" ht="23.25">
      <c r="P2513" s="75"/>
      <c r="Q2513" s="75"/>
    </row>
    <row r="2514" spans="16:17" ht="23.25">
      <c r="P2514" s="75"/>
      <c r="Q2514" s="75"/>
    </row>
    <row r="2515" spans="16:17" ht="23.25">
      <c r="P2515" s="75"/>
      <c r="Q2515" s="75"/>
    </row>
    <row r="2516" spans="16:17" ht="23.25">
      <c r="P2516" s="75"/>
      <c r="Q2516" s="75"/>
    </row>
    <row r="2517" spans="16:17" ht="23.25">
      <c r="P2517" s="75"/>
      <c r="Q2517" s="75"/>
    </row>
    <row r="2518" spans="16:17" ht="23.25">
      <c r="P2518" s="75"/>
      <c r="Q2518" s="75"/>
    </row>
    <row r="2519" spans="16:17" ht="23.25">
      <c r="P2519" s="75"/>
      <c r="Q2519" s="75"/>
    </row>
    <row r="2520" spans="16:17" ht="23.25">
      <c r="P2520" s="75"/>
      <c r="Q2520" s="75"/>
    </row>
    <row r="63916" spans="1:23" ht="23.25">
      <c r="A63916" s="13"/>
      <c r="B63916" s="13"/>
      <c r="C63916" s="13"/>
      <c r="D63916" s="13"/>
      <c r="E63916" s="13"/>
      <c r="F63916" s="13"/>
      <c r="G63916" s="13"/>
      <c r="H63916" s="13"/>
      <c r="I63916" s="13"/>
      <c r="J63916" s="13"/>
      <c r="K63916" s="13"/>
      <c r="L63916" s="13"/>
      <c r="M63916" s="13"/>
      <c r="N63916" s="13"/>
      <c r="O63916" s="13"/>
      <c r="P63916" s="13"/>
      <c r="Q63916" s="13"/>
      <c r="R63916" s="57"/>
      <c r="S63916" s="57"/>
      <c r="T63916" s="57"/>
      <c r="U63916" s="57"/>
      <c r="V63916" s="57"/>
      <c r="W63916" s="13"/>
    </row>
    <row r="63917" spans="1:23" ht="23.25">
      <c r="A63917" s="13"/>
      <c r="B63917" s="13"/>
      <c r="C63917" s="13"/>
      <c r="D63917" s="13"/>
      <c r="E63917" s="13"/>
      <c r="F63917" s="13"/>
      <c r="G63917" s="13"/>
      <c r="H63917" s="13"/>
      <c r="I63917" s="13"/>
      <c r="J63917" s="13"/>
      <c r="K63917" s="13"/>
      <c r="L63917" s="13"/>
      <c r="M63917" s="13"/>
      <c r="N63917" s="13"/>
      <c r="O63917" s="13"/>
      <c r="P63917" s="13"/>
      <c r="Q63917" s="13"/>
      <c r="R63917" s="57"/>
      <c r="S63917" s="57"/>
      <c r="T63917" s="58"/>
      <c r="U63917" s="57"/>
      <c r="V63917" s="57"/>
      <c r="W63917" s="13"/>
    </row>
    <row r="63918" spans="1:23" ht="23.25">
      <c r="A63918" s="13"/>
      <c r="B63918" s="11"/>
      <c r="C63918" s="11"/>
      <c r="D63918" s="11"/>
      <c r="E63918" s="11"/>
      <c r="F63918" s="11"/>
      <c r="G63918" s="11"/>
      <c r="H63918" s="11"/>
      <c r="I63918" s="13"/>
      <c r="J63918" s="13"/>
      <c r="K63918" s="11"/>
      <c r="L63918" s="11"/>
      <c r="M63918" s="11"/>
      <c r="N63918" s="11"/>
      <c r="O63918" s="11"/>
      <c r="P63918" s="11"/>
      <c r="Q63918" s="11"/>
      <c r="R63918" s="59"/>
      <c r="S63918" s="11"/>
      <c r="T63918" s="11"/>
      <c r="U63918" s="11"/>
      <c r="V63918" s="11"/>
      <c r="W63918" s="13"/>
    </row>
    <row r="63919" spans="1:23" ht="23.25">
      <c r="A63919" s="13"/>
      <c r="B63919" s="11"/>
      <c r="C63919" s="11"/>
      <c r="D63919" s="11"/>
      <c r="E63919" s="11"/>
      <c r="F63919" s="11"/>
      <c r="G63919" s="11"/>
      <c r="H63919" s="11"/>
      <c r="I63919" s="13"/>
      <c r="J63919" s="13"/>
      <c r="K63919" s="59"/>
      <c r="L63919" s="11"/>
      <c r="M63919" s="11"/>
      <c r="N63919" s="11"/>
      <c r="O63919" s="11"/>
      <c r="P63919" s="11"/>
      <c r="Q63919" s="11"/>
      <c r="R63919" s="11"/>
      <c r="S63919" s="11"/>
      <c r="T63919" s="11"/>
      <c r="U63919" s="11"/>
      <c r="V63919" s="11"/>
      <c r="W63919" s="13"/>
    </row>
    <row r="63920" spans="1:23" ht="23.25">
      <c r="A63920" s="13"/>
      <c r="B63920" s="11"/>
      <c r="C63920" s="11"/>
      <c r="D63920" s="11"/>
      <c r="E63920" s="11"/>
      <c r="F63920" s="11"/>
      <c r="G63920" s="11"/>
      <c r="H63920" s="11"/>
      <c r="I63920" s="13"/>
      <c r="J63920" s="11"/>
      <c r="K63920" s="11"/>
      <c r="L63920" s="11"/>
      <c r="M63920" s="13"/>
      <c r="N63920" s="13"/>
      <c r="O63920" s="13"/>
      <c r="P63920" s="11"/>
      <c r="Q63920" s="11"/>
      <c r="R63920" s="11"/>
      <c r="S63920" s="11"/>
      <c r="T63920" s="11"/>
      <c r="U63920" s="11"/>
      <c r="V63920" s="11"/>
      <c r="W63920" s="13"/>
    </row>
    <row r="63921" spans="1:23" ht="23.25">
      <c r="A63921" s="13"/>
      <c r="B63921" s="13"/>
      <c r="C63921" s="13"/>
      <c r="D63921" s="13"/>
      <c r="E63921" s="13"/>
      <c r="F63921" s="13"/>
      <c r="G63921" s="13"/>
      <c r="H63921" s="13"/>
      <c r="I63921" s="13"/>
      <c r="J63921" s="41"/>
      <c r="K63921" s="41"/>
      <c r="L63921" s="41"/>
      <c r="M63921" s="41"/>
      <c r="N63921" s="41"/>
      <c r="O63921" s="41"/>
      <c r="P63921" s="11"/>
      <c r="Q63921" s="11"/>
      <c r="R63921" s="13"/>
      <c r="S63921" s="13"/>
      <c r="T63921" s="13"/>
      <c r="U63921" s="11"/>
      <c r="V63921" s="11"/>
      <c r="W63921" s="13"/>
    </row>
    <row r="63922" spans="1:23" ht="23.25">
      <c r="A63922" s="13"/>
      <c r="B63922" s="11"/>
      <c r="C63922" s="11"/>
      <c r="D63922" s="11"/>
      <c r="E63922" s="11"/>
      <c r="F63922" s="11"/>
      <c r="G63922" s="11"/>
      <c r="H63922" s="11"/>
      <c r="I63922" s="13"/>
      <c r="J63922" s="13"/>
      <c r="K63922" s="41"/>
      <c r="L63922" s="41"/>
      <c r="M63922" s="41"/>
      <c r="N63922" s="41"/>
      <c r="O63922" s="41"/>
      <c r="P63922" s="41"/>
      <c r="Q63922" s="41"/>
      <c r="R63922" s="41"/>
      <c r="S63922" s="41"/>
      <c r="T63922" s="41"/>
      <c r="U63922" s="11"/>
      <c r="V63922" s="11"/>
      <c r="W63922" s="13"/>
    </row>
    <row r="63923" spans="1:23" ht="23.25">
      <c r="A63923" s="13"/>
      <c r="B63923" s="13"/>
      <c r="C63923" s="13"/>
      <c r="D63923" s="13"/>
      <c r="E63923" s="13"/>
      <c r="F63923" s="13"/>
      <c r="G63923" s="13"/>
      <c r="H63923" s="13"/>
      <c r="I63923" s="13"/>
      <c r="J63923" s="13"/>
      <c r="K63923" s="41"/>
      <c r="L63923" s="11"/>
      <c r="M63923" s="11"/>
      <c r="N63923" s="11"/>
      <c r="O63923" s="11"/>
      <c r="P63923" s="41"/>
      <c r="Q63923" s="41"/>
      <c r="R63923" s="13"/>
      <c r="S63923" s="13"/>
      <c r="T63923" s="13"/>
      <c r="U63923" s="41"/>
      <c r="V63923" s="41"/>
      <c r="W63923" s="13"/>
    </row>
    <row r="63924" spans="1:23" ht="23.25">
      <c r="A63924" s="13"/>
      <c r="B63924" s="51"/>
      <c r="C63924" s="51"/>
      <c r="D63924" s="51"/>
      <c r="E63924" s="51"/>
      <c r="F63924" s="47"/>
      <c r="G63924" s="47"/>
      <c r="H63924" s="47"/>
      <c r="I63924" s="60"/>
      <c r="J63924" s="61"/>
      <c r="K63924" s="62"/>
      <c r="L63924" s="62"/>
      <c r="M63924" s="42"/>
      <c r="N63924" s="42"/>
      <c r="O63924" s="42"/>
      <c r="P63924" s="43"/>
      <c r="Q63924" s="43"/>
      <c r="R63924" s="42"/>
      <c r="S63924" s="42"/>
      <c r="T63924" s="42"/>
      <c r="U63924" s="43"/>
      <c r="V63924" s="43"/>
      <c r="W63924" s="13"/>
    </row>
    <row r="63925" spans="1:23" ht="23.25">
      <c r="A63925" s="13"/>
      <c r="B63925" s="47"/>
      <c r="C63925" s="47"/>
      <c r="D63925" s="47"/>
      <c r="E63925" s="47"/>
      <c r="F63925" s="47"/>
      <c r="G63925" s="47"/>
      <c r="H63925" s="47"/>
      <c r="I63925" s="60"/>
      <c r="J63925" s="60"/>
      <c r="K63925" s="47"/>
      <c r="L63925" s="62"/>
      <c r="M63925" s="42"/>
      <c r="N63925" s="42"/>
      <c r="O63925" s="42"/>
      <c r="P63925" s="43"/>
      <c r="Q63925" s="43"/>
      <c r="R63925" s="42"/>
      <c r="S63925" s="42"/>
      <c r="T63925" s="42"/>
      <c r="U63925" s="43"/>
      <c r="V63925" s="43"/>
      <c r="W63925" s="13"/>
    </row>
    <row r="63926" spans="1:23" ht="23.25">
      <c r="A63926" s="13"/>
      <c r="B63926" s="51"/>
      <c r="C63926" s="51"/>
      <c r="D63926" s="51"/>
      <c r="E63926" s="51"/>
      <c r="F63926" s="47"/>
      <c r="G63926" s="47"/>
      <c r="H63926" s="47"/>
      <c r="I63926" s="60"/>
      <c r="J63926" s="60"/>
      <c r="K63926" s="47"/>
      <c r="L63926" s="62"/>
      <c r="M63926" s="42"/>
      <c r="N63926" s="42"/>
      <c r="O63926" s="42"/>
      <c r="P63926" s="43"/>
      <c r="Q63926" s="43"/>
      <c r="R63926" s="42"/>
      <c r="S63926" s="42"/>
      <c r="T63926" s="42"/>
      <c r="U63926" s="43"/>
      <c r="V63926" s="43"/>
      <c r="W63926" s="13"/>
    </row>
    <row r="63927" spans="1:23" ht="23.25">
      <c r="A63927" s="13"/>
      <c r="B63927" s="47"/>
      <c r="C63927" s="47"/>
      <c r="D63927" s="47"/>
      <c r="E63927" s="47"/>
      <c r="F63927" s="47"/>
      <c r="G63927" s="47"/>
      <c r="H63927" s="47"/>
      <c r="I63927" s="60"/>
      <c r="J63927" s="60"/>
      <c r="K63927" s="47"/>
      <c r="L63927" s="62"/>
      <c r="M63927" s="42"/>
      <c r="N63927" s="42"/>
      <c r="O63927" s="42"/>
      <c r="P63927" s="43"/>
      <c r="Q63927" s="43"/>
      <c r="R63927" s="42"/>
      <c r="S63927" s="42"/>
      <c r="T63927" s="42"/>
      <c r="U63927" s="43"/>
      <c r="V63927" s="43"/>
      <c r="W63927" s="13"/>
    </row>
    <row r="63928" spans="1:23" ht="23.25">
      <c r="A63928" s="13"/>
      <c r="B63928" s="47"/>
      <c r="C63928" s="47"/>
      <c r="D63928" s="47"/>
      <c r="E63928" s="47"/>
      <c r="F63928" s="47"/>
      <c r="G63928" s="47"/>
      <c r="H63928" s="47"/>
      <c r="I63928" s="60"/>
      <c r="J63928" s="60"/>
      <c r="K63928" s="47"/>
      <c r="L63928" s="62"/>
      <c r="M63928" s="42"/>
      <c r="N63928" s="42"/>
      <c r="O63928" s="42"/>
      <c r="P63928" s="43"/>
      <c r="Q63928" s="43"/>
      <c r="R63928" s="42"/>
      <c r="S63928" s="42"/>
      <c r="T63928" s="42"/>
      <c r="U63928" s="43"/>
      <c r="V63928" s="43"/>
      <c r="W63928" s="13"/>
    </row>
    <row r="63929" spans="1:23" ht="23.25">
      <c r="A63929" s="13"/>
      <c r="B63929" s="47"/>
      <c r="C63929" s="47"/>
      <c r="D63929" s="47"/>
      <c r="E63929" s="47"/>
      <c r="F63929" s="51"/>
      <c r="G63929" s="51"/>
      <c r="H63929" s="47"/>
      <c r="I63929" s="60"/>
      <c r="J63929" s="60"/>
      <c r="K63929" s="47"/>
      <c r="L63929" s="62"/>
      <c r="M63929" s="42"/>
      <c r="N63929" s="42"/>
      <c r="O63929" s="42"/>
      <c r="P63929" s="43"/>
      <c r="Q63929" s="43"/>
      <c r="R63929" s="42"/>
      <c r="S63929" s="42"/>
      <c r="T63929" s="42"/>
      <c r="U63929" s="43"/>
      <c r="V63929" s="43"/>
      <c r="W63929" s="13"/>
    </row>
    <row r="63930" spans="1:23" ht="23.25">
      <c r="A63930" s="13"/>
      <c r="B63930" s="47"/>
      <c r="C63930" s="47"/>
      <c r="D63930" s="47"/>
      <c r="E63930" s="47"/>
      <c r="F63930" s="47"/>
      <c r="G63930" s="47"/>
      <c r="H63930" s="47"/>
      <c r="I63930" s="60"/>
      <c r="J63930" s="60"/>
      <c r="K63930" s="47"/>
      <c r="L63930" s="62"/>
      <c r="M63930" s="42"/>
      <c r="N63930" s="42"/>
      <c r="O63930" s="42"/>
      <c r="P63930" s="43"/>
      <c r="Q63930" s="43"/>
      <c r="R63930" s="42"/>
      <c r="S63930" s="42"/>
      <c r="T63930" s="42"/>
      <c r="U63930" s="43"/>
      <c r="V63930" s="43"/>
      <c r="W63930" s="13"/>
    </row>
    <row r="63931" spans="1:23" ht="23.25">
      <c r="A63931" s="13"/>
      <c r="B63931" s="47"/>
      <c r="C63931" s="47"/>
      <c r="D63931" s="47"/>
      <c r="E63931" s="47"/>
      <c r="F63931" s="47"/>
      <c r="G63931" s="47"/>
      <c r="H63931" s="47"/>
      <c r="I63931" s="60"/>
      <c r="J63931" s="60"/>
      <c r="K63931" s="47"/>
      <c r="L63931" s="62"/>
      <c r="M63931" s="42"/>
      <c r="N63931" s="42"/>
      <c r="O63931" s="42"/>
      <c r="P63931" s="43"/>
      <c r="Q63931" s="43"/>
      <c r="R63931" s="42"/>
      <c r="S63931" s="42"/>
      <c r="T63931" s="42"/>
      <c r="U63931" s="43"/>
      <c r="V63931" s="43"/>
      <c r="W63931" s="13"/>
    </row>
    <row r="63932" spans="1:23" ht="23.25">
      <c r="A63932" s="13"/>
      <c r="B63932" s="47"/>
      <c r="C63932" s="47"/>
      <c r="D63932" s="47"/>
      <c r="E63932" s="47"/>
      <c r="F63932" s="47"/>
      <c r="G63932" s="47"/>
      <c r="H63932" s="47"/>
      <c r="I63932" s="60"/>
      <c r="J63932" s="60"/>
      <c r="K63932" s="47"/>
      <c r="L63932" s="62"/>
      <c r="M63932" s="42"/>
      <c r="N63932" s="42"/>
      <c r="O63932" s="42"/>
      <c r="P63932" s="43"/>
      <c r="Q63932" s="43"/>
      <c r="R63932" s="42"/>
      <c r="S63932" s="42"/>
      <c r="T63932" s="42"/>
      <c r="U63932" s="43"/>
      <c r="V63932" s="43"/>
      <c r="W63932" s="13"/>
    </row>
    <row r="63933" spans="1:23" ht="23.25">
      <c r="A63933" s="13"/>
      <c r="B63933" s="47"/>
      <c r="C63933" s="47"/>
      <c r="D63933" s="47"/>
      <c r="E63933" s="47"/>
      <c r="F63933" s="47"/>
      <c r="G63933" s="47"/>
      <c r="H63933" s="47"/>
      <c r="I63933" s="60"/>
      <c r="J63933" s="60"/>
      <c r="K63933" s="47"/>
      <c r="L63933" s="62"/>
      <c r="M63933" s="42"/>
      <c r="N63933" s="42"/>
      <c r="O63933" s="42"/>
      <c r="P63933" s="43"/>
      <c r="Q63933" s="43"/>
      <c r="R63933" s="42"/>
      <c r="S63933" s="42"/>
      <c r="T63933" s="42"/>
      <c r="U63933" s="43"/>
      <c r="V63933" s="43"/>
      <c r="W63933" s="13"/>
    </row>
    <row r="63934" spans="1:23" ht="23.25">
      <c r="A63934" s="13"/>
      <c r="B63934" s="47"/>
      <c r="C63934" s="47"/>
      <c r="D63934" s="47"/>
      <c r="E63934" s="47"/>
      <c r="F63934" s="47"/>
      <c r="G63934" s="47"/>
      <c r="H63934" s="47"/>
      <c r="I63934" s="60"/>
      <c r="J63934" s="60"/>
      <c r="K63934" s="47"/>
      <c r="L63934" s="62"/>
      <c r="M63934" s="42"/>
      <c r="N63934" s="42"/>
      <c r="O63934" s="42"/>
      <c r="P63934" s="43"/>
      <c r="Q63934" s="43"/>
      <c r="R63934" s="42"/>
      <c r="S63934" s="42"/>
      <c r="T63934" s="42"/>
      <c r="U63934" s="43"/>
      <c r="V63934" s="43"/>
      <c r="W63934" s="13"/>
    </row>
    <row r="63935" spans="1:23" ht="23.25">
      <c r="A63935" s="13"/>
      <c r="B63935" s="47"/>
      <c r="C63935" s="47"/>
      <c r="D63935" s="47"/>
      <c r="E63935" s="47"/>
      <c r="F63935" s="47"/>
      <c r="G63935" s="47"/>
      <c r="H63935" s="47"/>
      <c r="I63935" s="60"/>
      <c r="J63935" s="60"/>
      <c r="K63935" s="47"/>
      <c r="L63935" s="62"/>
      <c r="M63935" s="42"/>
      <c r="N63935" s="42"/>
      <c r="O63935" s="42"/>
      <c r="P63935" s="43"/>
      <c r="Q63935" s="43"/>
      <c r="R63935" s="42"/>
      <c r="S63935" s="42"/>
      <c r="T63935" s="42"/>
      <c r="U63935" s="43"/>
      <c r="V63935" s="43"/>
      <c r="W63935" s="13"/>
    </row>
    <row r="63936" spans="1:23" ht="23.25">
      <c r="A63936" s="13"/>
      <c r="B63936" s="47"/>
      <c r="C63936" s="47"/>
      <c r="D63936" s="47"/>
      <c r="E63936" s="47"/>
      <c r="F63936" s="47"/>
      <c r="G63936" s="47"/>
      <c r="H63936" s="47"/>
      <c r="I63936" s="60"/>
      <c r="J63936" s="60"/>
      <c r="K63936" s="47"/>
      <c r="L63936" s="62"/>
      <c r="M63936" s="42"/>
      <c r="N63936" s="42"/>
      <c r="O63936" s="42"/>
      <c r="P63936" s="43"/>
      <c r="Q63936" s="43"/>
      <c r="R63936" s="42"/>
      <c r="S63936" s="42"/>
      <c r="T63936" s="42"/>
      <c r="U63936" s="43"/>
      <c r="V63936" s="43"/>
      <c r="W63936" s="13"/>
    </row>
    <row r="63937" spans="1:23" ht="23.25">
      <c r="A63937" s="13"/>
      <c r="B63937" s="47"/>
      <c r="C63937" s="47"/>
      <c r="D63937" s="47"/>
      <c r="E63937" s="47"/>
      <c r="F63937" s="51"/>
      <c r="G63937" s="51"/>
      <c r="H63937" s="47"/>
      <c r="I63937" s="60"/>
      <c r="J63937" s="60"/>
      <c r="K63937" s="47"/>
      <c r="L63937" s="62"/>
      <c r="M63937" s="42"/>
      <c r="N63937" s="42"/>
      <c r="O63937" s="42"/>
      <c r="P63937" s="43"/>
      <c r="Q63937" s="43"/>
      <c r="R63937" s="42"/>
      <c r="S63937" s="42"/>
      <c r="T63937" s="42"/>
      <c r="U63937" s="43"/>
      <c r="V63937" s="43"/>
      <c r="W63937" s="13"/>
    </row>
    <row r="63938" spans="1:23" ht="23.25">
      <c r="A63938" s="13"/>
      <c r="B63938" s="47"/>
      <c r="C63938" s="47"/>
      <c r="D63938" s="47"/>
      <c r="E63938" s="47"/>
      <c r="F63938" s="47"/>
      <c r="G63938" s="47"/>
      <c r="H63938" s="47"/>
      <c r="I63938" s="60"/>
      <c r="J63938" s="60"/>
      <c r="K63938" s="47"/>
      <c r="L63938" s="62"/>
      <c r="M63938" s="42"/>
      <c r="N63938" s="42"/>
      <c r="O63938" s="42"/>
      <c r="P63938" s="43"/>
      <c r="Q63938" s="43"/>
      <c r="R63938" s="42"/>
      <c r="S63938" s="42"/>
      <c r="T63938" s="42"/>
      <c r="U63938" s="43"/>
      <c r="V63938" s="43"/>
      <c r="W63938" s="13"/>
    </row>
    <row r="63939" spans="1:23" ht="23.25">
      <c r="A63939" s="13"/>
      <c r="B63939" s="47"/>
      <c r="C63939" s="47"/>
      <c r="D63939" s="47"/>
      <c r="E63939" s="47"/>
      <c r="F63939" s="47"/>
      <c r="G63939" s="47"/>
      <c r="H63939" s="47"/>
      <c r="I63939" s="60"/>
      <c r="J63939" s="60"/>
      <c r="K63939" s="47"/>
      <c r="L63939" s="62"/>
      <c r="M63939" s="42"/>
      <c r="N63939" s="42"/>
      <c r="O63939" s="42"/>
      <c r="P63939" s="43"/>
      <c r="Q63939" s="43"/>
      <c r="R63939" s="42"/>
      <c r="S63939" s="42"/>
      <c r="T63939" s="42"/>
      <c r="U63939" s="43"/>
      <c r="V63939" s="43"/>
      <c r="W63939" s="13"/>
    </row>
    <row r="63940" spans="1:23" ht="23.25">
      <c r="A63940" s="13"/>
      <c r="B63940" s="47"/>
      <c r="C63940" s="47"/>
      <c r="D63940" s="47"/>
      <c r="E63940" s="47"/>
      <c r="F63940" s="47"/>
      <c r="G63940" s="47"/>
      <c r="H63940" s="47"/>
      <c r="I63940" s="60"/>
      <c r="J63940" s="60"/>
      <c r="K63940" s="47"/>
      <c r="L63940" s="62"/>
      <c r="M63940" s="42"/>
      <c r="N63940" s="42"/>
      <c r="O63940" s="42"/>
      <c r="P63940" s="43"/>
      <c r="Q63940" s="43"/>
      <c r="R63940" s="42"/>
      <c r="S63940" s="42"/>
      <c r="T63940" s="42"/>
      <c r="U63940" s="43"/>
      <c r="V63940" s="43"/>
      <c r="W63940" s="13"/>
    </row>
    <row r="63941" spans="1:23" ht="23.25">
      <c r="A63941" s="13"/>
      <c r="B63941" s="47"/>
      <c r="C63941" s="47"/>
      <c r="D63941" s="47"/>
      <c r="E63941" s="47"/>
      <c r="F63941" s="47"/>
      <c r="G63941" s="47"/>
      <c r="H63941" s="47"/>
      <c r="I63941" s="60"/>
      <c r="J63941" s="60"/>
      <c r="K63941" s="47"/>
      <c r="L63941" s="62"/>
      <c r="M63941" s="42"/>
      <c r="N63941" s="42"/>
      <c r="O63941" s="42"/>
      <c r="P63941" s="43"/>
      <c r="Q63941" s="43"/>
      <c r="R63941" s="42"/>
      <c r="S63941" s="42"/>
      <c r="T63941" s="42"/>
      <c r="U63941" s="43"/>
      <c r="V63941" s="43"/>
      <c r="W63941" s="13"/>
    </row>
    <row r="63942" spans="1:23" ht="23.25">
      <c r="A63942" s="13"/>
      <c r="B63942" s="47"/>
      <c r="C63942" s="47"/>
      <c r="D63942" s="47"/>
      <c r="E63942" s="47"/>
      <c r="F63942" s="47"/>
      <c r="G63942" s="47"/>
      <c r="H63942" s="47"/>
      <c r="I63942" s="60"/>
      <c r="J63942" s="60"/>
      <c r="K63942" s="47"/>
      <c r="L63942" s="62"/>
      <c r="M63942" s="42"/>
      <c r="N63942" s="42"/>
      <c r="O63942" s="42"/>
      <c r="P63942" s="43"/>
      <c r="Q63942" s="43"/>
      <c r="R63942" s="42"/>
      <c r="S63942" s="42"/>
      <c r="T63942" s="42"/>
      <c r="U63942" s="43"/>
      <c r="V63942" s="43"/>
      <c r="W63942" s="13"/>
    </row>
    <row r="63943" spans="1:23" ht="23.25">
      <c r="A63943" s="13"/>
      <c r="B63943" s="47"/>
      <c r="C63943" s="47"/>
      <c r="D63943" s="47"/>
      <c r="E63943" s="47"/>
      <c r="F63943" s="47"/>
      <c r="G63943" s="47"/>
      <c r="H63943" s="47"/>
      <c r="I63943" s="60"/>
      <c r="J63943" s="60"/>
      <c r="K63943" s="47"/>
      <c r="L63943" s="62"/>
      <c r="M63943" s="42"/>
      <c r="N63943" s="42"/>
      <c r="O63943" s="42"/>
      <c r="P63943" s="43"/>
      <c r="Q63943" s="43"/>
      <c r="R63943" s="42"/>
      <c r="S63943" s="42"/>
      <c r="T63943" s="42"/>
      <c r="U63943" s="43"/>
      <c r="V63943" s="43"/>
      <c r="W63943" s="13"/>
    </row>
    <row r="63944" spans="1:23" ht="23.25">
      <c r="A63944" s="13"/>
      <c r="B63944" s="47"/>
      <c r="C63944" s="47"/>
      <c r="D63944" s="47"/>
      <c r="E63944" s="47"/>
      <c r="F63944" s="47"/>
      <c r="G63944" s="47"/>
      <c r="H63944" s="47"/>
      <c r="I63944" s="60"/>
      <c r="J63944" s="60"/>
      <c r="K63944" s="47"/>
      <c r="L63944" s="62"/>
      <c r="M63944" s="42"/>
      <c r="N63944" s="42"/>
      <c r="O63944" s="42"/>
      <c r="P63944" s="43"/>
      <c r="Q63944" s="43"/>
      <c r="R63944" s="42"/>
      <c r="S63944" s="42"/>
      <c r="T63944" s="42"/>
      <c r="U63944" s="43"/>
      <c r="V63944" s="43"/>
      <c r="W63944" s="13"/>
    </row>
    <row r="63945" spans="1:23" ht="23.25">
      <c r="A63945" s="13"/>
      <c r="B63945" s="47"/>
      <c r="C63945" s="47"/>
      <c r="D63945" s="47"/>
      <c r="E63945" s="47"/>
      <c r="F63945" s="47"/>
      <c r="G63945" s="47"/>
      <c r="H63945" s="47"/>
      <c r="I63945" s="60"/>
      <c r="J63945" s="60"/>
      <c r="K63945" s="47"/>
      <c r="L63945" s="62"/>
      <c r="M63945" s="42"/>
      <c r="N63945" s="42"/>
      <c r="O63945" s="42"/>
      <c r="P63945" s="43"/>
      <c r="Q63945" s="43"/>
      <c r="R63945" s="42"/>
      <c r="S63945" s="42"/>
      <c r="T63945" s="42"/>
      <c r="U63945" s="43"/>
      <c r="V63945" s="43"/>
      <c r="W63945" s="13"/>
    </row>
    <row r="63946" spans="1:23" ht="23.25">
      <c r="A63946" s="13"/>
      <c r="B63946" s="47"/>
      <c r="C63946" s="47"/>
      <c r="D63946" s="47"/>
      <c r="E63946" s="47"/>
      <c r="F63946" s="47"/>
      <c r="G63946" s="47"/>
      <c r="H63946" s="47"/>
      <c r="I63946" s="60"/>
      <c r="J63946" s="60"/>
      <c r="K63946" s="47"/>
      <c r="L63946" s="62"/>
      <c r="M63946" s="42"/>
      <c r="N63946" s="42"/>
      <c r="O63946" s="42"/>
      <c r="P63946" s="43"/>
      <c r="Q63946" s="43"/>
      <c r="R63946" s="42"/>
      <c r="S63946" s="42"/>
      <c r="T63946" s="42"/>
      <c r="U63946" s="43"/>
      <c r="V63946" s="43"/>
      <c r="W63946" s="13"/>
    </row>
    <row r="63947" spans="1:23" ht="23.25">
      <c r="A63947" s="13"/>
      <c r="B63947" s="47"/>
      <c r="C63947" s="47"/>
      <c r="D63947" s="47"/>
      <c r="E63947" s="47"/>
      <c r="F63947" s="47"/>
      <c r="G63947" s="47"/>
      <c r="H63947" s="47"/>
      <c r="I63947" s="60"/>
      <c r="J63947" s="60"/>
      <c r="K63947" s="47"/>
      <c r="L63947" s="62"/>
      <c r="M63947" s="42"/>
      <c r="N63947" s="42"/>
      <c r="O63947" s="42"/>
      <c r="P63947" s="43"/>
      <c r="Q63947" s="43"/>
      <c r="R63947" s="42"/>
      <c r="S63947" s="42"/>
      <c r="T63947" s="42"/>
      <c r="U63947" s="43"/>
      <c r="V63947" s="43"/>
      <c r="W63947" s="13"/>
    </row>
    <row r="63948" spans="1:23" ht="23.25">
      <c r="A63948" s="13"/>
      <c r="B63948" s="47"/>
      <c r="C63948" s="47"/>
      <c r="D63948" s="47"/>
      <c r="E63948" s="47"/>
      <c r="F63948" s="47"/>
      <c r="G63948" s="47"/>
      <c r="H63948" s="47"/>
      <c r="I63948" s="60"/>
      <c r="J63948" s="60"/>
      <c r="K63948" s="47"/>
      <c r="L63948" s="62"/>
      <c r="M63948" s="42"/>
      <c r="N63948" s="42"/>
      <c r="O63948" s="42"/>
      <c r="P63948" s="43"/>
      <c r="Q63948" s="43"/>
      <c r="R63948" s="42"/>
      <c r="S63948" s="42"/>
      <c r="T63948" s="42"/>
      <c r="U63948" s="43"/>
      <c r="V63948" s="43"/>
      <c r="W63948" s="13"/>
    </row>
    <row r="63949" spans="1:23" ht="23.25">
      <c r="A63949" s="13"/>
      <c r="B63949" s="47"/>
      <c r="C63949" s="47"/>
      <c r="D63949" s="47"/>
      <c r="E63949" s="47"/>
      <c r="F63949" s="47"/>
      <c r="G63949" s="47"/>
      <c r="H63949" s="47"/>
      <c r="I63949" s="60"/>
      <c r="J63949" s="60"/>
      <c r="K63949" s="47"/>
      <c r="L63949" s="62"/>
      <c r="M63949" s="42"/>
      <c r="N63949" s="42"/>
      <c r="O63949" s="42"/>
      <c r="P63949" s="43"/>
      <c r="Q63949" s="43"/>
      <c r="R63949" s="42"/>
      <c r="S63949" s="42"/>
      <c r="T63949" s="42"/>
      <c r="U63949" s="43"/>
      <c r="V63949" s="43"/>
      <c r="W63949" s="13"/>
    </row>
    <row r="63950" spans="1:23" ht="23.25">
      <c r="A63950" s="13"/>
      <c r="B63950" s="47"/>
      <c r="C63950" s="47"/>
      <c r="D63950" s="47"/>
      <c r="E63950" s="47"/>
      <c r="F63950" s="47"/>
      <c r="G63950" s="47"/>
      <c r="H63950" s="47"/>
      <c r="I63950" s="60"/>
      <c r="J63950" s="60"/>
      <c r="K63950" s="47"/>
      <c r="L63950" s="62"/>
      <c r="M63950" s="42"/>
      <c r="N63950" s="42"/>
      <c r="O63950" s="42"/>
      <c r="P63950" s="43"/>
      <c r="Q63950" s="43"/>
      <c r="R63950" s="42"/>
      <c r="S63950" s="42"/>
      <c r="T63950" s="42"/>
      <c r="U63950" s="43"/>
      <c r="V63950" s="43"/>
      <c r="W63950" s="13"/>
    </row>
    <row r="63951" spans="1:23" ht="23.25">
      <c r="A63951" s="13"/>
      <c r="B63951" s="47"/>
      <c r="C63951" s="47"/>
      <c r="D63951" s="47"/>
      <c r="E63951" s="47"/>
      <c r="F63951" s="47"/>
      <c r="G63951" s="47"/>
      <c r="H63951" s="47"/>
      <c r="I63951" s="60"/>
      <c r="J63951" s="60"/>
      <c r="K63951" s="47"/>
      <c r="L63951" s="62"/>
      <c r="M63951" s="42"/>
      <c r="N63951" s="42"/>
      <c r="O63951" s="42"/>
      <c r="P63951" s="43"/>
      <c r="Q63951" s="43"/>
      <c r="R63951" s="42"/>
      <c r="S63951" s="42"/>
      <c r="T63951" s="42"/>
      <c r="U63951" s="43"/>
      <c r="V63951" s="43"/>
      <c r="W63951" s="13"/>
    </row>
    <row r="63952" spans="1:23" ht="23.25">
      <c r="A63952" s="13"/>
      <c r="B63952" s="47"/>
      <c r="C63952" s="47"/>
      <c r="D63952" s="47"/>
      <c r="E63952" s="47"/>
      <c r="F63952" s="47"/>
      <c r="G63952" s="47"/>
      <c r="H63952" s="47"/>
      <c r="I63952" s="60"/>
      <c r="J63952" s="60"/>
      <c r="K63952" s="47"/>
      <c r="L63952" s="62"/>
      <c r="M63952" s="42"/>
      <c r="N63952" s="42"/>
      <c r="O63952" s="42"/>
      <c r="P63952" s="43"/>
      <c r="Q63952" s="43"/>
      <c r="R63952" s="42"/>
      <c r="S63952" s="42"/>
      <c r="T63952" s="42"/>
      <c r="U63952" s="43"/>
      <c r="V63952" s="43"/>
      <c r="W63952" s="13"/>
    </row>
    <row r="63953" spans="1:23" ht="23.25">
      <c r="A63953" s="13"/>
      <c r="B63953" s="47"/>
      <c r="C63953" s="47"/>
      <c r="D63953" s="47"/>
      <c r="E63953" s="47"/>
      <c r="F63953" s="47"/>
      <c r="G63953" s="47"/>
      <c r="H63953" s="47"/>
      <c r="I63953" s="60"/>
      <c r="J63953" s="60"/>
      <c r="K63953" s="47"/>
      <c r="L63953" s="62"/>
      <c r="M63953" s="42"/>
      <c r="N63953" s="42"/>
      <c r="O63953" s="42"/>
      <c r="P63953" s="43"/>
      <c r="Q63953" s="43"/>
      <c r="R63953" s="42"/>
      <c r="S63953" s="42"/>
      <c r="T63953" s="42"/>
      <c r="U63953" s="43"/>
      <c r="V63953" s="43"/>
      <c r="W63953" s="13"/>
    </row>
    <row r="63954" spans="1:23" ht="23.25">
      <c r="A63954" s="13"/>
      <c r="B63954" s="47"/>
      <c r="C63954" s="47"/>
      <c r="D63954" s="47"/>
      <c r="E63954" s="47"/>
      <c r="F63954" s="47"/>
      <c r="G63954" s="47"/>
      <c r="H63954" s="47"/>
      <c r="I63954" s="60"/>
      <c r="J63954" s="60"/>
      <c r="K63954" s="47"/>
      <c r="L63954" s="62"/>
      <c r="M63954" s="42"/>
      <c r="N63954" s="42"/>
      <c r="O63954" s="42"/>
      <c r="P63954" s="43"/>
      <c r="Q63954" s="43"/>
      <c r="R63954" s="42"/>
      <c r="S63954" s="42"/>
      <c r="T63954" s="42"/>
      <c r="U63954" s="43"/>
      <c r="V63954" s="43"/>
      <c r="W63954" s="13"/>
    </row>
    <row r="63955" spans="1:23" ht="23.25">
      <c r="A63955" s="13"/>
      <c r="B63955" s="47"/>
      <c r="C63955" s="47"/>
      <c r="D63955" s="47"/>
      <c r="E63955" s="47"/>
      <c r="F63955" s="47"/>
      <c r="G63955" s="47"/>
      <c r="H63955" s="47"/>
      <c r="I63955" s="60"/>
      <c r="J63955" s="60"/>
      <c r="K63955" s="47"/>
      <c r="L63955" s="62"/>
      <c r="M63955" s="42"/>
      <c r="N63955" s="42"/>
      <c r="O63955" s="42"/>
      <c r="P63955" s="43"/>
      <c r="Q63955" s="43"/>
      <c r="R63955" s="42"/>
      <c r="S63955" s="42"/>
      <c r="T63955" s="42"/>
      <c r="U63955" s="43"/>
      <c r="V63955" s="43"/>
      <c r="W63955" s="13"/>
    </row>
    <row r="63956" spans="1:23" ht="23.25">
      <c r="A63956" s="13"/>
      <c r="B63956" s="47"/>
      <c r="C63956" s="47"/>
      <c r="D63956" s="47"/>
      <c r="E63956" s="47"/>
      <c r="F63956" s="51"/>
      <c r="G63956" s="51"/>
      <c r="H63956" s="47"/>
      <c r="I63956" s="60"/>
      <c r="J63956" s="60"/>
      <c r="K63956" s="47"/>
      <c r="L63956" s="62"/>
      <c r="M63956" s="42"/>
      <c r="N63956" s="42"/>
      <c r="O63956" s="42"/>
      <c r="P63956" s="43"/>
      <c r="Q63956" s="43"/>
      <c r="R63956" s="42"/>
      <c r="S63956" s="42"/>
      <c r="T63956" s="42"/>
      <c r="U63956" s="43"/>
      <c r="V63956" s="43"/>
      <c r="W63956" s="13"/>
    </row>
    <row r="63957" spans="1:23" ht="23.25">
      <c r="A63957" s="13"/>
      <c r="B63957" s="47"/>
      <c r="C63957" s="47"/>
      <c r="D63957" s="47"/>
      <c r="E63957" s="47"/>
      <c r="F63957" s="47"/>
      <c r="G63957" s="47"/>
      <c r="H63957" s="47"/>
      <c r="I63957" s="60"/>
      <c r="J63957" s="60"/>
      <c r="K63957" s="47"/>
      <c r="L63957" s="62"/>
      <c r="M63957" s="42"/>
      <c r="N63957" s="42"/>
      <c r="O63957" s="42"/>
      <c r="P63957" s="43"/>
      <c r="Q63957" s="43"/>
      <c r="R63957" s="42"/>
      <c r="S63957" s="42"/>
      <c r="T63957" s="42"/>
      <c r="U63957" s="43"/>
      <c r="V63957" s="43"/>
      <c r="W63957" s="13"/>
    </row>
    <row r="63958" spans="1:23" ht="23.25">
      <c r="A63958" s="13"/>
      <c r="B63958" s="47"/>
      <c r="C63958" s="47"/>
      <c r="D63958" s="47"/>
      <c r="E63958" s="47"/>
      <c r="F63958" s="51"/>
      <c r="G63958" s="51"/>
      <c r="H63958" s="47"/>
      <c r="I63958" s="60"/>
      <c r="J63958" s="60"/>
      <c r="K63958" s="47"/>
      <c r="L63958" s="62"/>
      <c r="M63958" s="42"/>
      <c r="N63958" s="42"/>
      <c r="O63958" s="42"/>
      <c r="P63958" s="43"/>
      <c r="Q63958" s="43"/>
      <c r="R63958" s="42"/>
      <c r="S63958" s="42"/>
      <c r="T63958" s="42"/>
      <c r="U63958" s="43"/>
      <c r="V63958" s="43"/>
      <c r="W63958" s="13"/>
    </row>
    <row r="63959" spans="1:23" ht="23.25">
      <c r="A63959" s="13"/>
      <c r="B63959" s="47"/>
      <c r="C63959" s="47"/>
      <c r="D63959" s="47"/>
      <c r="E63959" s="47"/>
      <c r="F63959" s="51"/>
      <c r="G63959" s="51"/>
      <c r="H63959" s="47"/>
      <c r="I63959" s="60"/>
      <c r="J63959" s="60"/>
      <c r="K63959" s="47"/>
      <c r="L63959" s="62"/>
      <c r="M63959" s="42"/>
      <c r="N63959" s="42"/>
      <c r="O63959" s="42"/>
      <c r="P63959" s="43"/>
      <c r="Q63959" s="43"/>
      <c r="R63959" s="42"/>
      <c r="S63959" s="42"/>
      <c r="T63959" s="42"/>
      <c r="U63959" s="43"/>
      <c r="V63959" s="43"/>
      <c r="W63959" s="13"/>
    </row>
    <row r="63960" spans="1:23" ht="23.25">
      <c r="A63960" s="13"/>
      <c r="B63960" s="47"/>
      <c r="C63960" s="47"/>
      <c r="D63960" s="47"/>
      <c r="E63960" s="47"/>
      <c r="F63960" s="47"/>
      <c r="G63960" s="47"/>
      <c r="H63960" s="47"/>
      <c r="I63960" s="60"/>
      <c r="J63960" s="60"/>
      <c r="K63960" s="47"/>
      <c r="L63960" s="62"/>
      <c r="M63960" s="42"/>
      <c r="N63960" s="42"/>
      <c r="O63960" s="42"/>
      <c r="P63960" s="43"/>
      <c r="Q63960" s="43"/>
      <c r="R63960" s="42"/>
      <c r="S63960" s="42"/>
      <c r="T63960" s="42"/>
      <c r="U63960" s="43"/>
      <c r="V63960" s="43"/>
      <c r="W63960" s="13"/>
    </row>
    <row r="63961" spans="1:23" ht="23.25">
      <c r="A63961" s="13"/>
      <c r="B63961" s="13"/>
      <c r="C63961" s="13"/>
      <c r="D63961" s="13"/>
      <c r="E63961" s="13"/>
      <c r="F63961" s="13"/>
      <c r="G63961" s="13"/>
      <c r="H63961" s="13"/>
      <c r="I63961" s="13"/>
      <c r="J63961" s="13"/>
      <c r="K63961" s="13"/>
      <c r="L63961" s="13"/>
      <c r="M63961" s="13"/>
      <c r="N63961" s="13"/>
      <c r="O63961" s="13"/>
      <c r="P63961" s="13"/>
      <c r="Q63961" s="13"/>
      <c r="R63961" s="57"/>
      <c r="S63961" s="57"/>
      <c r="T63961" s="57"/>
      <c r="U63961" s="57"/>
      <c r="V63961" s="57"/>
      <c r="W63961" s="13"/>
    </row>
    <row r="65355" spans="1:23" ht="23.25">
      <c r="A65355" s="13"/>
      <c r="B65355" s="13"/>
      <c r="C65355" s="13"/>
      <c r="D65355" s="13"/>
      <c r="E65355" s="13"/>
      <c r="F65355" s="13"/>
      <c r="G65355" s="13"/>
      <c r="H65355" s="13"/>
      <c r="I65355" s="13"/>
      <c r="J65355" s="13"/>
      <c r="K65355" s="47"/>
      <c r="L65355" s="47"/>
      <c r="M65355" s="87"/>
      <c r="N65355" s="87"/>
      <c r="O65355" s="87"/>
      <c r="P65355" s="57"/>
      <c r="Q65355" s="57"/>
      <c r="R65355" s="88"/>
      <c r="S65355" s="88"/>
      <c r="T65355" s="88"/>
      <c r="U65355" s="57"/>
      <c r="V65355" s="57"/>
      <c r="W65355" s="13"/>
    </row>
    <row r="65356" spans="1:23" ht="23.25">
      <c r="A65356" s="13"/>
      <c r="B65356" s="13"/>
      <c r="C65356" s="13"/>
      <c r="D65356" s="13"/>
      <c r="E65356" s="13"/>
      <c r="F65356" s="13"/>
      <c r="G65356" s="13"/>
      <c r="H65356" s="13"/>
      <c r="I65356" s="13"/>
      <c r="J65356" s="13"/>
      <c r="K65356" s="13"/>
      <c r="L65356" s="13"/>
      <c r="M65356" s="13"/>
      <c r="N65356" s="13"/>
      <c r="O65356" s="13"/>
      <c r="P65356" s="13"/>
      <c r="Q65356" s="13"/>
      <c r="R65356" s="57"/>
      <c r="S65356" s="57"/>
      <c r="T65356" s="58"/>
      <c r="U65356" s="57"/>
      <c r="V65356" s="57"/>
      <c r="W65356" s="13"/>
    </row>
    <row r="65357" spans="1:23" ht="23.25">
      <c r="A65357" s="13"/>
      <c r="B65357" s="11"/>
      <c r="C65357" s="11"/>
      <c r="D65357" s="11"/>
      <c r="E65357" s="11"/>
      <c r="F65357" s="11"/>
      <c r="G65357" s="11"/>
      <c r="H65357" s="41"/>
      <c r="I65357" s="13"/>
      <c r="J65357" s="13"/>
      <c r="K65357" s="11"/>
      <c r="L65357" s="11"/>
      <c r="M65357" s="11"/>
      <c r="N65357" s="11"/>
      <c r="O65357" s="11"/>
      <c r="P65357" s="11"/>
      <c r="Q65357" s="11"/>
      <c r="R65357" s="116"/>
      <c r="S65357" s="11"/>
      <c r="T65357" s="11"/>
      <c r="U65357" s="11"/>
      <c r="V65357" s="11"/>
      <c r="W65357" s="13"/>
    </row>
    <row r="65358" spans="1:23" ht="23.25">
      <c r="A65358" s="13"/>
      <c r="B65358" s="11"/>
      <c r="C65358" s="11"/>
      <c r="D65358" s="11"/>
      <c r="E65358" s="11"/>
      <c r="F65358" s="11"/>
      <c r="G65358" s="11"/>
      <c r="H65358" s="41"/>
      <c r="I65358" s="13"/>
      <c r="J65358" s="13"/>
      <c r="K65358" s="59"/>
      <c r="L65358" s="11"/>
      <c r="M65358" s="11"/>
      <c r="N65358" s="11"/>
      <c r="O65358" s="11"/>
      <c r="P65358" s="11"/>
      <c r="Q65358" s="11"/>
      <c r="R65358" s="11"/>
      <c r="S65358" s="11"/>
      <c r="T65358" s="11"/>
      <c r="U65358" s="11"/>
      <c r="V65358" s="11"/>
      <c r="W65358" s="13"/>
    </row>
    <row r="65359" spans="1:23" ht="23.25">
      <c r="A65359" s="13"/>
      <c r="B65359" s="11"/>
      <c r="C65359" s="11"/>
      <c r="D65359" s="11"/>
      <c r="E65359" s="11"/>
      <c r="F65359" s="11"/>
      <c r="G65359" s="11"/>
      <c r="H65359" s="41"/>
      <c r="I65359" s="13"/>
      <c r="J65359" s="11"/>
      <c r="K65359" s="11"/>
      <c r="L65359" s="11"/>
      <c r="M65359" s="13"/>
      <c r="N65359" s="41"/>
      <c r="O65359" s="41"/>
      <c r="P65359" s="11"/>
      <c r="Q65359" s="11"/>
      <c r="R65359" s="11"/>
      <c r="S65359" s="11"/>
      <c r="T65359" s="11"/>
      <c r="U65359" s="11"/>
      <c r="V65359" s="11"/>
      <c r="W65359" s="13"/>
    </row>
    <row r="65360" spans="1:23" ht="23.25">
      <c r="A65360" s="13"/>
      <c r="B65360" s="13"/>
      <c r="C65360" s="13"/>
      <c r="D65360" s="13"/>
      <c r="E65360" s="13"/>
      <c r="F65360" s="13"/>
      <c r="G65360" s="13"/>
      <c r="H65360" s="13"/>
      <c r="I65360" s="13"/>
      <c r="J65360" s="41"/>
      <c r="K65360" s="41"/>
      <c r="L65360" s="41"/>
      <c r="M65360" s="41"/>
      <c r="N65360" s="41"/>
      <c r="O65360" s="41"/>
      <c r="P65360" s="11"/>
      <c r="Q65360" s="11"/>
      <c r="R65360" s="13"/>
      <c r="S65360" s="13"/>
      <c r="T65360" s="13"/>
      <c r="U65360" s="11"/>
      <c r="V65360" s="11"/>
      <c r="W65360" s="13"/>
    </row>
    <row r="65361" spans="1:23" ht="23.25">
      <c r="A65361" s="13"/>
      <c r="B65361" s="11"/>
      <c r="C65361" s="11"/>
      <c r="D65361" s="11"/>
      <c r="E65361" s="11"/>
      <c r="F65361" s="41"/>
      <c r="G65361" s="11"/>
      <c r="H65361" s="11"/>
      <c r="I65361" s="13"/>
      <c r="J65361" s="13"/>
      <c r="K65361" s="41"/>
      <c r="L65361" s="41"/>
      <c r="M65361" s="41"/>
      <c r="N65361" s="13"/>
      <c r="O65361" s="41"/>
      <c r="P65361" s="41"/>
      <c r="Q65361" s="41"/>
      <c r="R65361" s="41"/>
      <c r="S65361" s="41"/>
      <c r="T65361" s="41"/>
      <c r="U65361" s="11"/>
      <c r="V65361" s="11"/>
      <c r="W65361" s="13"/>
    </row>
    <row r="65362" spans="1:23" ht="23.25">
      <c r="A65362" s="13"/>
      <c r="B65362" s="13"/>
      <c r="C65362" s="13"/>
      <c r="D65362" s="13"/>
      <c r="E65362" s="13"/>
      <c r="F65362" s="13"/>
      <c r="G65362" s="13"/>
      <c r="H65362" s="13"/>
      <c r="I65362" s="13"/>
      <c r="J65362" s="13"/>
      <c r="K65362" s="41"/>
      <c r="L65362" s="11"/>
      <c r="M65362" s="11"/>
      <c r="N65362" s="13"/>
      <c r="O65362" s="13"/>
      <c r="P65362" s="41"/>
      <c r="Q65362" s="41"/>
      <c r="R65362" s="13"/>
      <c r="S65362" s="11"/>
      <c r="T65362" s="11"/>
      <c r="U65362" s="41"/>
      <c r="V65362" s="41"/>
      <c r="W65362" s="13"/>
    </row>
    <row r="65363" spans="1:23" ht="23.25">
      <c r="A65363" s="13"/>
      <c r="B65363" s="51"/>
      <c r="C65363" s="51"/>
      <c r="D65363" s="51"/>
      <c r="E65363" s="51"/>
      <c r="F65363" s="51"/>
      <c r="G65363" s="51"/>
      <c r="H65363" s="51"/>
      <c r="I65363" s="60"/>
      <c r="J65363" s="60"/>
      <c r="K65363" s="60"/>
      <c r="L65363" s="47"/>
      <c r="M65363" s="57"/>
      <c r="N65363" s="57"/>
      <c r="O65363" s="57"/>
      <c r="P65363" s="57"/>
      <c r="Q65363" s="57"/>
      <c r="R65363" s="57"/>
      <c r="S65363" s="57"/>
      <c r="T65363" s="57"/>
      <c r="U65363" s="57"/>
      <c r="V65363" s="57"/>
      <c r="W65363" s="13"/>
    </row>
    <row r="65364" spans="1:23" ht="23.25">
      <c r="A65364" s="41"/>
      <c r="B65364" s="51"/>
      <c r="C65364" s="51"/>
      <c r="D65364" s="51"/>
      <c r="E65364" s="51"/>
      <c r="F65364" s="51"/>
      <c r="G65364" s="51"/>
      <c r="H65364" s="51"/>
      <c r="I65364" s="60"/>
      <c r="J65364" s="60"/>
      <c r="K65364" s="60"/>
      <c r="L65364" s="47"/>
      <c r="M65364" s="57"/>
      <c r="N65364" s="57"/>
      <c r="O65364" s="57"/>
      <c r="P65364" s="57"/>
      <c r="Q65364" s="57"/>
      <c r="R65364" s="57"/>
      <c r="S65364" s="57"/>
      <c r="T65364" s="57"/>
      <c r="U65364" s="57"/>
      <c r="V65364" s="57"/>
      <c r="W65364" s="13"/>
    </row>
    <row r="65365" spans="1:23" ht="23.25">
      <c r="A65365" s="13"/>
      <c r="B65365" s="51"/>
      <c r="C65365" s="51"/>
      <c r="D65365" s="51"/>
      <c r="E65365" s="51"/>
      <c r="F65365" s="51"/>
      <c r="G65365" s="51"/>
      <c r="H65365" s="51"/>
      <c r="I65365" s="60"/>
      <c r="J65365" s="60"/>
      <c r="K65365" s="60"/>
      <c r="L65365" s="47"/>
      <c r="M65365" s="57"/>
      <c r="N65365" s="57"/>
      <c r="O65365" s="57"/>
      <c r="P65365" s="57"/>
      <c r="Q65365" s="57"/>
      <c r="R65365" s="57"/>
      <c r="S65365" s="57"/>
      <c r="T65365" s="57"/>
      <c r="U65365" s="57"/>
      <c r="V65365" s="57"/>
      <c r="W65365" s="13"/>
    </row>
    <row r="65366" spans="1:23" ht="23.25">
      <c r="A65366" s="13"/>
      <c r="B65366" s="51"/>
      <c r="C65366" s="51"/>
      <c r="D65366" s="51"/>
      <c r="E65366" s="51"/>
      <c r="F65366" s="51"/>
      <c r="G65366" s="51"/>
      <c r="H65366" s="51"/>
      <c r="I65366" s="60"/>
      <c r="J65366" s="60"/>
      <c r="K65366" s="60"/>
      <c r="L65366" s="47"/>
      <c r="M65366" s="57"/>
      <c r="N65366" s="57"/>
      <c r="O65366" s="57"/>
      <c r="P65366" s="57"/>
      <c r="Q65366" s="57"/>
      <c r="R65366" s="57"/>
      <c r="S65366" s="57"/>
      <c r="T65366" s="57"/>
      <c r="U65366" s="57"/>
      <c r="V65366" s="57"/>
      <c r="W65366" s="13"/>
    </row>
    <row r="65367" spans="1:23" ht="23.25">
      <c r="A65367" s="13"/>
      <c r="B65367" s="51"/>
      <c r="C65367" s="51"/>
      <c r="D65367" s="51"/>
      <c r="E65367" s="51"/>
      <c r="F65367" s="51"/>
      <c r="G65367" s="51"/>
      <c r="H65367" s="51"/>
      <c r="I65367" s="60"/>
      <c r="J65367" s="60"/>
      <c r="K65367" s="60"/>
      <c r="L65367" s="47"/>
      <c r="M65367" s="57"/>
      <c r="N65367" s="57"/>
      <c r="O65367" s="57"/>
      <c r="P65367" s="57"/>
      <c r="Q65367" s="57"/>
      <c r="R65367" s="57"/>
      <c r="S65367" s="57"/>
      <c r="T65367" s="57"/>
      <c r="U65367" s="57"/>
      <c r="V65367" s="57"/>
      <c r="W65367" s="13"/>
    </row>
    <row r="65368" spans="1:23" ht="23.25">
      <c r="A65368" s="13"/>
      <c r="B65368" s="51"/>
      <c r="C65368" s="117"/>
      <c r="D65368" s="117"/>
      <c r="E65368" s="117"/>
      <c r="F65368" s="51"/>
      <c r="G65368" s="117"/>
      <c r="H65368" s="51"/>
      <c r="I65368" s="60"/>
      <c r="J65368" s="60"/>
      <c r="K65368" s="60"/>
      <c r="L65368" s="47"/>
      <c r="M65368" s="57"/>
      <c r="N65368" s="57"/>
      <c r="O65368" s="57"/>
      <c r="P65368" s="57"/>
      <c r="Q65368" s="57"/>
      <c r="R65368" s="57"/>
      <c r="S65368" s="57"/>
      <c r="T65368" s="57"/>
      <c r="U65368" s="57"/>
      <c r="V65368" s="57"/>
      <c r="W65368" s="13"/>
    </row>
    <row r="65369" spans="1:23" ht="23.25">
      <c r="A65369" s="13"/>
      <c r="B65369" s="51"/>
      <c r="C65369" s="51"/>
      <c r="D65369" s="51"/>
      <c r="E65369" s="51"/>
      <c r="F65369" s="51"/>
      <c r="G65369" s="51"/>
      <c r="H65369" s="51"/>
      <c r="I65369" s="60"/>
      <c r="J65369" s="60"/>
      <c r="K65369" s="60"/>
      <c r="L65369" s="47"/>
      <c r="M65369" s="57"/>
      <c r="N65369" s="57"/>
      <c r="O65369" s="57"/>
      <c r="P65369" s="57"/>
      <c r="Q65369" s="57"/>
      <c r="R65369" s="57"/>
      <c r="S65369" s="57"/>
      <c r="T65369" s="57"/>
      <c r="U65369" s="57"/>
      <c r="V65369" s="57"/>
      <c r="W65369" s="13"/>
    </row>
    <row r="65370" spans="1:23" ht="23.25">
      <c r="A65370" s="13"/>
      <c r="B65370" s="51"/>
      <c r="C65370" s="51"/>
      <c r="D65370" s="51"/>
      <c r="E65370" s="51"/>
      <c r="F65370" s="51"/>
      <c r="G65370" s="51"/>
      <c r="H65370" s="51"/>
      <c r="I65370" s="60"/>
      <c r="J65370" s="60"/>
      <c r="K65370" s="60"/>
      <c r="L65370" s="47"/>
      <c r="M65370" s="57"/>
      <c r="N65370" s="57"/>
      <c r="O65370" s="57"/>
      <c r="P65370" s="57"/>
      <c r="Q65370" s="57"/>
      <c r="R65370" s="57"/>
      <c r="S65370" s="57"/>
      <c r="T65370" s="57"/>
      <c r="U65370" s="57"/>
      <c r="V65370" s="57"/>
      <c r="W65370" s="13"/>
    </row>
    <row r="65371" spans="1:23" ht="23.25">
      <c r="A65371" s="13"/>
      <c r="B65371" s="51"/>
      <c r="C65371" s="51"/>
      <c r="D65371" s="51"/>
      <c r="E65371" s="51"/>
      <c r="F65371" s="51"/>
      <c r="G65371" s="117"/>
      <c r="H65371" s="51"/>
      <c r="I65371" s="60"/>
      <c r="J65371" s="60"/>
      <c r="K65371" s="60"/>
      <c r="L65371" s="47"/>
      <c r="M65371" s="57"/>
      <c r="N65371" s="57"/>
      <c r="O65371" s="57"/>
      <c r="P65371" s="57"/>
      <c r="Q65371" s="57"/>
      <c r="R65371" s="57"/>
      <c r="S65371" s="57"/>
      <c r="T65371" s="57"/>
      <c r="U65371" s="57"/>
      <c r="V65371" s="57"/>
      <c r="W65371" s="13"/>
    </row>
    <row r="65372" spans="1:23" ht="23.25">
      <c r="A65372" s="13"/>
      <c r="B65372" s="51"/>
      <c r="C65372" s="51"/>
      <c r="D65372" s="51"/>
      <c r="E65372" s="117"/>
      <c r="F65372" s="117"/>
      <c r="G65372" s="51"/>
      <c r="H65372" s="51"/>
      <c r="I65372" s="60"/>
      <c r="J65372" s="60"/>
      <c r="K65372" s="60"/>
      <c r="L65372" s="47"/>
      <c r="M65372" s="57"/>
      <c r="N65372" s="57"/>
      <c r="O65372" s="57"/>
      <c r="P65372" s="57"/>
      <c r="Q65372" s="57"/>
      <c r="R65372" s="57"/>
      <c r="S65372" s="57"/>
      <c r="T65372" s="57"/>
      <c r="U65372" s="57"/>
      <c r="V65372" s="57"/>
      <c r="W65372" s="13"/>
    </row>
    <row r="65373" spans="1:23" ht="23.25">
      <c r="A65373" s="13"/>
      <c r="B65373" s="51"/>
      <c r="C65373" s="51"/>
      <c r="D65373" s="51"/>
      <c r="E65373" s="51"/>
      <c r="F65373" s="51"/>
      <c r="G65373" s="51"/>
      <c r="H65373" s="51"/>
      <c r="I65373" s="60"/>
      <c r="J65373" s="60"/>
      <c r="K65373" s="60"/>
      <c r="L65373" s="47"/>
      <c r="M65373" s="57"/>
      <c r="N65373" s="57"/>
      <c r="O65373" s="57"/>
      <c r="P65373" s="57"/>
      <c r="Q65373" s="57"/>
      <c r="R65373" s="57"/>
      <c r="S65373" s="57"/>
      <c r="T65373" s="57"/>
      <c r="U65373" s="57"/>
      <c r="V65373" s="57"/>
      <c r="W65373" s="13"/>
    </row>
    <row r="65374" spans="1:23" ht="23.25">
      <c r="A65374" s="13"/>
      <c r="B65374" s="51"/>
      <c r="C65374" s="51"/>
      <c r="D65374" s="51"/>
      <c r="E65374" s="117"/>
      <c r="F65374" s="51"/>
      <c r="G65374" s="117"/>
      <c r="H65374" s="51"/>
      <c r="I65374" s="60"/>
      <c r="J65374" s="60"/>
      <c r="K65374" s="60"/>
      <c r="L65374" s="47"/>
      <c r="M65374" s="57"/>
      <c r="N65374" s="57"/>
      <c r="O65374" s="57"/>
      <c r="P65374" s="57"/>
      <c r="Q65374" s="57"/>
      <c r="R65374" s="57"/>
      <c r="S65374" s="57"/>
      <c r="T65374" s="57"/>
      <c r="U65374" s="57"/>
      <c r="V65374" s="57"/>
      <c r="W65374" s="13"/>
    </row>
    <row r="65375" spans="1:23" ht="23.25">
      <c r="A65375" s="13"/>
      <c r="B65375" s="51"/>
      <c r="C65375" s="51"/>
      <c r="D65375" s="51"/>
      <c r="E65375" s="51"/>
      <c r="F65375" s="51"/>
      <c r="G65375" s="51"/>
      <c r="H65375" s="51"/>
      <c r="I65375" s="60"/>
      <c r="J65375" s="60"/>
      <c r="K65375" s="60"/>
      <c r="L65375" s="47"/>
      <c r="M65375" s="57"/>
      <c r="N65375" s="57"/>
      <c r="O65375" s="57"/>
      <c r="P65375" s="57"/>
      <c r="Q65375" s="57"/>
      <c r="R65375" s="57"/>
      <c r="S65375" s="57"/>
      <c r="T65375" s="57"/>
      <c r="U65375" s="57"/>
      <c r="V65375" s="57"/>
      <c r="W65375" s="13"/>
    </row>
    <row r="65376" spans="1:23" ht="23.25">
      <c r="A65376" s="13"/>
      <c r="B65376" s="51"/>
      <c r="C65376" s="51"/>
      <c r="D65376" s="51"/>
      <c r="E65376" s="51"/>
      <c r="F65376" s="51"/>
      <c r="G65376" s="51"/>
      <c r="H65376" s="51"/>
      <c r="I65376" s="60"/>
      <c r="J65376" s="60"/>
      <c r="K65376" s="60"/>
      <c r="L65376" s="47"/>
      <c r="M65376" s="57"/>
      <c r="N65376" s="57"/>
      <c r="O65376" s="57"/>
      <c r="P65376" s="57"/>
      <c r="Q65376" s="57"/>
      <c r="R65376" s="57"/>
      <c r="S65376" s="57"/>
      <c r="T65376" s="57"/>
      <c r="U65376" s="57"/>
      <c r="V65376" s="57"/>
      <c r="W65376" s="13"/>
    </row>
    <row r="65377" spans="1:23" ht="23.25">
      <c r="A65377" s="13"/>
      <c r="B65377" s="51"/>
      <c r="C65377" s="51"/>
      <c r="D65377" s="51"/>
      <c r="E65377" s="51"/>
      <c r="F65377" s="51"/>
      <c r="G65377" s="117"/>
      <c r="H65377" s="51"/>
      <c r="I65377" s="60"/>
      <c r="J65377" s="60"/>
      <c r="K65377" s="60"/>
      <c r="L65377" s="47"/>
      <c r="M65377" s="57"/>
      <c r="N65377" s="57"/>
      <c r="O65377" s="57"/>
      <c r="P65377" s="57"/>
      <c r="Q65377" s="57"/>
      <c r="R65377" s="57"/>
      <c r="S65377" s="57"/>
      <c r="T65377" s="57"/>
      <c r="U65377" s="57"/>
      <c r="V65377" s="57"/>
      <c r="W65377" s="13"/>
    </row>
    <row r="65378" spans="1:23" ht="23.25">
      <c r="A65378" s="13"/>
      <c r="B65378" s="51"/>
      <c r="C65378" s="51"/>
      <c r="D65378" s="51"/>
      <c r="E65378" s="117"/>
      <c r="F65378" s="117"/>
      <c r="G65378" s="51"/>
      <c r="H65378" s="51"/>
      <c r="I65378" s="60"/>
      <c r="J65378" s="60"/>
      <c r="K65378" s="60"/>
      <c r="L65378" s="47"/>
      <c r="M65378" s="57"/>
      <c r="N65378" s="57"/>
      <c r="O65378" s="57"/>
      <c r="P65378" s="57"/>
      <c r="Q65378" s="57"/>
      <c r="R65378" s="57"/>
      <c r="S65378" s="57"/>
      <c r="T65378" s="57"/>
      <c r="U65378" s="57"/>
      <c r="V65378" s="57"/>
      <c r="W65378" s="13"/>
    </row>
    <row r="65379" spans="1:23" ht="23.25">
      <c r="A65379" s="13"/>
      <c r="B65379" s="51"/>
      <c r="C65379" s="51"/>
      <c r="D65379" s="51"/>
      <c r="E65379" s="51"/>
      <c r="F65379" s="51"/>
      <c r="G65379" s="51"/>
      <c r="H65379" s="51"/>
      <c r="I65379" s="60"/>
      <c r="J65379" s="60"/>
      <c r="K65379" s="60"/>
      <c r="L65379" s="47"/>
      <c r="M65379" s="57"/>
      <c r="N65379" s="57"/>
      <c r="O65379" s="57"/>
      <c r="P65379" s="57"/>
      <c r="Q65379" s="57"/>
      <c r="R65379" s="57"/>
      <c r="S65379" s="57"/>
      <c r="T65379" s="57"/>
      <c r="U65379" s="57"/>
      <c r="V65379" s="57"/>
      <c r="W65379" s="13"/>
    </row>
    <row r="65380" spans="1:23" ht="23.25">
      <c r="A65380" s="13"/>
      <c r="B65380" s="51"/>
      <c r="C65380" s="51"/>
      <c r="D65380" s="51"/>
      <c r="E65380" s="51"/>
      <c r="F65380" s="51"/>
      <c r="G65380" s="51"/>
      <c r="H65380" s="51"/>
      <c r="I65380" s="60"/>
      <c r="J65380" s="60"/>
      <c r="K65380" s="60"/>
      <c r="L65380" s="47"/>
      <c r="M65380" s="57"/>
      <c r="N65380" s="57"/>
      <c r="O65380" s="57"/>
      <c r="P65380" s="57"/>
      <c r="Q65380" s="57"/>
      <c r="R65380" s="57"/>
      <c r="S65380" s="57"/>
      <c r="T65380" s="57"/>
      <c r="U65380" s="57"/>
      <c r="V65380" s="57"/>
      <c r="W65380" s="13"/>
    </row>
    <row r="65381" spans="1:23" ht="23.25">
      <c r="A65381" s="13"/>
      <c r="B65381" s="51"/>
      <c r="C65381" s="51"/>
      <c r="D65381" s="51"/>
      <c r="E65381" s="51"/>
      <c r="F65381" s="51"/>
      <c r="G65381" s="51"/>
      <c r="H65381" s="51"/>
      <c r="I65381" s="60"/>
      <c r="J65381" s="60"/>
      <c r="K65381" s="60"/>
      <c r="L65381" s="47"/>
      <c r="M65381" s="57"/>
      <c r="N65381" s="57"/>
      <c r="O65381" s="57"/>
      <c r="P65381" s="57"/>
      <c r="Q65381" s="57"/>
      <c r="R65381" s="118"/>
      <c r="S65381" s="118"/>
      <c r="T65381" s="118"/>
      <c r="U65381" s="118"/>
      <c r="V65381" s="118"/>
      <c r="W65381" s="13"/>
    </row>
    <row r="65382" spans="1:23" ht="23.25">
      <c r="A65382" s="13"/>
      <c r="B65382" s="51"/>
      <c r="C65382" s="51"/>
      <c r="D65382" s="51"/>
      <c r="E65382" s="51"/>
      <c r="F65382" s="51"/>
      <c r="G65382" s="51"/>
      <c r="H65382" s="51"/>
      <c r="I65382" s="60"/>
      <c r="J65382" s="60"/>
      <c r="K65382" s="60"/>
      <c r="L65382" s="47"/>
      <c r="M65382" s="57"/>
      <c r="N65382" s="57"/>
      <c r="O65382" s="57"/>
      <c r="P65382" s="57"/>
      <c r="Q65382" s="57"/>
      <c r="R65382" s="57"/>
      <c r="S65382" s="57"/>
      <c r="T65382" s="57"/>
      <c r="U65382" s="57"/>
      <c r="V65382" s="57"/>
      <c r="W65382" s="13"/>
    </row>
    <row r="65383" spans="1:23" ht="23.25">
      <c r="A65383" s="13"/>
      <c r="B65383" s="51"/>
      <c r="C65383" s="51"/>
      <c r="D65383" s="51"/>
      <c r="E65383" s="51"/>
      <c r="F65383" s="51"/>
      <c r="G65383" s="51"/>
      <c r="H65383" s="51"/>
      <c r="I65383" s="60"/>
      <c r="J65383" s="60"/>
      <c r="K65383" s="60"/>
      <c r="L65383" s="47"/>
      <c r="M65383" s="57"/>
      <c r="N65383" s="57"/>
      <c r="O65383" s="57"/>
      <c r="P65383" s="57"/>
      <c r="Q65383" s="57"/>
      <c r="R65383" s="57"/>
      <c r="S65383" s="57"/>
      <c r="T65383" s="57"/>
      <c r="U65383" s="57"/>
      <c r="V65383" s="57"/>
      <c r="W65383" s="13"/>
    </row>
    <row r="65384" spans="1:23" ht="23.25">
      <c r="A65384" s="13"/>
      <c r="B65384" s="51"/>
      <c r="C65384" s="51"/>
      <c r="D65384" s="51"/>
      <c r="E65384" s="51"/>
      <c r="F65384" s="51"/>
      <c r="G65384" s="51"/>
      <c r="H65384" s="51"/>
      <c r="I65384" s="60"/>
      <c r="J65384" s="60"/>
      <c r="K65384" s="60"/>
      <c r="L65384" s="47"/>
      <c r="M65384" s="57"/>
      <c r="N65384" s="57"/>
      <c r="O65384" s="57"/>
      <c r="P65384" s="57"/>
      <c r="Q65384" s="57"/>
      <c r="R65384" s="57"/>
      <c r="S65384" s="57"/>
      <c r="T65384" s="57"/>
      <c r="U65384" s="57"/>
      <c r="V65384" s="57"/>
      <c r="W65384" s="13"/>
    </row>
    <row r="65385" spans="1:23" ht="23.25">
      <c r="A65385" s="13"/>
      <c r="B65385" s="51"/>
      <c r="C65385" s="51"/>
      <c r="D65385" s="51"/>
      <c r="E65385" s="51"/>
      <c r="F65385" s="51"/>
      <c r="G65385" s="51"/>
      <c r="H65385" s="51"/>
      <c r="I65385" s="60"/>
      <c r="J65385" s="60"/>
      <c r="K65385" s="60"/>
      <c r="L65385" s="47"/>
      <c r="M65385" s="57"/>
      <c r="N65385" s="57"/>
      <c r="O65385" s="57"/>
      <c r="P65385" s="57"/>
      <c r="Q65385" s="57"/>
      <c r="R65385" s="57"/>
      <c r="S65385" s="57"/>
      <c r="T65385" s="57"/>
      <c r="U65385" s="57"/>
      <c r="V65385" s="57"/>
      <c r="W65385" s="13"/>
    </row>
    <row r="65386" spans="1:23" ht="23.25">
      <c r="A65386" s="13"/>
      <c r="B65386" s="51"/>
      <c r="C65386" s="51"/>
      <c r="D65386" s="51"/>
      <c r="E65386" s="51"/>
      <c r="F65386" s="51"/>
      <c r="G65386" s="51"/>
      <c r="H65386" s="51"/>
      <c r="I65386" s="60"/>
      <c r="J65386" s="60"/>
      <c r="K65386" s="119"/>
      <c r="L65386" s="47"/>
      <c r="M65386" s="57"/>
      <c r="N65386" s="57"/>
      <c r="O65386" s="57"/>
      <c r="P65386" s="57"/>
      <c r="Q65386" s="57"/>
      <c r="R65386" s="57"/>
      <c r="S65386" s="57"/>
      <c r="T65386" s="57"/>
      <c r="U65386" s="57"/>
      <c r="V65386" s="57"/>
      <c r="W65386" s="13"/>
    </row>
    <row r="65387" spans="1:23" ht="23.25">
      <c r="A65387" s="13"/>
      <c r="B65387" s="51"/>
      <c r="C65387" s="51"/>
      <c r="D65387" s="51"/>
      <c r="E65387" s="51"/>
      <c r="F65387" s="51"/>
      <c r="G65387" s="51"/>
      <c r="H65387" s="51"/>
      <c r="I65387" s="60"/>
      <c r="J65387" s="60"/>
      <c r="K65387" s="60"/>
      <c r="L65387" s="47"/>
      <c r="M65387" s="57"/>
      <c r="N65387" s="57"/>
      <c r="O65387" s="57"/>
      <c r="P65387" s="57"/>
      <c r="Q65387" s="57"/>
      <c r="R65387" s="57"/>
      <c r="S65387" s="57"/>
      <c r="T65387" s="57"/>
      <c r="U65387" s="57"/>
      <c r="V65387" s="57"/>
      <c r="W65387" s="13"/>
    </row>
    <row r="65388" spans="1:23" ht="23.25">
      <c r="A65388" s="13"/>
      <c r="B65388" s="51"/>
      <c r="C65388" s="51"/>
      <c r="D65388" s="51"/>
      <c r="E65388" s="51"/>
      <c r="F65388" s="51"/>
      <c r="G65388" s="51"/>
      <c r="H65388" s="51"/>
      <c r="I65388" s="60"/>
      <c r="J65388" s="60"/>
      <c r="K65388" s="60"/>
      <c r="L65388" s="47"/>
      <c r="M65388" s="57"/>
      <c r="N65388" s="57"/>
      <c r="O65388" s="57"/>
      <c r="P65388" s="57"/>
      <c r="Q65388" s="57"/>
      <c r="R65388" s="57"/>
      <c r="S65388" s="57"/>
      <c r="T65388" s="57"/>
      <c r="U65388" s="57"/>
      <c r="V65388" s="57"/>
      <c r="W65388" s="13"/>
    </row>
    <row r="65389" spans="1:23" ht="23.25">
      <c r="A65389" s="13"/>
      <c r="B65389" s="51"/>
      <c r="C65389" s="51"/>
      <c r="D65389" s="51"/>
      <c r="E65389" s="51"/>
      <c r="F65389" s="51"/>
      <c r="G65389" s="51"/>
      <c r="H65389" s="51"/>
      <c r="I65389" s="60"/>
      <c r="J65389" s="60"/>
      <c r="K65389" s="60"/>
      <c r="L65389" s="47"/>
      <c r="M65389" s="57"/>
      <c r="N65389" s="57"/>
      <c r="O65389" s="57"/>
      <c r="P65389" s="57"/>
      <c r="Q65389" s="57"/>
      <c r="R65389" s="57"/>
      <c r="S65389" s="57"/>
      <c r="T65389" s="57"/>
      <c r="U65389" s="57"/>
      <c r="V65389" s="57"/>
      <c r="W65389" s="13"/>
    </row>
    <row r="65390" spans="1:23" ht="23.25">
      <c r="A65390" s="13"/>
      <c r="B65390" s="51"/>
      <c r="C65390" s="51"/>
      <c r="D65390" s="51"/>
      <c r="E65390" s="51"/>
      <c r="F65390" s="51"/>
      <c r="G65390" s="51"/>
      <c r="H65390" s="51"/>
      <c r="I65390" s="60"/>
      <c r="J65390" s="60"/>
      <c r="K65390" s="60"/>
      <c r="L65390" s="47"/>
      <c r="M65390" s="57"/>
      <c r="N65390" s="57"/>
      <c r="O65390" s="57"/>
      <c r="P65390" s="57"/>
      <c r="Q65390" s="57"/>
      <c r="R65390" s="57"/>
      <c r="S65390" s="57"/>
      <c r="T65390" s="57"/>
      <c r="U65390" s="57"/>
      <c r="V65390" s="57"/>
      <c r="W65390" s="13"/>
    </row>
    <row r="65391" spans="1:23" ht="23.25">
      <c r="A65391" s="13"/>
      <c r="B65391" s="51"/>
      <c r="C65391" s="51"/>
      <c r="D65391" s="51"/>
      <c r="E65391" s="51"/>
      <c r="F65391" s="51"/>
      <c r="G65391" s="51"/>
      <c r="H65391" s="51"/>
      <c r="I65391" s="60"/>
      <c r="J65391" s="60"/>
      <c r="K65391" s="60"/>
      <c r="L65391" s="47"/>
      <c r="M65391" s="57"/>
      <c r="N65391" s="57"/>
      <c r="O65391" s="57"/>
      <c r="P65391" s="57"/>
      <c r="Q65391" s="57"/>
      <c r="R65391" s="57"/>
      <c r="S65391" s="57"/>
      <c r="T65391" s="57"/>
      <c r="U65391" s="57"/>
      <c r="V65391" s="57"/>
      <c r="W65391" s="13"/>
    </row>
    <row r="65392" spans="1:23" ht="23.25">
      <c r="A65392" s="13"/>
      <c r="B65392" s="51"/>
      <c r="C65392" s="51"/>
      <c r="D65392" s="51"/>
      <c r="E65392" s="51"/>
      <c r="F65392" s="51"/>
      <c r="G65392" s="51"/>
      <c r="H65392" s="51"/>
      <c r="I65392" s="60"/>
      <c r="J65392" s="60"/>
      <c r="K65392" s="60"/>
      <c r="L65392" s="47"/>
      <c r="M65392" s="57"/>
      <c r="N65392" s="57"/>
      <c r="O65392" s="57"/>
      <c r="P65392" s="57"/>
      <c r="Q65392" s="57"/>
      <c r="R65392" s="57"/>
      <c r="S65392" s="57"/>
      <c r="T65392" s="57"/>
      <c r="U65392" s="57"/>
      <c r="V65392" s="57"/>
      <c r="W65392" s="13"/>
    </row>
    <row r="65393" spans="1:23" ht="23.25">
      <c r="A65393" s="13"/>
      <c r="B65393" s="51"/>
      <c r="C65393" s="51"/>
      <c r="D65393" s="51"/>
      <c r="E65393" s="51"/>
      <c r="F65393" s="51"/>
      <c r="G65393" s="51"/>
      <c r="H65393" s="51"/>
      <c r="I65393" s="60"/>
      <c r="J65393" s="60"/>
      <c r="K65393" s="60"/>
      <c r="L65393" s="47"/>
      <c r="M65393" s="57"/>
      <c r="N65393" s="57"/>
      <c r="O65393" s="57"/>
      <c r="P65393" s="57"/>
      <c r="Q65393" s="57"/>
      <c r="R65393" s="57"/>
      <c r="S65393" s="57"/>
      <c r="T65393" s="57"/>
      <c r="U65393" s="57"/>
      <c r="V65393" s="57"/>
      <c r="W65393" s="13"/>
    </row>
    <row r="65394" spans="1:23" ht="23.25">
      <c r="A65394" s="13"/>
      <c r="B65394" s="51"/>
      <c r="C65394" s="51"/>
      <c r="D65394" s="51"/>
      <c r="E65394" s="51"/>
      <c r="F65394" s="51"/>
      <c r="G65394" s="51"/>
      <c r="H65394" s="51"/>
      <c r="I65394" s="60"/>
      <c r="J65394" s="60"/>
      <c r="K65394" s="60"/>
      <c r="L65394" s="47"/>
      <c r="M65394" s="57"/>
      <c r="N65394" s="57"/>
      <c r="O65394" s="57"/>
      <c r="P65394" s="57"/>
      <c r="Q65394" s="57"/>
      <c r="R65394" s="57"/>
      <c r="S65394" s="57"/>
      <c r="T65394" s="57"/>
      <c r="U65394" s="57"/>
      <c r="V65394" s="57"/>
      <c r="W65394" s="13"/>
    </row>
    <row r="65395" spans="1:23" ht="23.25">
      <c r="A65395" s="13"/>
      <c r="B65395" s="51"/>
      <c r="C65395" s="51"/>
      <c r="D65395" s="51"/>
      <c r="E65395" s="51"/>
      <c r="F65395" s="51"/>
      <c r="G65395" s="51"/>
      <c r="H65395" s="117"/>
      <c r="I65395" s="60"/>
      <c r="J65395" s="60"/>
      <c r="K65395" s="60"/>
      <c r="L65395" s="47"/>
      <c r="M65395" s="57"/>
      <c r="N65395" s="57"/>
      <c r="O65395" s="57"/>
      <c r="P65395" s="57"/>
      <c r="Q65395" s="57"/>
      <c r="R65395" s="57"/>
      <c r="S65395" s="57"/>
      <c r="T65395" s="57"/>
      <c r="U65395" s="57"/>
      <c r="V65395" s="57"/>
      <c r="W65395" s="13"/>
    </row>
    <row r="65396" spans="1:23" ht="23.25">
      <c r="A65396" s="13"/>
      <c r="B65396" s="51"/>
      <c r="C65396" s="51"/>
      <c r="D65396" s="51"/>
      <c r="E65396" s="51"/>
      <c r="F65396" s="51"/>
      <c r="G65396" s="51"/>
      <c r="H65396" s="51"/>
      <c r="I65396" s="60"/>
      <c r="J65396" s="60"/>
      <c r="K65396" s="60"/>
      <c r="L65396" s="47"/>
      <c r="M65396" s="57"/>
      <c r="N65396" s="57"/>
      <c r="O65396" s="57"/>
      <c r="P65396" s="57"/>
      <c r="Q65396" s="57"/>
      <c r="R65396" s="118"/>
      <c r="S65396" s="57"/>
      <c r="T65396" s="57"/>
      <c r="U65396" s="57"/>
      <c r="V65396" s="57"/>
      <c r="W65396" s="13"/>
    </row>
    <row r="65397" spans="1:23" ht="23.25">
      <c r="A65397" s="13"/>
      <c r="B65397" s="51"/>
      <c r="C65397" s="51"/>
      <c r="D65397" s="51"/>
      <c r="E65397" s="51"/>
      <c r="F65397" s="51"/>
      <c r="G65397" s="51"/>
      <c r="H65397" s="51"/>
      <c r="I65397" s="60"/>
      <c r="J65397" s="60"/>
      <c r="K65397" s="60"/>
      <c r="L65397" s="47"/>
      <c r="M65397" s="57"/>
      <c r="N65397" s="57"/>
      <c r="O65397" s="57"/>
      <c r="P65397" s="57"/>
      <c r="Q65397" s="57"/>
      <c r="R65397" s="57"/>
      <c r="S65397" s="57"/>
      <c r="T65397" s="57"/>
      <c r="U65397" s="57"/>
      <c r="V65397" s="57"/>
      <c r="W65397" s="13"/>
    </row>
    <row r="65398" spans="1:23" ht="23.25">
      <c r="A65398" s="13"/>
      <c r="B65398" s="51"/>
      <c r="C65398" s="51"/>
      <c r="D65398" s="51"/>
      <c r="E65398" s="51"/>
      <c r="F65398" s="51"/>
      <c r="G65398" s="51"/>
      <c r="H65398" s="51"/>
      <c r="I65398" s="60"/>
      <c r="J65398" s="60"/>
      <c r="K65398" s="60"/>
      <c r="L65398" s="47"/>
      <c r="M65398" s="57"/>
      <c r="N65398" s="57"/>
      <c r="O65398" s="57"/>
      <c r="P65398" s="57"/>
      <c r="Q65398" s="57"/>
      <c r="R65398" s="57"/>
      <c r="S65398" s="57"/>
      <c r="T65398" s="57"/>
      <c r="U65398" s="57"/>
      <c r="V65398" s="57"/>
      <c r="W65398" s="13"/>
    </row>
    <row r="65399" spans="1:23" ht="23.25">
      <c r="A65399" s="13"/>
      <c r="B65399" s="51"/>
      <c r="C65399" s="51"/>
      <c r="D65399" s="51"/>
      <c r="E65399" s="51"/>
      <c r="F65399" s="51"/>
      <c r="G65399" s="51"/>
      <c r="H65399" s="117"/>
      <c r="I65399" s="60"/>
      <c r="J65399" s="60"/>
      <c r="K65399" s="60"/>
      <c r="L65399" s="47"/>
      <c r="M65399" s="57"/>
      <c r="N65399" s="57"/>
      <c r="O65399" s="57"/>
      <c r="P65399" s="57"/>
      <c r="Q65399" s="57"/>
      <c r="R65399" s="57"/>
      <c r="S65399" s="57"/>
      <c r="T65399" s="57"/>
      <c r="U65399" s="57"/>
      <c r="V65399" s="57"/>
      <c r="W65399" s="13"/>
    </row>
    <row r="65400" spans="1:23" ht="23.25">
      <c r="A65400" s="13"/>
      <c r="B65400" s="13"/>
      <c r="C65400" s="13"/>
      <c r="D65400" s="13"/>
      <c r="E65400" s="13"/>
      <c r="F65400" s="13"/>
      <c r="G65400" s="13"/>
      <c r="H65400" s="13"/>
      <c r="I65400" s="13"/>
      <c r="J65400" s="13"/>
      <c r="K65400" s="13"/>
      <c r="L65400" s="13"/>
      <c r="M65400" s="13"/>
      <c r="N65400" s="13"/>
      <c r="O65400" s="13"/>
      <c r="P65400" s="120"/>
      <c r="Q65400" s="120"/>
      <c r="R65400" s="57"/>
      <c r="S65400" s="57"/>
      <c r="T65400" s="57"/>
      <c r="U65400" s="57"/>
      <c r="V65400" s="57"/>
      <c r="W65400" s="13"/>
    </row>
    <row r="65447" spans="1:23" ht="23.25">
      <c r="A65447" s="1"/>
      <c r="B65447" s="1" t="s">
        <v>28</v>
      </c>
      <c r="C65447" s="1"/>
      <c r="D65447" s="1"/>
      <c r="E65447" s="1"/>
      <c r="F65447" s="1"/>
      <c r="G65447" s="1"/>
      <c r="H65447" s="1"/>
      <c r="I65447" s="1"/>
      <c r="J65447" s="1"/>
      <c r="K65447" s="1"/>
      <c r="L65447" s="1"/>
      <c r="M65447" s="1"/>
      <c r="N65447" s="1"/>
      <c r="O65447" s="1"/>
      <c r="P65447" s="1"/>
      <c r="Q65447" s="1"/>
      <c r="R65447" s="34"/>
      <c r="S65447" s="34"/>
      <c r="T65447" s="35"/>
      <c r="U65447" s="34"/>
      <c r="V65447" s="35" t="s">
        <v>29</v>
      </c>
      <c r="W65447" s="1"/>
    </row>
    <row r="65448" spans="1:23" ht="23.25">
      <c r="A65448" s="1"/>
      <c r="B65448" s="6"/>
      <c r="C65448" s="7"/>
      <c r="D65448" s="7"/>
      <c r="E65448" s="7"/>
      <c r="F65448" s="7"/>
      <c r="G65448" s="48"/>
      <c r="H65448" s="91"/>
      <c r="I65448" s="8"/>
      <c r="J65448" s="8"/>
      <c r="K65448" s="7"/>
      <c r="L65448" s="6" t="s">
        <v>35</v>
      </c>
      <c r="M65448" s="9"/>
      <c r="N65448" s="9"/>
      <c r="O65448" s="9"/>
      <c r="P65448" s="9"/>
      <c r="Q65448" s="77"/>
      <c r="R65448" s="78" t="s">
        <v>27</v>
      </c>
      <c r="S65448" s="7"/>
      <c r="T65448" s="7"/>
      <c r="U65448" s="7"/>
      <c r="V65448" s="48"/>
      <c r="W65448" s="1"/>
    </row>
    <row r="65449" spans="1:23" ht="23.25">
      <c r="A65449" s="1"/>
      <c r="B65449" s="10" t="s">
        <v>32</v>
      </c>
      <c r="C65449" s="11"/>
      <c r="D65449" s="11"/>
      <c r="E65449" s="11"/>
      <c r="F65449" s="11"/>
      <c r="G65449" s="49"/>
      <c r="H65449" s="83"/>
      <c r="I65449" s="13"/>
      <c r="J65449" s="13"/>
      <c r="K65449" s="63"/>
      <c r="L65449" s="40"/>
      <c r="M65449" s="36" t="s">
        <v>24</v>
      </c>
      <c r="N65449" s="36"/>
      <c r="O65449" s="36"/>
      <c r="P65449" s="36"/>
      <c r="Q65449" s="37"/>
      <c r="R65449" s="10" t="s">
        <v>25</v>
      </c>
      <c r="S65449" s="11"/>
      <c r="T65449" s="11"/>
      <c r="U65449" s="11"/>
      <c r="V65449" s="49"/>
      <c r="W65449" s="1"/>
    </row>
    <row r="65450" spans="1:23" ht="23.25">
      <c r="A65450" s="1"/>
      <c r="B65450" s="14" t="s">
        <v>33</v>
      </c>
      <c r="C65450" s="79"/>
      <c r="D65450" s="79"/>
      <c r="E65450" s="79"/>
      <c r="F65450" s="79"/>
      <c r="G65450" s="80"/>
      <c r="H65450" s="83"/>
      <c r="I65450" s="1"/>
      <c r="J65450" s="2" t="s">
        <v>34</v>
      </c>
      <c r="K65450" s="11"/>
      <c r="L65450" s="16" t="s">
        <v>21</v>
      </c>
      <c r="M65450" s="38"/>
      <c r="N65450" s="68"/>
      <c r="O65450" s="69"/>
      <c r="P65450" s="16" t="s">
        <v>0</v>
      </c>
      <c r="Q65450" s="12"/>
      <c r="R65450" s="14" t="s">
        <v>23</v>
      </c>
      <c r="S65450" s="79"/>
      <c r="T65450" s="79"/>
      <c r="U65450" s="79"/>
      <c r="V65450" s="80"/>
      <c r="W65450" s="1"/>
    </row>
    <row r="65451" spans="1:23" ht="23.25">
      <c r="A65451" s="1"/>
      <c r="B65451" s="17"/>
      <c r="C65451" s="17"/>
      <c r="D65451" s="17"/>
      <c r="E65451" s="17"/>
      <c r="F65451" s="17"/>
      <c r="G65451" s="39"/>
      <c r="H65451" s="13"/>
      <c r="I65451" s="17"/>
      <c r="J65451" s="18"/>
      <c r="K65451" s="41"/>
      <c r="L65451" s="21" t="s">
        <v>13</v>
      </c>
      <c r="M65451" s="19" t="s">
        <v>2</v>
      </c>
      <c r="N65451" s="19" t="s">
        <v>3</v>
      </c>
      <c r="O65451" s="21" t="s">
        <v>4</v>
      </c>
      <c r="P65451" s="14" t="s">
        <v>19</v>
      </c>
      <c r="Q65451" s="15"/>
      <c r="R65451" s="17"/>
      <c r="S65451" s="72"/>
      <c r="T65451" s="38"/>
      <c r="U65451" s="81" t="s">
        <v>0</v>
      </c>
      <c r="V65451" s="82"/>
      <c r="W65451" s="1"/>
    </row>
    <row r="65452" spans="1:23" ht="23.25">
      <c r="A65452" s="1"/>
      <c r="B65452" s="10" t="s">
        <v>8</v>
      </c>
      <c r="C65452" s="10" t="s">
        <v>9</v>
      </c>
      <c r="D65452" s="10" t="s">
        <v>10</v>
      </c>
      <c r="E65452" s="10" t="s">
        <v>11</v>
      </c>
      <c r="F65452" s="21" t="s">
        <v>12</v>
      </c>
      <c r="G65452" s="53" t="s">
        <v>1</v>
      </c>
      <c r="H65452" s="2" t="s">
        <v>20</v>
      </c>
      <c r="I65452" s="17"/>
      <c r="J65452" s="1"/>
      <c r="K65452" s="41"/>
      <c r="L65452" s="19" t="s">
        <v>22</v>
      </c>
      <c r="M65452" s="19"/>
      <c r="N65452" s="17"/>
      <c r="O65452" s="19"/>
      <c r="P65452" s="18" t="s">
        <v>14</v>
      </c>
      <c r="Q65452" s="20" t="s">
        <v>14</v>
      </c>
      <c r="R65452" s="21" t="s">
        <v>2</v>
      </c>
      <c r="S65452" s="21" t="s">
        <v>26</v>
      </c>
      <c r="T65452" s="19" t="s">
        <v>5</v>
      </c>
      <c r="U65452" s="14" t="s">
        <v>6</v>
      </c>
      <c r="V65452" s="80"/>
      <c r="W65452" s="1"/>
    </row>
    <row r="65453" spans="1:23" ht="23.25">
      <c r="A65453" s="1"/>
      <c r="B65453" s="22"/>
      <c r="C65453" s="22"/>
      <c r="D65453" s="22"/>
      <c r="E65453" s="22"/>
      <c r="F65453" s="22"/>
      <c r="G65453" s="54"/>
      <c r="H65453" s="23"/>
      <c r="I65453" s="22"/>
      <c r="J65453" s="23"/>
      <c r="K65453" s="24"/>
      <c r="L65453" s="25"/>
      <c r="M65453" s="25"/>
      <c r="N65453" s="70"/>
      <c r="O65453" s="71"/>
      <c r="P65453" s="24" t="s">
        <v>15</v>
      </c>
      <c r="Q65453" s="26" t="s">
        <v>16</v>
      </c>
      <c r="R65453" s="22"/>
      <c r="S65453" s="25"/>
      <c r="T65453" s="25"/>
      <c r="U65453" s="27" t="s">
        <v>17</v>
      </c>
      <c r="V65453" s="55" t="s">
        <v>18</v>
      </c>
      <c r="W65453" s="1"/>
    </row>
    <row r="65454" spans="1:23" ht="23.25">
      <c r="A65454" s="1"/>
      <c r="B65454" s="28"/>
      <c r="C65454" s="28"/>
      <c r="D65454" s="28"/>
      <c r="E65454" s="28"/>
      <c r="F65454" s="28"/>
      <c r="G65454" s="31"/>
      <c r="H65454" s="44"/>
      <c r="I65454" s="29"/>
      <c r="J65454" s="30"/>
      <c r="K65454" s="93"/>
      <c r="L65454" s="84"/>
      <c r="M65454" s="94"/>
      <c r="N65454" s="95"/>
      <c r="O65454" s="96"/>
      <c r="P65454" s="57"/>
      <c r="Q65454" s="97"/>
      <c r="R65454" s="94"/>
      <c r="S65454" s="94"/>
      <c r="T65454" s="94"/>
      <c r="U65454" s="94"/>
      <c r="V65454" s="98"/>
      <c r="W65454" s="1"/>
    </row>
    <row r="65455" spans="1:23" ht="23.25">
      <c r="A65455" s="18"/>
      <c r="B65455" s="28"/>
      <c r="C65455" s="73"/>
      <c r="D65455" s="28"/>
      <c r="E65455" s="28"/>
      <c r="F65455" s="28"/>
      <c r="G65455" s="31"/>
      <c r="H65455" s="44"/>
      <c r="I65455" s="29"/>
      <c r="J65455" s="30"/>
      <c r="K65455" s="64"/>
      <c r="L65455" s="84"/>
      <c r="M65455" s="57"/>
      <c r="N65455" s="99"/>
      <c r="O65455" s="96"/>
      <c r="P65455" s="57"/>
      <c r="Q65455" s="97"/>
      <c r="R65455" s="94"/>
      <c r="S65455" s="94"/>
      <c r="T65455" s="94"/>
      <c r="U65455" s="96"/>
      <c r="V65455" s="96"/>
      <c r="W65455" s="1"/>
    </row>
    <row r="65456" spans="1:23" ht="23.25">
      <c r="A65456" s="1"/>
      <c r="B65456" s="28"/>
      <c r="C65456" s="28"/>
      <c r="D65456" s="28"/>
      <c r="E65456" s="73"/>
      <c r="F65456" s="73"/>
      <c r="G65456" s="73"/>
      <c r="H65456" s="44"/>
      <c r="I65456" s="29"/>
      <c r="J65456" s="30"/>
      <c r="K65456" s="64"/>
      <c r="L65456" s="84"/>
      <c r="M65456" s="57"/>
      <c r="N65456" s="99"/>
      <c r="O65456" s="96"/>
      <c r="P65456" s="57"/>
      <c r="Q65456" s="97"/>
      <c r="R65456" s="94"/>
      <c r="S65456" s="94"/>
      <c r="T65456" s="94"/>
      <c r="U65456" s="94"/>
      <c r="V65456" s="96"/>
      <c r="W65456" s="1"/>
    </row>
    <row r="65457" spans="1:23" ht="23.25">
      <c r="A65457" s="1"/>
      <c r="B65457" s="28"/>
      <c r="C65457" s="28"/>
      <c r="D65457" s="28"/>
      <c r="E65457" s="73"/>
      <c r="F65457" s="28"/>
      <c r="G65457" s="31"/>
      <c r="H65457" s="44"/>
      <c r="I65457" s="29"/>
      <c r="J65457" s="30"/>
      <c r="K65457" s="64"/>
      <c r="L65457" s="84"/>
      <c r="M65457" s="57"/>
      <c r="N65457" s="99"/>
      <c r="O65457" s="96"/>
      <c r="P65457" s="57"/>
      <c r="Q65457" s="97"/>
      <c r="R65457" s="94"/>
      <c r="S65457" s="94"/>
      <c r="T65457" s="94"/>
      <c r="U65457" s="96"/>
      <c r="V65457" s="96"/>
      <c r="W65457" s="1"/>
    </row>
    <row r="65458" spans="1:23" ht="23.25">
      <c r="A65458" s="1"/>
      <c r="B65458" s="28"/>
      <c r="C65458" s="73"/>
      <c r="D65458" s="73"/>
      <c r="E65458" s="73"/>
      <c r="F65458" s="73"/>
      <c r="G65458" s="73"/>
      <c r="H65458" s="44"/>
      <c r="I65458" s="29"/>
      <c r="J65458" s="30"/>
      <c r="K65458" s="64"/>
      <c r="L65458" s="84"/>
      <c r="M65458" s="57"/>
      <c r="N65458" s="99"/>
      <c r="O65458" s="96"/>
      <c r="P65458" s="57"/>
      <c r="Q65458" s="97"/>
      <c r="R65458" s="94"/>
      <c r="S65458" s="94"/>
      <c r="T65458" s="94"/>
      <c r="U65458" s="94"/>
      <c r="V65458" s="96"/>
      <c r="W65458" s="1"/>
    </row>
    <row r="65459" spans="1:23" ht="23.25">
      <c r="A65459" s="1"/>
      <c r="B65459" s="28"/>
      <c r="C65459" s="107"/>
      <c r="D65459" s="107"/>
      <c r="E65459" s="107"/>
      <c r="F65459" s="73"/>
      <c r="G65459" s="107"/>
      <c r="H65459" s="44"/>
      <c r="I65459" s="29"/>
      <c r="J65459" s="30"/>
      <c r="K65459" s="64"/>
      <c r="L65459" s="84"/>
      <c r="M65459" s="57"/>
      <c r="N65459" s="99"/>
      <c r="O65459" s="96"/>
      <c r="P65459" s="57"/>
      <c r="Q65459" s="97"/>
      <c r="R65459" s="94"/>
      <c r="S65459" s="94"/>
      <c r="T65459" s="94"/>
      <c r="U65459" s="94"/>
      <c r="V65459" s="96"/>
      <c r="W65459" s="1"/>
    </row>
    <row r="65460" spans="1:23" ht="23.25">
      <c r="A65460" s="1"/>
      <c r="B65460" s="28"/>
      <c r="C65460" s="28"/>
      <c r="D65460" s="28"/>
      <c r="E65460" s="28"/>
      <c r="F65460" s="28"/>
      <c r="G65460" s="31"/>
      <c r="H65460" s="44"/>
      <c r="I65460" s="29"/>
      <c r="J65460" s="30"/>
      <c r="K65460" s="64"/>
      <c r="L65460" s="84"/>
      <c r="M65460" s="101"/>
      <c r="N65460" s="57"/>
      <c r="O65460" s="99"/>
      <c r="P65460" s="96"/>
      <c r="Q65460" s="57"/>
      <c r="R65460" s="94"/>
      <c r="S65460" s="94"/>
      <c r="T65460" s="94"/>
      <c r="U65460" s="94"/>
      <c r="V65460" s="96"/>
      <c r="W65460" s="1"/>
    </row>
    <row r="65461" spans="1:23" ht="23.25">
      <c r="A65461" s="1"/>
      <c r="B65461" s="28"/>
      <c r="C65461" s="28"/>
      <c r="D65461" s="28"/>
      <c r="E65461" s="28"/>
      <c r="F65461" s="28"/>
      <c r="G65461" s="73"/>
      <c r="H65461" s="44"/>
      <c r="I65461" s="29"/>
      <c r="J65461" s="30"/>
      <c r="K65461" s="64"/>
      <c r="L65461" s="84"/>
      <c r="M65461" s="101"/>
      <c r="N65461" s="57"/>
      <c r="O65461" s="99"/>
      <c r="P65461" s="96"/>
      <c r="Q65461" s="57"/>
      <c r="R65461" s="94"/>
      <c r="S65461" s="94"/>
      <c r="T65461" s="94"/>
      <c r="U65461" s="94"/>
      <c r="V65461" s="96"/>
      <c r="W65461" s="1"/>
    </row>
    <row r="65462" spans="1:23" ht="23.25">
      <c r="A65462" s="1"/>
      <c r="B65462" s="28"/>
      <c r="C65462" s="28"/>
      <c r="D65462" s="28"/>
      <c r="E65462" s="73"/>
      <c r="F65462" s="73"/>
      <c r="G65462" s="107"/>
      <c r="H65462" s="44"/>
      <c r="I65462" s="29"/>
      <c r="J65462" s="30"/>
      <c r="K65462" s="64"/>
      <c r="L65462" s="84"/>
      <c r="M65462" s="57"/>
      <c r="N65462" s="99"/>
      <c r="O65462" s="96"/>
      <c r="P65462" s="57"/>
      <c r="Q65462" s="97"/>
      <c r="R65462" s="94"/>
      <c r="S65462" s="94"/>
      <c r="T65462" s="94"/>
      <c r="U65462" s="94"/>
      <c r="V65462" s="96"/>
      <c r="W65462" s="1"/>
    </row>
    <row r="65463" spans="1:23" ht="23.25">
      <c r="A65463" s="1"/>
      <c r="B65463" s="28"/>
      <c r="C65463" s="28"/>
      <c r="D65463" s="28"/>
      <c r="E65463" s="107"/>
      <c r="F65463" s="107"/>
      <c r="G65463" s="31"/>
      <c r="H65463" s="44"/>
      <c r="I65463" s="29"/>
      <c r="J65463" s="30"/>
      <c r="K65463" s="64"/>
      <c r="L65463" s="84"/>
      <c r="M65463" s="96"/>
      <c r="N65463" s="96"/>
      <c r="O65463" s="96"/>
      <c r="P65463" s="57"/>
      <c r="Q65463" s="100"/>
      <c r="R65463" s="94"/>
      <c r="S65463" s="94"/>
      <c r="T65463" s="94"/>
      <c r="U65463" s="94"/>
      <c r="V65463" s="96"/>
      <c r="W65463" s="1"/>
    </row>
    <row r="65464" spans="1:23" ht="23.25">
      <c r="A65464" s="1"/>
      <c r="B65464" s="28"/>
      <c r="C65464" s="28"/>
      <c r="D65464" s="28"/>
      <c r="E65464" s="28"/>
      <c r="F65464" s="28"/>
      <c r="G65464" s="31"/>
      <c r="H65464" s="44"/>
      <c r="I65464" s="29"/>
      <c r="J65464" s="30"/>
      <c r="K65464" s="64"/>
      <c r="L65464" s="84"/>
      <c r="M65464" s="96"/>
      <c r="N65464" s="96"/>
      <c r="O65464" s="96"/>
      <c r="P65464" s="57"/>
      <c r="Q65464" s="97"/>
      <c r="R65464" s="94"/>
      <c r="S65464" s="94"/>
      <c r="T65464" s="94"/>
      <c r="U65464" s="94"/>
      <c r="V65464" s="96"/>
      <c r="W65464" s="1"/>
    </row>
    <row r="65465" spans="1:23" ht="23.25">
      <c r="A65465" s="1"/>
      <c r="B65465" s="28"/>
      <c r="C65465" s="28"/>
      <c r="D65465" s="28"/>
      <c r="E65465" s="107"/>
      <c r="F65465" s="73"/>
      <c r="G65465" s="107"/>
      <c r="H65465" s="44"/>
      <c r="I65465" s="29"/>
      <c r="J65465" s="30"/>
      <c r="K65465" s="64"/>
      <c r="L65465" s="84"/>
      <c r="M65465" s="96"/>
      <c r="N65465" s="96"/>
      <c r="O65465" s="96"/>
      <c r="P65465" s="57"/>
      <c r="Q65465" s="100"/>
      <c r="R65465" s="94"/>
      <c r="S65465" s="94"/>
      <c r="T65465" s="94"/>
      <c r="U65465" s="94"/>
      <c r="V65465" s="96"/>
      <c r="W65465" s="1"/>
    </row>
    <row r="65466" spans="1:23" ht="23.25">
      <c r="A65466" s="1"/>
      <c r="B65466" s="28"/>
      <c r="C65466" s="28"/>
      <c r="D65466" s="28"/>
      <c r="E65466" s="28"/>
      <c r="F65466" s="28"/>
      <c r="G65466" s="31"/>
      <c r="H65466" s="44"/>
      <c r="I65466" s="29"/>
      <c r="J65466" s="30"/>
      <c r="K65466" s="64"/>
      <c r="L65466" s="84"/>
      <c r="M65466" s="96"/>
      <c r="N65466" s="96"/>
      <c r="O65466" s="96"/>
      <c r="P65466" s="57"/>
      <c r="Q65466" s="100"/>
      <c r="R65466" s="94"/>
      <c r="S65466" s="94"/>
      <c r="T65466" s="94"/>
      <c r="U65466" s="94"/>
      <c r="V65466" s="96"/>
      <c r="W65466" s="1"/>
    </row>
    <row r="65467" spans="1:23" ht="23.25">
      <c r="A65467" s="1"/>
      <c r="B65467" s="28"/>
      <c r="C65467" s="28"/>
      <c r="D65467" s="28"/>
      <c r="E65467" s="28"/>
      <c r="F65467" s="28"/>
      <c r="G65467" s="73"/>
      <c r="H65467" s="44"/>
      <c r="I65467" s="29"/>
      <c r="J65467" s="30"/>
      <c r="K65467" s="64"/>
      <c r="L65467" s="84"/>
      <c r="M65467" s="96"/>
      <c r="N65467" s="96"/>
      <c r="O65467" s="96"/>
      <c r="P65467" s="57"/>
      <c r="Q65467" s="97"/>
      <c r="R65467" s="94"/>
      <c r="S65467" s="94"/>
      <c r="T65467" s="94"/>
      <c r="U65467" s="94"/>
      <c r="V65467" s="96"/>
      <c r="W65467" s="1"/>
    </row>
    <row r="65468" spans="1:23" ht="23.25">
      <c r="A65468" s="1"/>
      <c r="B65468" s="28"/>
      <c r="C65468" s="28"/>
      <c r="D65468" s="28"/>
      <c r="E65468" s="73"/>
      <c r="F65468" s="73"/>
      <c r="G65468" s="107"/>
      <c r="H65468" s="44"/>
      <c r="I65468" s="29"/>
      <c r="J65468" s="30"/>
      <c r="K65468" s="64"/>
      <c r="L65468" s="84"/>
      <c r="M65468" s="57"/>
      <c r="N65468" s="99"/>
      <c r="O65468" s="96"/>
      <c r="P65468" s="57"/>
      <c r="Q65468" s="100"/>
      <c r="R65468" s="94"/>
      <c r="S65468" s="94"/>
      <c r="T65468" s="94"/>
      <c r="U65468" s="94"/>
      <c r="V65468" s="96"/>
      <c r="W65468" s="1"/>
    </row>
    <row r="65469" spans="1:23" ht="23.25">
      <c r="A65469" s="1"/>
      <c r="B65469" s="28"/>
      <c r="C65469" s="28"/>
      <c r="D65469" s="28"/>
      <c r="E65469" s="107"/>
      <c r="F65469" s="107"/>
      <c r="G65469" s="31"/>
      <c r="H65469" s="44"/>
      <c r="I65469" s="29"/>
      <c r="J65469" s="30"/>
      <c r="K65469" s="64"/>
      <c r="L65469" s="84"/>
      <c r="M65469" s="57"/>
      <c r="N65469" s="99"/>
      <c r="O65469" s="96"/>
      <c r="P65469" s="57"/>
      <c r="Q65469" s="97"/>
      <c r="R65469" s="94"/>
      <c r="S65469" s="94"/>
      <c r="T65469" s="94"/>
      <c r="U65469" s="94"/>
      <c r="V65469" s="96"/>
      <c r="W65469" s="1"/>
    </row>
    <row r="65470" spans="1:23" ht="23.25">
      <c r="A65470" s="1"/>
      <c r="B65470" s="28"/>
      <c r="C65470" s="28"/>
      <c r="D65470" s="28"/>
      <c r="E65470" s="28"/>
      <c r="F65470" s="28"/>
      <c r="G65470" s="31"/>
      <c r="H65470" s="44"/>
      <c r="I65470" s="29"/>
      <c r="J65470" s="30"/>
      <c r="K65470" s="64"/>
      <c r="L65470" s="84"/>
      <c r="M65470" s="96"/>
      <c r="N65470" s="96"/>
      <c r="O65470" s="96"/>
      <c r="P65470" s="57"/>
      <c r="Q65470" s="97"/>
      <c r="R65470" s="94"/>
      <c r="S65470" s="96"/>
      <c r="T65470" s="96"/>
      <c r="U65470" s="96"/>
      <c r="V65470" s="96"/>
      <c r="W65470" s="1"/>
    </row>
    <row r="65471" spans="1:23" ht="23.25">
      <c r="A65471" s="1"/>
      <c r="B65471" s="28"/>
      <c r="C65471" s="28"/>
      <c r="D65471" s="28"/>
      <c r="E65471" s="28"/>
      <c r="F65471" s="31"/>
      <c r="G65471" s="31"/>
      <c r="H65471" s="44"/>
      <c r="I65471" s="29"/>
      <c r="J65471" s="30"/>
      <c r="K65471" s="64"/>
      <c r="L65471" s="84"/>
      <c r="M65471" s="96"/>
      <c r="N65471" s="96"/>
      <c r="O65471" s="96"/>
      <c r="P65471" s="96"/>
      <c r="Q65471" s="57"/>
      <c r="R65471" s="96"/>
      <c r="S65471" s="96"/>
      <c r="T65471" s="96"/>
      <c r="U65471" s="96"/>
      <c r="V65471" s="96"/>
      <c r="W65471" s="1"/>
    </row>
    <row r="65472" spans="1:23" ht="23.25">
      <c r="A65472" s="1"/>
      <c r="B65472" s="28"/>
      <c r="C65472" s="28"/>
      <c r="D65472" s="28"/>
      <c r="E65472" s="28"/>
      <c r="F65472" s="31"/>
      <c r="G65472" s="31"/>
      <c r="H65472" s="44"/>
      <c r="I65472" s="29"/>
      <c r="J65472" s="30"/>
      <c r="K65472" s="64"/>
      <c r="L65472" s="84"/>
      <c r="M65472" s="101"/>
      <c r="N65472" s="96"/>
      <c r="O65472" s="101"/>
      <c r="P65472" s="96"/>
      <c r="Q65472" s="57"/>
      <c r="R65472" s="108"/>
      <c r="S65472" s="108"/>
      <c r="T65472" s="108"/>
      <c r="U65472" s="108"/>
      <c r="V65472" s="108"/>
      <c r="W65472" s="1"/>
    </row>
    <row r="65473" spans="1:23" ht="23.25">
      <c r="A65473" s="1"/>
      <c r="B65473" s="28"/>
      <c r="C65473" s="28"/>
      <c r="D65473" s="28"/>
      <c r="E65473" s="28"/>
      <c r="F65473" s="31"/>
      <c r="G65473" s="31"/>
      <c r="H65473" s="44"/>
      <c r="I65473" s="29"/>
      <c r="J65473" s="30"/>
      <c r="K65473" s="64"/>
      <c r="L65473" s="84"/>
      <c r="M65473" s="101"/>
      <c r="N65473" s="96"/>
      <c r="O65473" s="101"/>
      <c r="P65473" s="96"/>
      <c r="Q65473" s="57"/>
      <c r="R65473" s="96"/>
      <c r="S65473" s="96"/>
      <c r="T65473" s="96"/>
      <c r="U65473" s="96"/>
      <c r="V65473" s="96"/>
      <c r="W65473" s="1"/>
    </row>
    <row r="65474" spans="1:23" ht="23.25">
      <c r="A65474" s="1"/>
      <c r="B65474" s="28"/>
      <c r="C65474" s="28"/>
      <c r="D65474" s="28"/>
      <c r="E65474" s="28"/>
      <c r="F65474" s="31"/>
      <c r="G65474" s="31"/>
      <c r="H65474" s="44"/>
      <c r="I65474" s="29"/>
      <c r="J65474" s="30"/>
      <c r="K65474" s="64"/>
      <c r="L65474" s="84"/>
      <c r="M65474" s="101"/>
      <c r="N65474" s="96"/>
      <c r="O65474" s="101"/>
      <c r="P65474" s="96"/>
      <c r="Q65474" s="57"/>
      <c r="R65474" s="96"/>
      <c r="S65474" s="96"/>
      <c r="T65474" s="96"/>
      <c r="U65474" s="96"/>
      <c r="V65474" s="96"/>
      <c r="W65474" s="1"/>
    </row>
    <row r="65475" spans="1:23" ht="23.25">
      <c r="A65475" s="1"/>
      <c r="B65475" s="28"/>
      <c r="C65475" s="28"/>
      <c r="D65475" s="28"/>
      <c r="E65475" s="28"/>
      <c r="F65475" s="31"/>
      <c r="G65475" s="31"/>
      <c r="H65475" s="44"/>
      <c r="I65475" s="29"/>
      <c r="J65475" s="30"/>
      <c r="K65475" s="64"/>
      <c r="L65475" s="84"/>
      <c r="M65475" s="57"/>
      <c r="N65475" s="99"/>
      <c r="O65475" s="96"/>
      <c r="P65475" s="57"/>
      <c r="Q65475" s="97"/>
      <c r="R65475" s="100"/>
      <c r="S65475" s="57"/>
      <c r="T65475" s="94"/>
      <c r="U65475" s="94"/>
      <c r="V65475" s="96"/>
      <c r="W65475" s="1"/>
    </row>
    <row r="65476" spans="1:23" ht="23.25">
      <c r="A65476" s="1"/>
      <c r="B65476" s="28"/>
      <c r="C65476" s="28"/>
      <c r="D65476" s="28"/>
      <c r="E65476" s="28"/>
      <c r="F65476" s="31"/>
      <c r="G65476" s="31"/>
      <c r="H65476" s="44"/>
      <c r="I65476" s="29"/>
      <c r="J65476" s="30"/>
      <c r="K65476" s="64"/>
      <c r="L65476" s="84"/>
      <c r="M65476" s="57"/>
      <c r="N65476" s="99"/>
      <c r="O65476" s="96"/>
      <c r="P65476" s="57"/>
      <c r="Q65476" s="97"/>
      <c r="R65476" s="94"/>
      <c r="S65476" s="94"/>
      <c r="T65476" s="94"/>
      <c r="U65476" s="94"/>
      <c r="V65476" s="96"/>
      <c r="W65476" s="1"/>
    </row>
    <row r="65477" spans="1:23" ht="23.25">
      <c r="A65477" s="1"/>
      <c r="B65477" s="28"/>
      <c r="C65477" s="28"/>
      <c r="D65477" s="28"/>
      <c r="E65477" s="28"/>
      <c r="F65477" s="31"/>
      <c r="G65477" s="31"/>
      <c r="H65477" s="44"/>
      <c r="I65477" s="29"/>
      <c r="J65477" s="30"/>
      <c r="K65477" s="76"/>
      <c r="L65477" s="84"/>
      <c r="M65477" s="101"/>
      <c r="N65477" s="57"/>
      <c r="O65477" s="99"/>
      <c r="P65477" s="96"/>
      <c r="Q65477" s="57"/>
      <c r="R65477" s="94"/>
      <c r="S65477" s="94"/>
      <c r="T65477" s="94"/>
      <c r="U65477" s="94"/>
      <c r="V65477" s="96"/>
      <c r="W65477" s="1"/>
    </row>
    <row r="65478" spans="1:23" ht="23.25">
      <c r="A65478" s="1"/>
      <c r="B65478" s="28"/>
      <c r="C65478" s="28"/>
      <c r="D65478" s="28"/>
      <c r="E65478" s="28"/>
      <c r="F65478" s="31"/>
      <c r="G65478" s="31"/>
      <c r="H65478" s="44"/>
      <c r="I65478" s="29"/>
      <c r="J65478" s="30"/>
      <c r="K65478" s="64"/>
      <c r="L65478" s="84"/>
      <c r="M65478" s="101"/>
      <c r="N65478" s="57"/>
      <c r="O65478" s="99"/>
      <c r="P65478" s="96"/>
      <c r="Q65478" s="57"/>
      <c r="R65478" s="94"/>
      <c r="S65478" s="94"/>
      <c r="T65478" s="94"/>
      <c r="U65478" s="94"/>
      <c r="V65478" s="96"/>
      <c r="W65478" s="1"/>
    </row>
    <row r="65479" spans="1:23" ht="23.25">
      <c r="A65479" s="1"/>
      <c r="B65479" s="28"/>
      <c r="C65479" s="28"/>
      <c r="D65479" s="28"/>
      <c r="E65479" s="28"/>
      <c r="F65479" s="31"/>
      <c r="G65479" s="31"/>
      <c r="H65479" s="44"/>
      <c r="I65479" s="29"/>
      <c r="J65479" s="30"/>
      <c r="K65479" s="64"/>
      <c r="L65479" s="84"/>
      <c r="M65479" s="57"/>
      <c r="N65479" s="99"/>
      <c r="O65479" s="96"/>
      <c r="P65479" s="57"/>
      <c r="Q65479" s="97"/>
      <c r="R65479" s="94"/>
      <c r="S65479" s="94"/>
      <c r="T65479" s="94"/>
      <c r="U65479" s="96"/>
      <c r="V65479" s="96"/>
      <c r="W65479" s="1"/>
    </row>
    <row r="65480" spans="1:23" ht="23.25">
      <c r="A65480" s="1"/>
      <c r="B65480" s="28"/>
      <c r="C65480" s="28"/>
      <c r="D65480" s="28"/>
      <c r="E65480" s="28"/>
      <c r="F65480" s="31"/>
      <c r="G65480" s="31"/>
      <c r="H65480" s="44"/>
      <c r="I65480" s="29"/>
      <c r="J65480" s="30"/>
      <c r="K65480" s="64"/>
      <c r="L65480" s="84"/>
      <c r="M65480" s="57"/>
      <c r="N65480" s="99"/>
      <c r="O65480" s="96"/>
      <c r="P65480" s="57"/>
      <c r="Q65480" s="97"/>
      <c r="R65480" s="94"/>
      <c r="S65480" s="94"/>
      <c r="T65480" s="94"/>
      <c r="U65480" s="94"/>
      <c r="V65480" s="96"/>
      <c r="W65480" s="1"/>
    </row>
    <row r="65481" spans="1:23" ht="23.25">
      <c r="A65481" s="1"/>
      <c r="B65481" s="28"/>
      <c r="C65481" s="28"/>
      <c r="D65481" s="28"/>
      <c r="E65481" s="28"/>
      <c r="F65481" s="31"/>
      <c r="G65481" s="31"/>
      <c r="H65481" s="44"/>
      <c r="I65481" s="29"/>
      <c r="J65481" s="30"/>
      <c r="K65481" s="64"/>
      <c r="L65481" s="84"/>
      <c r="M65481" s="57"/>
      <c r="N65481" s="99"/>
      <c r="O65481" s="96"/>
      <c r="P65481" s="57"/>
      <c r="Q65481" s="97"/>
      <c r="R65481" s="94"/>
      <c r="S65481" s="94"/>
      <c r="T65481" s="94"/>
      <c r="U65481" s="96"/>
      <c r="V65481" s="96"/>
      <c r="W65481" s="1"/>
    </row>
    <row r="65482" spans="1:23" ht="23.25">
      <c r="A65482" s="1"/>
      <c r="B65482" s="28"/>
      <c r="C65482" s="28"/>
      <c r="D65482" s="28"/>
      <c r="E65482" s="28"/>
      <c r="F65482" s="31"/>
      <c r="G65482" s="31"/>
      <c r="H65482" s="44"/>
      <c r="I65482" s="29"/>
      <c r="J65482" s="30"/>
      <c r="K65482" s="64"/>
      <c r="L65482" s="84"/>
      <c r="M65482" s="57"/>
      <c r="N65482" s="99"/>
      <c r="O65482" s="96"/>
      <c r="P65482" s="57"/>
      <c r="Q65482" s="97"/>
      <c r="R65482" s="94"/>
      <c r="S65482" s="94"/>
      <c r="T65482" s="94"/>
      <c r="U65482" s="94"/>
      <c r="V65482" s="96"/>
      <c r="W65482" s="1"/>
    </row>
    <row r="65483" spans="1:23" ht="23.25">
      <c r="A65483" s="1"/>
      <c r="B65483" s="28"/>
      <c r="C65483" s="28"/>
      <c r="D65483" s="28"/>
      <c r="E65483" s="28"/>
      <c r="F65483" s="31"/>
      <c r="G65483" s="31"/>
      <c r="H65483" s="44"/>
      <c r="I65483" s="29"/>
      <c r="J65483" s="30"/>
      <c r="K65483" s="64"/>
      <c r="L65483" s="84"/>
      <c r="M65483" s="57"/>
      <c r="N65483" s="99"/>
      <c r="O65483" s="96"/>
      <c r="P65483" s="57"/>
      <c r="Q65483" s="100"/>
      <c r="R65483" s="94"/>
      <c r="S65483" s="94"/>
      <c r="T65483" s="94"/>
      <c r="U65483" s="94"/>
      <c r="V65483" s="96"/>
      <c r="W65483" s="1"/>
    </row>
    <row r="65484" spans="1:23" ht="23.25">
      <c r="A65484" s="1"/>
      <c r="B65484" s="28"/>
      <c r="C65484" s="28"/>
      <c r="D65484" s="28"/>
      <c r="E65484" s="28"/>
      <c r="F65484" s="31"/>
      <c r="G65484" s="31"/>
      <c r="H65484" s="44"/>
      <c r="I65484" s="29"/>
      <c r="J65484" s="30"/>
      <c r="K65484" s="64"/>
      <c r="L65484" s="84"/>
      <c r="M65484" s="57"/>
      <c r="N65484" s="99"/>
      <c r="O65484" s="96"/>
      <c r="P65484" s="57"/>
      <c r="Q65484" s="97"/>
      <c r="R65484" s="94"/>
      <c r="S65484" s="94"/>
      <c r="T65484" s="94"/>
      <c r="U65484" s="94"/>
      <c r="V65484" s="96"/>
      <c r="W65484" s="1"/>
    </row>
    <row r="65485" spans="1:23" ht="23.25">
      <c r="A65485" s="1"/>
      <c r="B65485" s="28"/>
      <c r="C65485" s="28"/>
      <c r="D65485" s="28"/>
      <c r="E65485" s="28"/>
      <c r="F65485" s="31"/>
      <c r="G65485" s="31"/>
      <c r="H65485" s="44"/>
      <c r="I65485" s="29"/>
      <c r="J65485" s="30"/>
      <c r="K65485" s="64"/>
      <c r="L65485" s="84"/>
      <c r="M65485" s="57"/>
      <c r="N65485" s="99"/>
      <c r="O65485" s="96"/>
      <c r="P65485" s="57"/>
      <c r="Q65485" s="97"/>
      <c r="R65485" s="94"/>
      <c r="S65485" s="94"/>
      <c r="T65485" s="94"/>
      <c r="U65485" s="94"/>
      <c r="V65485" s="96"/>
      <c r="W65485" s="1"/>
    </row>
    <row r="65486" spans="1:23" ht="23.25">
      <c r="A65486" s="1"/>
      <c r="B65486" s="28"/>
      <c r="C65486" s="28"/>
      <c r="D65486" s="28"/>
      <c r="E65486" s="28"/>
      <c r="F65486" s="31"/>
      <c r="G65486" s="31"/>
      <c r="H65486" s="92"/>
      <c r="I65486" s="29"/>
      <c r="J65486" s="30"/>
      <c r="K65486" s="64"/>
      <c r="L65486" s="84"/>
      <c r="M65486" s="57"/>
      <c r="N65486" s="100"/>
      <c r="O65486" s="100"/>
      <c r="P65486" s="100"/>
      <c r="Q65486" s="57"/>
      <c r="R65486" s="96"/>
      <c r="S65486" s="96"/>
      <c r="T65486" s="96"/>
      <c r="U65486" s="94"/>
      <c r="V65486" s="96"/>
      <c r="W65486" s="1"/>
    </row>
    <row r="65487" spans="1:23" ht="23.25">
      <c r="A65487" s="1"/>
      <c r="B65487" s="28"/>
      <c r="C65487" s="28"/>
      <c r="D65487" s="28"/>
      <c r="E65487" s="28"/>
      <c r="F65487" s="31"/>
      <c r="G65487" s="31"/>
      <c r="H65487" s="44"/>
      <c r="I65487" s="29"/>
      <c r="J65487" s="30"/>
      <c r="K65487" s="64"/>
      <c r="L65487" s="84"/>
      <c r="M65487" s="57"/>
      <c r="N65487" s="100"/>
      <c r="O65487" s="100"/>
      <c r="P65487" s="100"/>
      <c r="Q65487" s="57"/>
      <c r="R65487" s="108"/>
      <c r="S65487" s="94"/>
      <c r="T65487" s="94"/>
      <c r="U65487" s="94"/>
      <c r="V65487" s="96"/>
      <c r="W65487" s="1"/>
    </row>
    <row r="65488" spans="1:23" ht="23.25">
      <c r="A65488" s="1"/>
      <c r="B65488" s="28"/>
      <c r="C65488" s="28"/>
      <c r="D65488" s="28"/>
      <c r="E65488" s="28"/>
      <c r="F65488" s="31"/>
      <c r="G65488" s="73"/>
      <c r="H65488" s="44"/>
      <c r="I65488" s="29"/>
      <c r="J65488" s="30"/>
      <c r="K65488" s="64"/>
      <c r="L65488" s="84"/>
      <c r="M65488" s="57"/>
      <c r="N65488" s="99"/>
      <c r="O65488" s="96"/>
      <c r="P65488" s="57"/>
      <c r="Q65488" s="100"/>
      <c r="R65488" s="94"/>
      <c r="S65488" s="94"/>
      <c r="T65488" s="94"/>
      <c r="U65488" s="94"/>
      <c r="V65488" s="96"/>
      <c r="W65488" s="1"/>
    </row>
    <row r="65489" spans="1:23" ht="23.25">
      <c r="A65489" s="1"/>
      <c r="B65489" s="28"/>
      <c r="C65489" s="28"/>
      <c r="D65489" s="28"/>
      <c r="E65489" s="28"/>
      <c r="F65489" s="31"/>
      <c r="G65489" s="31"/>
      <c r="H65489" s="44"/>
      <c r="I65489" s="29"/>
      <c r="J65489" s="30"/>
      <c r="K65489" s="64"/>
      <c r="L65489" s="84"/>
      <c r="M65489" s="57"/>
      <c r="N65489" s="99"/>
      <c r="O65489" s="96"/>
      <c r="P65489" s="57"/>
      <c r="Q65489" s="97"/>
      <c r="R65489" s="94"/>
      <c r="S65489" s="94"/>
      <c r="T65489" s="94"/>
      <c r="U65489" s="94"/>
      <c r="V65489" s="96"/>
      <c r="W65489" s="1"/>
    </row>
    <row r="65490" spans="1:23" ht="23.25">
      <c r="A65490" s="1"/>
      <c r="B65490" s="32"/>
      <c r="C65490" s="32"/>
      <c r="D65490" s="32"/>
      <c r="E65490" s="32"/>
      <c r="F65490" s="45"/>
      <c r="G65490" s="52"/>
      <c r="H65490" s="56"/>
      <c r="I65490" s="66"/>
      <c r="J65490" s="33"/>
      <c r="K65490" s="67"/>
      <c r="L65490" s="89"/>
      <c r="M65490" s="109"/>
      <c r="N65490" s="110"/>
      <c r="O65490" s="111"/>
      <c r="P65490" s="109"/>
      <c r="Q65490" s="112"/>
      <c r="R65490" s="106"/>
      <c r="S65490" s="106"/>
      <c r="T65490" s="104"/>
      <c r="U65490" s="113"/>
      <c r="V65490" s="111"/>
      <c r="W65490" s="1"/>
    </row>
    <row r="65491" spans="1:23" ht="23.25">
      <c r="A65491" s="1" t="s">
        <v>7</v>
      </c>
      <c r="B65491" s="1"/>
      <c r="C65491" s="1"/>
      <c r="D65491" s="1"/>
      <c r="E65491" s="1"/>
      <c r="F65491" s="1"/>
      <c r="G65491" s="1"/>
      <c r="H65491" s="1"/>
      <c r="I65491" s="1"/>
      <c r="J65491" s="1"/>
      <c r="K65491" s="1"/>
      <c r="L65491" s="1"/>
      <c r="M65491" s="1"/>
      <c r="N65491" s="1"/>
      <c r="O65491" s="1"/>
      <c r="P65491" s="74"/>
      <c r="Q65491" s="74"/>
      <c r="R65491" s="34"/>
      <c r="S65491" s="34"/>
      <c r="T65491" s="34"/>
      <c r="U65491" s="34"/>
      <c r="V65491" s="34"/>
      <c r="W65491" s="1" t="s">
        <v>7</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B. Agonizante Berruecos</cp:lastModifiedBy>
  <cp:lastPrinted>2002-05-15T00:15:53Z</cp:lastPrinted>
  <dcterms:created xsi:type="dcterms:W3CDTF">1998-09-03T23:55:40Z</dcterms:created>
  <dcterms:modified xsi:type="dcterms:W3CDTF">2002-06-07T02:17:45Z</dcterms:modified>
  <cp:category/>
  <cp:version/>
  <cp:contentType/>
  <cp:contentStatus/>
</cp:coreProperties>
</file>