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20" windowWidth="11910" windowHeight="8325" activeTab="0"/>
  </bookViews>
  <sheets>
    <sheet name="Hoja1" sheetId="1" r:id="rId1"/>
  </sheets>
  <definedNames>
    <definedName name="_xlnm.Print_Area" localSheetId="0">'Hoja1'!$A$1:$U$180</definedName>
    <definedName name="FORM">'Hoja1'!$A$65401:$U$65536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45</t>
        </r>
      </text>
    </comment>
    <comment ref="A46" authorId="0">
      <text>
        <r>
          <rPr>
            <sz val="8"/>
            <rFont val="Tahoma"/>
            <family val="0"/>
          </rPr>
          <t>12</t>
        </r>
      </text>
    </comment>
    <comment ref="A65401" authorId="0">
      <text>
        <r>
          <rPr>
            <sz val="8"/>
            <rFont val="Tahoma"/>
            <family val="0"/>
          </rPr>
          <t>12</t>
        </r>
      </text>
    </comment>
    <comment ref="A91" authorId="0">
      <text>
        <r>
          <rPr>
            <sz val="8"/>
            <rFont val="Tahoma"/>
            <family val="0"/>
          </rPr>
          <t>12</t>
        </r>
      </text>
    </comment>
    <comment ref="A136" authorId="0">
      <text>
        <r>
          <rPr>
            <sz val="8"/>
            <rFont val="Tahoma"/>
            <family val="0"/>
          </rPr>
          <t>12</t>
        </r>
      </text>
    </comment>
  </commentList>
</comments>
</file>

<file path=xl/sharedStrings.xml><?xml version="1.0" encoding="utf-8"?>
<sst xmlns="http://schemas.openxmlformats.org/spreadsheetml/2006/main" count="200" uniqueCount="50">
  <si>
    <t>CUENTA DE LA HACIENDA PÚBLICA FEDERAL DE 2001</t>
  </si>
  <si>
    <t>RESUMEN DE EGRESOS DE FLUJO DE EFECTIVO</t>
  </si>
  <si>
    <t>ENTIDADES DE CONTROL PRESUPUESTARIO INDIRECTO</t>
  </si>
  <si>
    <t>(Miles de Pesos con un Decimal)</t>
  </si>
  <si>
    <t>C2IF211F</t>
  </si>
  <si>
    <t>GASTO CORRIENTE</t>
  </si>
  <si>
    <t>GASTO DE CAPITAL</t>
  </si>
  <si>
    <t>ENTEROS A LA TESOFE</t>
  </si>
  <si>
    <t>DISPONIBILIDAD FINAL</t>
  </si>
  <si>
    <t>TOTAL</t>
  </si>
  <si>
    <t>DEPENDENCIA / ENTIDADES</t>
  </si>
  <si>
    <t>Original</t>
  </si>
  <si>
    <t>Modificado</t>
  </si>
  <si>
    <t>Ejercido</t>
  </si>
  <si>
    <t>Recursos Propios</t>
  </si>
  <si>
    <t>Con Subsidios y Transferencias</t>
  </si>
  <si>
    <t>HOJA      DE      .</t>
  </si>
  <si>
    <t>*</t>
  </si>
  <si>
    <t>HOJA  2    DE   4   .</t>
  </si>
  <si>
    <t>HOJA  3    DE  4    .</t>
  </si>
  <si>
    <t>SECRETARÍA DE SALUD</t>
  </si>
  <si>
    <t>Recursos Externos</t>
  </si>
  <si>
    <t>Hospital General de México</t>
  </si>
  <si>
    <t>Instituto Nacional de Cancerología</t>
  </si>
  <si>
    <t>Instituto Nacional de Pediatría</t>
  </si>
  <si>
    <t>Instituto Nacional de Perinatología</t>
  </si>
  <si>
    <t>Instituto Nacional de Salud Pública</t>
  </si>
  <si>
    <t>IMSS - Solidaridad</t>
  </si>
  <si>
    <t>HOJA   4   DE   4   .</t>
  </si>
  <si>
    <t>Ramón de la Fuente Muñiz</t>
  </si>
  <si>
    <t xml:space="preserve">Instituto Nacional de Psiquiatría, </t>
  </si>
  <si>
    <t>Centros de Integración Juvenil, A.C.</t>
  </si>
  <si>
    <t>Dr. Manuel Gea González</t>
  </si>
  <si>
    <t xml:space="preserve">Hospital General, </t>
  </si>
  <si>
    <t xml:space="preserve">Hospital Infantil de México, </t>
  </si>
  <si>
    <t>Federico Gómez</t>
  </si>
  <si>
    <t xml:space="preserve">Instituto Nacional de Cardiología, </t>
  </si>
  <si>
    <t>Ignacio Chávez</t>
  </si>
  <si>
    <t xml:space="preserve">Instituto Nacional de Enfermedades </t>
  </si>
  <si>
    <t>Respiratorias</t>
  </si>
  <si>
    <t xml:space="preserve">Instituto Nacional de Ciencias Médicas </t>
  </si>
  <si>
    <t>y Nutrición, "Salvador Zubirán"</t>
  </si>
  <si>
    <t xml:space="preserve">Instituto Nacional de Adultos en </t>
  </si>
  <si>
    <t>Plenitud</t>
  </si>
  <si>
    <r>
      <t>Instituto Nacional de Neurología y Ne</t>
    </r>
    <r>
      <rPr>
        <u val="single"/>
        <sz val="18"/>
        <rFont val="Arial"/>
        <family val="2"/>
      </rPr>
      <t>u</t>
    </r>
  </si>
  <si>
    <t>rocirugía "Dr. Manuel Velasco Suárez"</t>
  </si>
  <si>
    <t xml:space="preserve">Sistema Nacional para el Desarrollo </t>
  </si>
  <si>
    <t>Integral de la Familia (DIF)</t>
  </si>
  <si>
    <t xml:space="preserve">Laboratorios de  Biológicos y </t>
  </si>
  <si>
    <t>Reactivos de México, S.A. de C.V.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</si>
</sst>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0.0"/>
    <numFmt numFmtId="174" formatCode="#,##0.0;\-#,##0.0"/>
  </numFmts>
  <fonts count="7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u val="single"/>
      <sz val="18"/>
      <color indexed="8"/>
      <name val="Arial"/>
      <family val="2"/>
    </font>
    <font>
      <u val="single"/>
      <sz val="18"/>
      <name val="Arial"/>
      <family val="2"/>
    </font>
    <font>
      <b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 quotePrefix="1">
      <alignment horizontal="center" vertical="center"/>
    </xf>
    <xf numFmtId="37" fontId="0" fillId="0" borderId="8" xfId="0" applyNumberFormat="1" applyFont="1" applyFill="1" applyBorder="1" applyAlignment="1" quotePrefix="1">
      <alignment horizontal="center" vertical="center"/>
    </xf>
    <xf numFmtId="37" fontId="0" fillId="0" borderId="0" xfId="0" applyNumberFormat="1" applyFont="1" applyFill="1" applyAlignment="1" quotePrefix="1">
      <alignment horizontal="center" vertical="center"/>
    </xf>
    <xf numFmtId="37" fontId="0" fillId="0" borderId="9" xfId="0" applyNumberFormat="1" applyFont="1" applyFill="1" applyBorder="1" applyAlignment="1" quotePrefix="1">
      <alignment horizontal="center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172" fontId="1" fillId="0" borderId="6" xfId="0" applyNumberFormat="1" applyFont="1" applyFill="1" applyBorder="1" applyAlignment="1">
      <alignment vertical="center"/>
    </xf>
    <xf numFmtId="172" fontId="1" fillId="0" borderId="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37" fontId="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quotePrefix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 quotePrefix="1">
      <alignment vertical="center"/>
    </xf>
    <xf numFmtId="37" fontId="0" fillId="0" borderId="0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0" fillId="0" borderId="13" xfId="0" applyNumberFormat="1" applyFont="1" applyFill="1" applyBorder="1" applyAlignment="1">
      <alignment vertical="center"/>
    </xf>
    <xf numFmtId="172" fontId="3" fillId="0" borderId="6" xfId="0" applyNumberFormat="1" applyFont="1" applyFill="1" applyBorder="1" applyAlignment="1">
      <alignment vertical="center"/>
    </xf>
    <xf numFmtId="172" fontId="0" fillId="0" borderId="6" xfId="0" applyNumberFormat="1" applyFont="1" applyFill="1" applyBorder="1" applyAlignment="1">
      <alignment vertical="center"/>
    </xf>
    <xf numFmtId="172" fontId="3" fillId="0" borderId="8" xfId="0" applyNumberFormat="1" applyFont="1" applyFill="1" applyBorder="1" applyAlignment="1">
      <alignment vertical="center"/>
    </xf>
    <xf numFmtId="174" fontId="0" fillId="0" borderId="0" xfId="0" applyNumberFormat="1" applyFont="1" applyFill="1" applyAlignment="1">
      <alignment horizontal="centerContinuous" vertical="center"/>
    </xf>
    <xf numFmtId="172" fontId="1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172" fontId="0" fillId="0" borderId="16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37" fontId="1" fillId="0" borderId="18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 quotePrefix="1">
      <alignment vertical="center"/>
    </xf>
    <xf numFmtId="37" fontId="0" fillId="0" borderId="8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172" fontId="1" fillId="0" borderId="21" xfId="0" applyNumberFormat="1" applyFont="1" applyFill="1" applyBorder="1" applyAlignment="1">
      <alignment vertical="center"/>
    </xf>
    <xf numFmtId="172" fontId="1" fillId="0" borderId="18" xfId="0" applyNumberFormat="1" applyFont="1" applyFill="1" applyBorder="1" applyAlignment="1">
      <alignment vertical="center"/>
    </xf>
    <xf numFmtId="172" fontId="3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 quotePrefix="1">
      <alignment vertical="center"/>
    </xf>
    <xf numFmtId="0" fontId="0" fillId="0" borderId="0" xfId="0" applyFont="1" applyAlignment="1">
      <alignment vertical="center"/>
    </xf>
    <xf numFmtId="172" fontId="5" fillId="0" borderId="8" xfId="0" applyNumberFormat="1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172" fontId="0" fillId="0" borderId="8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U65446"/>
  <sheetViews>
    <sheetView showGridLines="0" showRowColHeaders="0" showZeros="0" tabSelected="1" showOutlineSymbols="0" zoomScale="38" zoomScaleNormal="38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2.69140625" style="0" customWidth="1"/>
    <col min="4" max="4" width="31.69140625" style="0" customWidth="1"/>
    <col min="5" max="5" width="2.69140625" style="0" customWidth="1"/>
    <col min="6" max="19" width="15.69140625" style="0" customWidth="1"/>
    <col min="20" max="20" width="17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</row>
    <row r="3" spans="1:21" ht="23.25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ht="23.25">
      <c r="A4" s="1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40"/>
      <c r="T4" s="2"/>
      <c r="U4" s="1"/>
    </row>
    <row r="5" spans="1:21" ht="23.25">
      <c r="A5" s="1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</row>
    <row r="6" spans="1:21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59"/>
      <c r="T6" s="59"/>
      <c r="U6" s="1"/>
    </row>
    <row r="7" spans="1:21" ht="23.25">
      <c r="A7" s="1"/>
      <c r="B7" s="3"/>
      <c r="C7" s="4"/>
      <c r="D7" s="4"/>
      <c r="E7" s="4"/>
      <c r="F7" s="5" t="s">
        <v>5</v>
      </c>
      <c r="G7" s="6"/>
      <c r="H7" s="7"/>
      <c r="I7" s="5" t="s">
        <v>6</v>
      </c>
      <c r="J7" s="6"/>
      <c r="K7" s="7"/>
      <c r="L7" s="5" t="s">
        <v>7</v>
      </c>
      <c r="M7" s="6"/>
      <c r="N7" s="7"/>
      <c r="O7" s="5" t="s">
        <v>8</v>
      </c>
      <c r="P7" s="6"/>
      <c r="Q7" s="7"/>
      <c r="R7" s="5" t="s">
        <v>9</v>
      </c>
      <c r="S7" s="6"/>
      <c r="T7" s="7"/>
      <c r="U7" s="1"/>
    </row>
    <row r="8" spans="1:21" ht="23.25">
      <c r="A8" s="1"/>
      <c r="B8" s="8" t="s">
        <v>10</v>
      </c>
      <c r="C8" s="2"/>
      <c r="D8" s="2"/>
      <c r="E8" s="2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2"/>
      <c r="U8" s="1"/>
    </row>
    <row r="9" spans="1:21" ht="23.25">
      <c r="A9" s="1"/>
      <c r="B9" s="13"/>
      <c r="C9" s="14"/>
      <c r="D9" s="14"/>
      <c r="E9" s="14"/>
      <c r="F9" s="15" t="s">
        <v>11</v>
      </c>
      <c r="G9" s="16" t="s">
        <v>12</v>
      </c>
      <c r="H9" s="17" t="s">
        <v>13</v>
      </c>
      <c r="I9" s="15" t="s">
        <v>11</v>
      </c>
      <c r="J9" s="16" t="s">
        <v>12</v>
      </c>
      <c r="K9" s="17" t="s">
        <v>13</v>
      </c>
      <c r="L9" s="15" t="s">
        <v>11</v>
      </c>
      <c r="M9" s="16" t="s">
        <v>12</v>
      </c>
      <c r="N9" s="17" t="s">
        <v>13</v>
      </c>
      <c r="O9" s="15" t="s">
        <v>11</v>
      </c>
      <c r="P9" s="16" t="s">
        <v>12</v>
      </c>
      <c r="Q9" s="17" t="s">
        <v>13</v>
      </c>
      <c r="R9" s="15" t="s">
        <v>11</v>
      </c>
      <c r="S9" s="16" t="s">
        <v>12</v>
      </c>
      <c r="T9" s="16" t="s">
        <v>13</v>
      </c>
      <c r="U9" s="1"/>
    </row>
    <row r="10" spans="1:21" ht="23.25">
      <c r="A10" s="1"/>
      <c r="B10" s="18"/>
      <c r="C10" s="19"/>
      <c r="D10" s="19"/>
      <c r="E10" s="19"/>
      <c r="F10" s="20"/>
      <c r="G10" s="21"/>
      <c r="H10" s="22"/>
      <c r="I10" s="21"/>
      <c r="J10" s="22"/>
      <c r="K10" s="20"/>
      <c r="L10" s="21"/>
      <c r="M10" s="22"/>
      <c r="N10" s="20"/>
      <c r="O10" s="21"/>
      <c r="P10" s="22"/>
      <c r="Q10" s="20"/>
      <c r="R10" s="21"/>
      <c r="S10" s="22"/>
      <c r="T10" s="21"/>
      <c r="U10" s="1"/>
    </row>
    <row r="11" spans="1:21" ht="23.25">
      <c r="A11" s="1"/>
      <c r="B11" s="18"/>
      <c r="C11" s="42"/>
      <c r="D11" s="43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1"/>
      <c r="U11" s="23"/>
    </row>
    <row r="12" spans="1:21" ht="23.25">
      <c r="A12" s="1"/>
      <c r="B12" s="18"/>
      <c r="C12" s="43"/>
      <c r="D12" s="43" t="s">
        <v>20</v>
      </c>
      <c r="E12" s="43"/>
      <c r="F12" s="37">
        <f aca="true" t="shared" si="0" ref="F12:T12">+F18+F24+F30+F36+F53+F59+F65+F71+F77+F83+F97+F103+F109+F115+F121+F127+F142</f>
        <v>1854608.3</v>
      </c>
      <c r="G12" s="39">
        <f t="shared" si="0"/>
        <v>1864924.5999999999</v>
      </c>
      <c r="H12" s="58">
        <f t="shared" si="0"/>
        <v>1798525.3</v>
      </c>
      <c r="I12" s="39">
        <f t="shared" si="0"/>
        <v>53800</v>
      </c>
      <c r="J12" s="58">
        <f t="shared" si="0"/>
        <v>63710.8</v>
      </c>
      <c r="K12" s="37">
        <f t="shared" si="0"/>
        <v>67788</v>
      </c>
      <c r="L12" s="39">
        <f t="shared" si="0"/>
        <v>0</v>
      </c>
      <c r="M12" s="58">
        <f t="shared" si="0"/>
        <v>0</v>
      </c>
      <c r="N12" s="37">
        <f t="shared" si="0"/>
        <v>67380.3</v>
      </c>
      <c r="O12" s="39">
        <f t="shared" si="0"/>
        <v>0</v>
      </c>
      <c r="P12" s="58">
        <f t="shared" si="0"/>
        <v>12198.5</v>
      </c>
      <c r="Q12" s="37">
        <f t="shared" si="0"/>
        <v>37646.3</v>
      </c>
      <c r="R12" s="39">
        <f t="shared" si="0"/>
        <v>1908408.3</v>
      </c>
      <c r="S12" s="58">
        <f t="shared" si="0"/>
        <v>1940833.9</v>
      </c>
      <c r="T12" s="39">
        <f t="shared" si="0"/>
        <v>1971339.9000000001</v>
      </c>
      <c r="U12" s="1"/>
    </row>
    <row r="13" spans="1:21" ht="23.25">
      <c r="A13" s="1"/>
      <c r="B13" s="18"/>
      <c r="C13" s="24"/>
      <c r="D13" s="43"/>
      <c r="E13" s="43"/>
      <c r="F13" s="37"/>
      <c r="G13" s="39"/>
      <c r="H13" s="58"/>
      <c r="I13" s="39"/>
      <c r="J13" s="58"/>
      <c r="K13" s="37"/>
      <c r="L13" s="39"/>
      <c r="M13" s="58"/>
      <c r="N13" s="37"/>
      <c r="O13" s="39"/>
      <c r="P13" s="58"/>
      <c r="Q13" s="37"/>
      <c r="R13" s="39"/>
      <c r="S13" s="58"/>
      <c r="T13" s="39"/>
      <c r="U13" s="1"/>
    </row>
    <row r="14" spans="1:21" ht="23.25">
      <c r="A14" s="1"/>
      <c r="B14" s="18"/>
      <c r="C14" s="42"/>
      <c r="D14" s="43" t="s">
        <v>14</v>
      </c>
      <c r="E14" s="43"/>
      <c r="F14" s="37">
        <f aca="true" t="shared" si="1" ref="F14:T14">+F20+F26+F32+F38+F55+F61+F67+F73+F79+F85+F99+F105+F111+F117+F123+F129+F144</f>
        <v>117800</v>
      </c>
      <c r="G14" s="39">
        <f t="shared" si="1"/>
        <v>183449.5</v>
      </c>
      <c r="H14" s="58">
        <f t="shared" si="1"/>
        <v>167333.7</v>
      </c>
      <c r="I14" s="39">
        <f t="shared" si="1"/>
        <v>3000</v>
      </c>
      <c r="J14" s="58">
        <f t="shared" si="1"/>
        <v>16025.8</v>
      </c>
      <c r="K14" s="37">
        <f t="shared" si="1"/>
        <v>22498.6</v>
      </c>
      <c r="L14" s="39">
        <f t="shared" si="1"/>
        <v>0</v>
      </c>
      <c r="M14" s="58">
        <f t="shared" si="1"/>
        <v>0</v>
      </c>
      <c r="N14" s="37">
        <f t="shared" si="1"/>
        <v>7288.299999999999</v>
      </c>
      <c r="O14" s="39">
        <f t="shared" si="1"/>
        <v>0</v>
      </c>
      <c r="P14" s="58">
        <f t="shared" si="1"/>
        <v>68145.5</v>
      </c>
      <c r="Q14" s="37">
        <f t="shared" si="1"/>
        <v>83789.20000000001</v>
      </c>
      <c r="R14" s="39">
        <f t="shared" si="1"/>
        <v>120800</v>
      </c>
      <c r="S14" s="58">
        <f t="shared" si="1"/>
        <v>267620.80000000005</v>
      </c>
      <c r="T14" s="39">
        <f t="shared" si="1"/>
        <v>280909.80000000005</v>
      </c>
      <c r="U14" s="1"/>
    </row>
    <row r="15" spans="1:21" ht="23.25">
      <c r="A15" s="1"/>
      <c r="B15" s="18"/>
      <c r="C15" s="43"/>
      <c r="D15" s="43" t="s">
        <v>21</v>
      </c>
      <c r="E15" s="43"/>
      <c r="F15" s="37">
        <f aca="true" t="shared" si="2" ref="F15:T15">+F21+F27+F33+F39+F56+F62+F68+F74+F80+F86+F100+F106+F112+F118+F124+F130+F145</f>
        <v>2352829</v>
      </c>
      <c r="G15" s="39">
        <f t="shared" si="2"/>
        <v>2337180.1999999997</v>
      </c>
      <c r="H15" s="58">
        <f t="shared" si="2"/>
        <v>2298533.6204000004</v>
      </c>
      <c r="I15" s="39">
        <f t="shared" si="2"/>
        <v>86004</v>
      </c>
      <c r="J15" s="58">
        <f t="shared" si="2"/>
        <v>136306</v>
      </c>
      <c r="K15" s="37">
        <f t="shared" si="2"/>
        <v>128878.29999999999</v>
      </c>
      <c r="L15" s="39">
        <f t="shared" si="2"/>
        <v>0</v>
      </c>
      <c r="M15" s="58">
        <f t="shared" si="2"/>
        <v>0</v>
      </c>
      <c r="N15" s="37">
        <f t="shared" si="2"/>
        <v>7744</v>
      </c>
      <c r="O15" s="39">
        <f t="shared" si="2"/>
        <v>0</v>
      </c>
      <c r="P15" s="58">
        <f t="shared" si="2"/>
        <v>12198.5</v>
      </c>
      <c r="Q15" s="37">
        <f t="shared" si="2"/>
        <v>77269.1</v>
      </c>
      <c r="R15" s="39">
        <f t="shared" si="2"/>
        <v>2438833</v>
      </c>
      <c r="S15" s="58">
        <f t="shared" si="2"/>
        <v>2485684.7000000007</v>
      </c>
      <c r="T15" s="39">
        <f t="shared" si="2"/>
        <v>2512425.0204000003</v>
      </c>
      <c r="U15" s="1"/>
    </row>
    <row r="16" spans="1:21" ht="23.25">
      <c r="A16" s="1"/>
      <c r="B16" s="18"/>
      <c r="C16" s="60"/>
      <c r="D16" s="43" t="s">
        <v>15</v>
      </c>
      <c r="E16" s="43"/>
      <c r="F16" s="37">
        <f aca="true" t="shared" si="3" ref="F16:T16">+F22+F28+F34+F40+F57+F63+F69+F75+F81+F87+F101+F107+F113+F119+F125+F131+F146</f>
        <v>1736808.2999999998</v>
      </c>
      <c r="G16" s="39">
        <f t="shared" si="3"/>
        <v>1809477.4999999998</v>
      </c>
      <c r="H16" s="58">
        <f t="shared" si="3"/>
        <v>1752387.2</v>
      </c>
      <c r="I16" s="39">
        <f t="shared" si="3"/>
        <v>50800</v>
      </c>
      <c r="J16" s="58">
        <f t="shared" si="3"/>
        <v>65769.5</v>
      </c>
      <c r="K16" s="37">
        <f t="shared" si="3"/>
        <v>64458.9</v>
      </c>
      <c r="L16" s="39">
        <f t="shared" si="3"/>
        <v>0</v>
      </c>
      <c r="M16" s="58">
        <f t="shared" si="3"/>
        <v>0</v>
      </c>
      <c r="N16" s="37">
        <f t="shared" si="3"/>
        <v>60092</v>
      </c>
      <c r="O16" s="39">
        <f t="shared" si="3"/>
        <v>0</v>
      </c>
      <c r="P16" s="58">
        <f t="shared" si="3"/>
        <v>8049</v>
      </c>
      <c r="Q16" s="37">
        <f t="shared" si="3"/>
        <v>61323.799999999996</v>
      </c>
      <c r="R16" s="39">
        <f t="shared" si="3"/>
        <v>1787608.2999999998</v>
      </c>
      <c r="S16" s="58">
        <f t="shared" si="3"/>
        <v>1883296</v>
      </c>
      <c r="T16" s="39">
        <f t="shared" si="3"/>
        <v>1938261.9000000004</v>
      </c>
      <c r="U16" s="1"/>
    </row>
    <row r="17" spans="1:21" ht="23.25">
      <c r="A17" s="1"/>
      <c r="B17" s="18"/>
      <c r="C17" s="19"/>
      <c r="D17" s="19"/>
      <c r="E17" s="19"/>
      <c r="F17" s="20"/>
      <c r="G17" s="21"/>
      <c r="H17" s="22"/>
      <c r="I17" s="21"/>
      <c r="J17" s="22"/>
      <c r="K17" s="20"/>
      <c r="L17" s="21"/>
      <c r="M17" s="22"/>
      <c r="N17" s="20"/>
      <c r="O17" s="21"/>
      <c r="P17" s="22"/>
      <c r="Q17" s="20"/>
      <c r="R17" s="21"/>
      <c r="S17" s="22"/>
      <c r="T17" s="21"/>
      <c r="U17" s="1"/>
    </row>
    <row r="18" spans="1:21" ht="23.25">
      <c r="A18" s="1"/>
      <c r="B18" s="18"/>
      <c r="C18" s="19"/>
      <c r="D18" s="19" t="s">
        <v>30</v>
      </c>
      <c r="E18" s="19"/>
      <c r="F18" s="20">
        <f aca="true" t="shared" si="4" ref="F18:T18">SUM(F20:F22)</f>
        <v>116724.3</v>
      </c>
      <c r="G18" s="21">
        <f t="shared" si="4"/>
        <v>124463.8</v>
      </c>
      <c r="H18" s="22">
        <f t="shared" si="4"/>
        <v>114607.40000000001</v>
      </c>
      <c r="I18" s="21">
        <f t="shared" si="4"/>
        <v>6000</v>
      </c>
      <c r="J18" s="22">
        <f t="shared" si="4"/>
        <v>7298.1</v>
      </c>
      <c r="K18" s="20">
        <f t="shared" si="4"/>
        <v>10462.3</v>
      </c>
      <c r="L18" s="21">
        <f t="shared" si="4"/>
        <v>0</v>
      </c>
      <c r="M18" s="22">
        <f t="shared" si="4"/>
        <v>0</v>
      </c>
      <c r="N18" s="20">
        <f t="shared" si="4"/>
        <v>4227.7</v>
      </c>
      <c r="O18" s="21">
        <f t="shared" si="4"/>
        <v>0</v>
      </c>
      <c r="P18" s="22">
        <f t="shared" si="4"/>
        <v>5991.3</v>
      </c>
      <c r="Q18" s="20">
        <f t="shared" si="4"/>
        <v>12683.500000000002</v>
      </c>
      <c r="R18" s="21">
        <f t="shared" si="4"/>
        <v>122724.3</v>
      </c>
      <c r="S18" s="22">
        <f t="shared" si="4"/>
        <v>137753.2</v>
      </c>
      <c r="T18" s="21">
        <f t="shared" si="4"/>
        <v>141980.90000000002</v>
      </c>
      <c r="U18" s="1"/>
    </row>
    <row r="19" spans="1:21" ht="23.25">
      <c r="A19" s="1"/>
      <c r="B19" s="18"/>
      <c r="C19" s="19"/>
      <c r="D19" s="19" t="s">
        <v>29</v>
      </c>
      <c r="E19" s="19"/>
      <c r="F19" s="20"/>
      <c r="G19" s="61"/>
      <c r="H19" s="22"/>
      <c r="I19" s="21"/>
      <c r="J19" s="22"/>
      <c r="K19" s="20"/>
      <c r="L19" s="21"/>
      <c r="M19" s="22"/>
      <c r="N19" s="20"/>
      <c r="O19" s="21"/>
      <c r="P19" s="22"/>
      <c r="Q19" s="20"/>
      <c r="R19" s="21"/>
      <c r="S19" s="22"/>
      <c r="T19" s="21"/>
      <c r="U19" s="1"/>
    </row>
    <row r="20" spans="1:21" ht="23.25">
      <c r="A20" s="1"/>
      <c r="B20" s="18"/>
      <c r="C20" s="19"/>
      <c r="D20" s="19" t="s">
        <v>14</v>
      </c>
      <c r="E20" s="19"/>
      <c r="F20" s="20">
        <v>9000</v>
      </c>
      <c r="G20" s="21">
        <v>10576.8</v>
      </c>
      <c r="H20" s="22">
        <v>3296.3</v>
      </c>
      <c r="I20" s="21">
        <v>1000</v>
      </c>
      <c r="J20" s="22"/>
      <c r="K20" s="20">
        <v>2502.4</v>
      </c>
      <c r="L20" s="21"/>
      <c r="M20" s="22"/>
      <c r="N20" s="20">
        <v>3167.6</v>
      </c>
      <c r="O20" s="21"/>
      <c r="P20" s="22"/>
      <c r="Q20" s="20">
        <v>4778.1</v>
      </c>
      <c r="R20" s="21">
        <f aca="true" t="shared" si="5" ref="R20:T22">+F20+I20+L20+O20</f>
        <v>10000</v>
      </c>
      <c r="S20" s="22">
        <f t="shared" si="5"/>
        <v>10576.8</v>
      </c>
      <c r="T20" s="21">
        <f t="shared" si="5"/>
        <v>13744.400000000001</v>
      </c>
      <c r="U20" s="1"/>
    </row>
    <row r="21" spans="1:21" ht="23.25">
      <c r="A21" s="1"/>
      <c r="B21" s="18"/>
      <c r="C21" s="19"/>
      <c r="D21" s="19" t="s">
        <v>21</v>
      </c>
      <c r="E21" s="19"/>
      <c r="F21" s="20"/>
      <c r="G21" s="21">
        <v>6054</v>
      </c>
      <c r="H21" s="22">
        <v>5391.8</v>
      </c>
      <c r="I21" s="21"/>
      <c r="J21" s="22">
        <v>1270.8</v>
      </c>
      <c r="K21" s="20">
        <v>1933</v>
      </c>
      <c r="L21" s="21"/>
      <c r="M21" s="22"/>
      <c r="N21" s="20"/>
      <c r="O21" s="21"/>
      <c r="P21" s="22">
        <v>5991.3</v>
      </c>
      <c r="Q21" s="20">
        <v>5991.3</v>
      </c>
      <c r="R21" s="21">
        <f t="shared" si="5"/>
        <v>0</v>
      </c>
      <c r="S21" s="22">
        <f t="shared" si="5"/>
        <v>13316.1</v>
      </c>
      <c r="T21" s="21">
        <f t="shared" si="5"/>
        <v>13316.1</v>
      </c>
      <c r="U21" s="1"/>
    </row>
    <row r="22" spans="1:21" ht="23.25">
      <c r="A22" s="1"/>
      <c r="B22" s="18"/>
      <c r="C22" s="19"/>
      <c r="D22" s="19" t="s">
        <v>15</v>
      </c>
      <c r="E22" s="19"/>
      <c r="F22" s="20">
        <v>107724.3</v>
      </c>
      <c r="G22" s="21">
        <v>107833</v>
      </c>
      <c r="H22" s="22">
        <v>105919.3</v>
      </c>
      <c r="I22" s="21">
        <v>5000</v>
      </c>
      <c r="J22" s="22">
        <v>6027.3</v>
      </c>
      <c r="K22" s="20">
        <v>6026.9</v>
      </c>
      <c r="L22" s="21"/>
      <c r="M22" s="22"/>
      <c r="N22" s="20">
        <v>1060.1</v>
      </c>
      <c r="O22" s="21"/>
      <c r="P22" s="22"/>
      <c r="Q22" s="20">
        <v>1914.1</v>
      </c>
      <c r="R22" s="21">
        <f t="shared" si="5"/>
        <v>112724.3</v>
      </c>
      <c r="S22" s="22">
        <f t="shared" si="5"/>
        <v>113860.3</v>
      </c>
      <c r="T22" s="21">
        <f t="shared" si="5"/>
        <v>114920.40000000001</v>
      </c>
      <c r="U22" s="1"/>
    </row>
    <row r="23" spans="1:21" ht="23.25">
      <c r="A23" s="1"/>
      <c r="B23" s="18"/>
      <c r="C23" s="19"/>
      <c r="D23" s="19"/>
      <c r="E23" s="19"/>
      <c r="F23" s="20"/>
      <c r="G23" s="21"/>
      <c r="H23" s="22"/>
      <c r="I23" s="21"/>
      <c r="J23" s="22"/>
      <c r="K23" s="20"/>
      <c r="L23" s="21"/>
      <c r="M23" s="22"/>
      <c r="N23" s="20"/>
      <c r="O23" s="21"/>
      <c r="P23" s="22"/>
      <c r="Q23" s="20"/>
      <c r="R23" s="21"/>
      <c r="S23" s="22"/>
      <c r="T23" s="21"/>
      <c r="U23" s="1"/>
    </row>
    <row r="24" spans="1:21" ht="23.25">
      <c r="A24" s="1"/>
      <c r="B24" s="18"/>
      <c r="C24" s="19"/>
      <c r="D24" s="19" t="s">
        <v>31</v>
      </c>
      <c r="E24" s="19"/>
      <c r="F24" s="20">
        <f aca="true" t="shared" si="6" ref="F24:T24">SUM(F26:F28)</f>
        <v>292611.1</v>
      </c>
      <c r="G24" s="21">
        <f t="shared" si="6"/>
        <v>282845.1</v>
      </c>
      <c r="H24" s="22">
        <f t="shared" si="6"/>
        <v>247565.19999999998</v>
      </c>
      <c r="I24" s="21">
        <f t="shared" si="6"/>
        <v>10800</v>
      </c>
      <c r="J24" s="22">
        <f t="shared" si="6"/>
        <v>21643.7</v>
      </c>
      <c r="K24" s="20">
        <f t="shared" si="6"/>
        <v>21898.7</v>
      </c>
      <c r="L24" s="21">
        <f t="shared" si="6"/>
        <v>0</v>
      </c>
      <c r="M24" s="22">
        <f t="shared" si="6"/>
        <v>0</v>
      </c>
      <c r="N24" s="20">
        <f t="shared" si="6"/>
        <v>31016.4</v>
      </c>
      <c r="O24" s="21">
        <f t="shared" si="6"/>
        <v>0</v>
      </c>
      <c r="P24" s="22">
        <f t="shared" si="6"/>
        <v>0</v>
      </c>
      <c r="Q24" s="20">
        <f t="shared" si="6"/>
        <v>3904.4</v>
      </c>
      <c r="R24" s="21">
        <f t="shared" si="6"/>
        <v>303411.1</v>
      </c>
      <c r="S24" s="22">
        <f t="shared" si="6"/>
        <v>304488.8</v>
      </c>
      <c r="T24" s="21">
        <f t="shared" si="6"/>
        <v>304384.70000000007</v>
      </c>
      <c r="U24" s="1"/>
    </row>
    <row r="25" spans="1:21" ht="23.25">
      <c r="A25" s="1"/>
      <c r="B25" s="18"/>
      <c r="C25" s="19"/>
      <c r="D25" s="19"/>
      <c r="E25" s="19"/>
      <c r="F25" s="20"/>
      <c r="G25" s="21"/>
      <c r="H25" s="22"/>
      <c r="I25" s="21"/>
      <c r="J25" s="22"/>
      <c r="K25" s="20"/>
      <c r="L25" s="21"/>
      <c r="M25" s="22"/>
      <c r="N25" s="20"/>
      <c r="O25" s="21"/>
      <c r="P25" s="22"/>
      <c r="Q25" s="20"/>
      <c r="R25" s="21"/>
      <c r="S25" s="22"/>
      <c r="T25" s="21"/>
      <c r="U25" s="1"/>
    </row>
    <row r="26" spans="1:21" ht="23.25">
      <c r="A26" s="1"/>
      <c r="B26" s="18"/>
      <c r="C26" s="19"/>
      <c r="D26" s="19" t="s">
        <v>14</v>
      </c>
      <c r="E26" s="19"/>
      <c r="F26" s="20">
        <v>4800</v>
      </c>
      <c r="G26" s="21">
        <v>4800</v>
      </c>
      <c r="H26" s="22">
        <v>4440.9</v>
      </c>
      <c r="I26" s="21"/>
      <c r="J26" s="22"/>
      <c r="K26" s="20">
        <v>255</v>
      </c>
      <c r="L26" s="21"/>
      <c r="M26" s="22"/>
      <c r="N26" s="20"/>
      <c r="O26" s="21"/>
      <c r="P26" s="22"/>
      <c r="Q26" s="20"/>
      <c r="R26" s="21">
        <f aca="true" t="shared" si="7" ref="R26:T28">+F26+I26+L26+O26</f>
        <v>4800</v>
      </c>
      <c r="S26" s="22">
        <f t="shared" si="7"/>
        <v>4800</v>
      </c>
      <c r="T26" s="21">
        <f t="shared" si="7"/>
        <v>4695.9</v>
      </c>
      <c r="U26" s="1"/>
    </row>
    <row r="27" spans="1:21" ht="23.25">
      <c r="A27" s="1"/>
      <c r="B27" s="18"/>
      <c r="C27" s="19"/>
      <c r="D27" s="19" t="s">
        <v>21</v>
      </c>
      <c r="E27" s="19"/>
      <c r="F27" s="20"/>
      <c r="G27" s="21"/>
      <c r="H27" s="22"/>
      <c r="I27" s="21"/>
      <c r="J27" s="22"/>
      <c r="K27" s="20"/>
      <c r="L27" s="21"/>
      <c r="M27" s="22"/>
      <c r="N27" s="20"/>
      <c r="O27" s="21"/>
      <c r="P27" s="22"/>
      <c r="Q27" s="20"/>
      <c r="R27" s="21">
        <f t="shared" si="7"/>
        <v>0</v>
      </c>
      <c r="S27" s="22">
        <f t="shared" si="7"/>
        <v>0</v>
      </c>
      <c r="T27" s="21">
        <f t="shared" si="7"/>
        <v>0</v>
      </c>
      <c r="U27" s="1"/>
    </row>
    <row r="28" spans="1:21" ht="23.25">
      <c r="A28" s="1"/>
      <c r="B28" s="18"/>
      <c r="C28" s="19"/>
      <c r="D28" s="19" t="s">
        <v>15</v>
      </c>
      <c r="E28" s="19"/>
      <c r="F28" s="20">
        <v>287811.1</v>
      </c>
      <c r="G28" s="21">
        <v>278045.1</v>
      </c>
      <c r="H28" s="22">
        <v>243124.3</v>
      </c>
      <c r="I28" s="21">
        <v>10800</v>
      </c>
      <c r="J28" s="22">
        <v>21643.7</v>
      </c>
      <c r="K28" s="20">
        <v>21643.7</v>
      </c>
      <c r="L28" s="21"/>
      <c r="M28" s="22"/>
      <c r="N28" s="20">
        <v>31016.4</v>
      </c>
      <c r="O28" s="21"/>
      <c r="P28" s="22"/>
      <c r="Q28" s="20">
        <v>3904.4</v>
      </c>
      <c r="R28" s="21">
        <f t="shared" si="7"/>
        <v>298611.1</v>
      </c>
      <c r="S28" s="22">
        <f t="shared" si="7"/>
        <v>299688.8</v>
      </c>
      <c r="T28" s="21">
        <f t="shared" si="7"/>
        <v>299688.80000000005</v>
      </c>
      <c r="U28" s="1"/>
    </row>
    <row r="29" spans="1:21" ht="23.25">
      <c r="A29" s="1"/>
      <c r="B29" s="18"/>
      <c r="C29" s="19"/>
      <c r="D29" s="19"/>
      <c r="E29" s="19"/>
      <c r="F29" s="20"/>
      <c r="G29" s="21"/>
      <c r="H29" s="22"/>
      <c r="I29" s="21"/>
      <c r="J29" s="22"/>
      <c r="K29" s="20"/>
      <c r="L29" s="21"/>
      <c r="M29" s="22"/>
      <c r="N29" s="20"/>
      <c r="O29" s="21"/>
      <c r="P29" s="22"/>
      <c r="Q29" s="20"/>
      <c r="R29" s="21"/>
      <c r="S29" s="22"/>
      <c r="T29" s="21"/>
      <c r="U29" s="1"/>
    </row>
    <row r="30" spans="1:21" ht="23.25">
      <c r="A30" s="1"/>
      <c r="B30" s="18"/>
      <c r="C30" s="19"/>
      <c r="D30" s="19" t="s">
        <v>33</v>
      </c>
      <c r="E30" s="19"/>
      <c r="F30" s="20">
        <f aca="true" t="shared" si="8" ref="F30:T30">SUM(F32:F34)</f>
        <v>352054.3</v>
      </c>
      <c r="G30" s="21">
        <f t="shared" si="8"/>
        <v>360199.6</v>
      </c>
      <c r="H30" s="22">
        <f t="shared" si="8"/>
        <v>354875.9</v>
      </c>
      <c r="I30" s="21">
        <f t="shared" si="8"/>
        <v>25300</v>
      </c>
      <c r="J30" s="22">
        <f t="shared" si="8"/>
        <v>18757.2</v>
      </c>
      <c r="K30" s="20">
        <f t="shared" si="8"/>
        <v>19727.5</v>
      </c>
      <c r="L30" s="21">
        <f t="shared" si="8"/>
        <v>0</v>
      </c>
      <c r="M30" s="22">
        <f t="shared" si="8"/>
        <v>0</v>
      </c>
      <c r="N30" s="20">
        <f t="shared" si="8"/>
        <v>22605.7</v>
      </c>
      <c r="O30" s="21">
        <f t="shared" si="8"/>
        <v>0</v>
      </c>
      <c r="P30" s="22">
        <f t="shared" si="8"/>
        <v>1733.2</v>
      </c>
      <c r="Q30" s="20">
        <f t="shared" si="8"/>
        <v>6086.6</v>
      </c>
      <c r="R30" s="21">
        <f t="shared" si="8"/>
        <v>377354.3</v>
      </c>
      <c r="S30" s="22">
        <f t="shared" si="8"/>
        <v>380690</v>
      </c>
      <c r="T30" s="21">
        <f t="shared" si="8"/>
        <v>403295.7</v>
      </c>
      <c r="U30" s="1"/>
    </row>
    <row r="31" spans="1:21" ht="23.25">
      <c r="A31" s="1"/>
      <c r="B31" s="18"/>
      <c r="C31" s="19"/>
      <c r="D31" s="19" t="s">
        <v>32</v>
      </c>
      <c r="E31" s="19"/>
      <c r="F31" s="20"/>
      <c r="G31" s="21"/>
      <c r="H31" s="22"/>
      <c r="I31" s="21"/>
      <c r="J31" s="22"/>
      <c r="K31" s="20"/>
      <c r="L31" s="21"/>
      <c r="M31" s="22"/>
      <c r="N31" s="20"/>
      <c r="O31" s="21"/>
      <c r="P31" s="22"/>
      <c r="Q31" s="20"/>
      <c r="R31" s="21"/>
      <c r="S31" s="22"/>
      <c r="T31" s="21"/>
      <c r="U31" s="1"/>
    </row>
    <row r="32" spans="1:21" ht="23.25">
      <c r="A32" s="1"/>
      <c r="B32" s="18"/>
      <c r="C32" s="19"/>
      <c r="D32" s="19" t="s">
        <v>14</v>
      </c>
      <c r="E32" s="19"/>
      <c r="F32" s="20">
        <v>19000</v>
      </c>
      <c r="G32" s="21">
        <v>24699.1</v>
      </c>
      <c r="H32" s="22">
        <v>19440.9</v>
      </c>
      <c r="I32" s="21">
        <v>2000</v>
      </c>
      <c r="J32" s="22"/>
      <c r="K32" s="20">
        <v>1968.2</v>
      </c>
      <c r="L32" s="21"/>
      <c r="M32" s="22"/>
      <c r="N32" s="20">
        <v>1446.8</v>
      </c>
      <c r="O32" s="21"/>
      <c r="P32" s="22"/>
      <c r="Q32" s="20">
        <v>3290</v>
      </c>
      <c r="R32" s="21">
        <f aca="true" t="shared" si="9" ref="R32:T34">+F32+I32+L32+O32</f>
        <v>21000</v>
      </c>
      <c r="S32" s="22">
        <f t="shared" si="9"/>
        <v>24699.1</v>
      </c>
      <c r="T32" s="21">
        <f t="shared" si="9"/>
        <v>26145.9</v>
      </c>
      <c r="U32" s="1"/>
    </row>
    <row r="33" spans="1:21" ht="23.25">
      <c r="A33" s="1"/>
      <c r="B33" s="18"/>
      <c r="C33" s="19"/>
      <c r="D33" s="19" t="s">
        <v>21</v>
      </c>
      <c r="E33" s="19"/>
      <c r="F33" s="20"/>
      <c r="G33" s="21">
        <v>2483</v>
      </c>
      <c r="H33" s="22">
        <v>2483</v>
      </c>
      <c r="I33" s="21"/>
      <c r="J33" s="22">
        <v>957.2</v>
      </c>
      <c r="K33" s="20">
        <v>957.2</v>
      </c>
      <c r="L33" s="21"/>
      <c r="M33" s="22"/>
      <c r="N33" s="20"/>
      <c r="O33" s="21"/>
      <c r="P33" s="22">
        <v>1733.2</v>
      </c>
      <c r="Q33" s="20">
        <v>1733.2</v>
      </c>
      <c r="R33" s="21">
        <f t="shared" si="9"/>
        <v>0</v>
      </c>
      <c r="S33" s="22">
        <f t="shared" si="9"/>
        <v>5173.4</v>
      </c>
      <c r="T33" s="21">
        <f t="shared" si="9"/>
        <v>5173.4</v>
      </c>
      <c r="U33" s="1"/>
    </row>
    <row r="34" spans="1:21" ht="23.25">
      <c r="A34" s="1"/>
      <c r="B34" s="18"/>
      <c r="C34" s="19"/>
      <c r="D34" s="19" t="s">
        <v>15</v>
      </c>
      <c r="E34" s="19"/>
      <c r="F34" s="20">
        <v>333054.3</v>
      </c>
      <c r="G34" s="21">
        <v>333017.5</v>
      </c>
      <c r="H34" s="22">
        <v>332952</v>
      </c>
      <c r="I34" s="21">
        <v>23300</v>
      </c>
      <c r="J34" s="22">
        <v>17800</v>
      </c>
      <c r="K34" s="20">
        <v>16802.1</v>
      </c>
      <c r="L34" s="21"/>
      <c r="M34" s="22"/>
      <c r="N34" s="20">
        <v>21158.9</v>
      </c>
      <c r="O34" s="21"/>
      <c r="P34" s="22"/>
      <c r="Q34" s="20">
        <v>1063.4</v>
      </c>
      <c r="R34" s="21">
        <f t="shared" si="9"/>
        <v>356354.3</v>
      </c>
      <c r="S34" s="22">
        <f t="shared" si="9"/>
        <v>350817.5</v>
      </c>
      <c r="T34" s="21">
        <f t="shared" si="9"/>
        <v>371976.4</v>
      </c>
      <c r="U34" s="1"/>
    </row>
    <row r="35" spans="1:21" ht="23.25">
      <c r="A35" s="1"/>
      <c r="B35" s="18"/>
      <c r="C35" s="19"/>
      <c r="D35" s="19"/>
      <c r="E35" s="19"/>
      <c r="F35" s="20"/>
      <c r="G35" s="21"/>
      <c r="H35" s="22"/>
      <c r="I35" s="21"/>
      <c r="J35" s="22"/>
      <c r="K35" s="20"/>
      <c r="L35" s="21"/>
      <c r="M35" s="22"/>
      <c r="N35" s="20"/>
      <c r="O35" s="21"/>
      <c r="P35" s="22"/>
      <c r="Q35" s="20"/>
      <c r="R35" s="21"/>
      <c r="S35" s="22"/>
      <c r="T35" s="21"/>
      <c r="U35" s="1"/>
    </row>
    <row r="36" spans="1:21" ht="23.25">
      <c r="A36" s="1"/>
      <c r="B36" s="18"/>
      <c r="C36" s="19"/>
      <c r="D36" s="19" t="s">
        <v>22</v>
      </c>
      <c r="E36" s="19"/>
      <c r="F36" s="20">
        <f aca="true" t="shared" si="10" ref="F36:T36">SUM(F38:F40)</f>
        <v>1093218.6</v>
      </c>
      <c r="G36" s="20">
        <f t="shared" si="10"/>
        <v>1097416.0999999999</v>
      </c>
      <c r="H36" s="20">
        <f t="shared" si="10"/>
        <v>1081476.8</v>
      </c>
      <c r="I36" s="20">
        <f t="shared" si="10"/>
        <v>11700</v>
      </c>
      <c r="J36" s="20">
        <f t="shared" si="10"/>
        <v>16011.800000000001</v>
      </c>
      <c r="K36" s="20">
        <f t="shared" si="10"/>
        <v>15699.5</v>
      </c>
      <c r="L36" s="20">
        <f t="shared" si="10"/>
        <v>0</v>
      </c>
      <c r="M36" s="20">
        <f t="shared" si="10"/>
        <v>0</v>
      </c>
      <c r="N36" s="20">
        <f t="shared" si="10"/>
        <v>9530.5</v>
      </c>
      <c r="O36" s="20">
        <f t="shared" si="10"/>
        <v>0</v>
      </c>
      <c r="P36" s="20">
        <f t="shared" si="10"/>
        <v>4474</v>
      </c>
      <c r="Q36" s="20">
        <f t="shared" si="10"/>
        <v>14971.8</v>
      </c>
      <c r="R36" s="20">
        <f t="shared" si="10"/>
        <v>1104918.6</v>
      </c>
      <c r="S36" s="20">
        <f t="shared" si="10"/>
        <v>1117901.9</v>
      </c>
      <c r="T36" s="21">
        <f t="shared" si="10"/>
        <v>1121678.6</v>
      </c>
      <c r="U36" s="1"/>
    </row>
    <row r="37" spans="1:21" ht="23.25">
      <c r="A37" s="1"/>
      <c r="B37" s="18"/>
      <c r="C37" s="19"/>
      <c r="D37" s="30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1"/>
      <c r="U37" s="1"/>
    </row>
    <row r="38" spans="1:21" ht="23.25">
      <c r="A38" s="1"/>
      <c r="B38" s="18"/>
      <c r="C38" s="19"/>
      <c r="D38" s="19" t="s">
        <v>14</v>
      </c>
      <c r="E38" s="19"/>
      <c r="F38" s="20">
        <v>85000</v>
      </c>
      <c r="G38" s="21">
        <v>63919.8</v>
      </c>
      <c r="H38" s="22">
        <v>63919.8</v>
      </c>
      <c r="I38" s="21"/>
      <c r="J38" s="22"/>
      <c r="K38" s="20"/>
      <c r="L38" s="21"/>
      <c r="M38" s="22"/>
      <c r="N38" s="20">
        <v>2673.9</v>
      </c>
      <c r="O38" s="21"/>
      <c r="P38" s="22"/>
      <c r="Q38" s="20"/>
      <c r="R38" s="21">
        <f aca="true" t="shared" si="11" ref="R38:T40">+F38+I38+L38+O38</f>
        <v>85000</v>
      </c>
      <c r="S38" s="22">
        <f t="shared" si="11"/>
        <v>63919.8</v>
      </c>
      <c r="T38" s="21">
        <f t="shared" si="11"/>
        <v>66593.7</v>
      </c>
      <c r="U38" s="1"/>
    </row>
    <row r="39" spans="1:21" ht="23.25">
      <c r="A39" s="1"/>
      <c r="B39" s="18"/>
      <c r="C39" s="19"/>
      <c r="D39" s="19" t="s">
        <v>21</v>
      </c>
      <c r="E39" s="19"/>
      <c r="F39" s="20"/>
      <c r="G39" s="21">
        <v>9605.6</v>
      </c>
      <c r="H39" s="21">
        <v>9605.6</v>
      </c>
      <c r="I39" s="21"/>
      <c r="J39" s="22">
        <v>1172.6</v>
      </c>
      <c r="K39" s="20">
        <v>1172.6</v>
      </c>
      <c r="L39" s="21"/>
      <c r="M39" s="22"/>
      <c r="N39" s="20"/>
      <c r="O39" s="21"/>
      <c r="P39" s="22">
        <v>4474</v>
      </c>
      <c r="Q39" s="20">
        <v>4474</v>
      </c>
      <c r="R39" s="21">
        <f t="shared" si="11"/>
        <v>0</v>
      </c>
      <c r="S39" s="22">
        <f t="shared" si="11"/>
        <v>15252.2</v>
      </c>
      <c r="T39" s="21">
        <f t="shared" si="11"/>
        <v>15252.2</v>
      </c>
      <c r="U39" s="1"/>
    </row>
    <row r="40" spans="1:21" ht="23.25">
      <c r="A40" s="1"/>
      <c r="B40" s="18"/>
      <c r="C40" s="30"/>
      <c r="D40" s="19" t="s">
        <v>15</v>
      </c>
      <c r="E40" s="19"/>
      <c r="F40" s="20">
        <v>1008218.6</v>
      </c>
      <c r="G40" s="21">
        <v>1023890.7</v>
      </c>
      <c r="H40" s="22">
        <v>1007951.4</v>
      </c>
      <c r="I40" s="21">
        <v>11700</v>
      </c>
      <c r="J40" s="22">
        <v>14839.2</v>
      </c>
      <c r="K40" s="20">
        <v>14526.9</v>
      </c>
      <c r="L40" s="21"/>
      <c r="M40" s="22"/>
      <c r="N40" s="20">
        <v>6856.6</v>
      </c>
      <c r="O40" s="21"/>
      <c r="P40" s="22"/>
      <c r="Q40" s="20">
        <v>10497.8</v>
      </c>
      <c r="R40" s="21">
        <f t="shared" si="11"/>
        <v>1019918.6</v>
      </c>
      <c r="S40" s="22">
        <f t="shared" si="11"/>
        <v>1038729.8999999999</v>
      </c>
      <c r="T40" s="21">
        <f t="shared" si="11"/>
        <v>1039832.7000000001</v>
      </c>
      <c r="U40" s="1"/>
    </row>
    <row r="41" spans="1:21" ht="23.25">
      <c r="A41" s="1"/>
      <c r="B41" s="18"/>
      <c r="C41" s="30"/>
      <c r="D41" s="19"/>
      <c r="E41" s="19"/>
      <c r="F41" s="20"/>
      <c r="G41" s="21"/>
      <c r="H41" s="22"/>
      <c r="I41" s="21"/>
      <c r="J41" s="22"/>
      <c r="K41" s="20"/>
      <c r="L41" s="21"/>
      <c r="M41" s="22"/>
      <c r="N41" s="20"/>
      <c r="O41" s="21"/>
      <c r="P41" s="22"/>
      <c r="Q41" s="20"/>
      <c r="R41" s="21"/>
      <c r="S41" s="22"/>
      <c r="T41" s="21"/>
      <c r="U41" s="1"/>
    </row>
    <row r="42" spans="1:21" ht="23.25">
      <c r="A42" s="1"/>
      <c r="B42" s="18"/>
      <c r="C42" s="30"/>
      <c r="D42" s="19"/>
      <c r="E42" s="19"/>
      <c r="F42" s="20"/>
      <c r="G42" s="20"/>
      <c r="H42" s="21"/>
      <c r="I42" s="20"/>
      <c r="J42" s="21"/>
      <c r="K42" s="20"/>
      <c r="L42" s="20"/>
      <c r="M42" s="21"/>
      <c r="N42" s="20"/>
      <c r="O42" s="20"/>
      <c r="P42" s="21"/>
      <c r="Q42" s="20"/>
      <c r="R42" s="20"/>
      <c r="S42" s="21"/>
      <c r="T42" s="21"/>
      <c r="U42" s="1"/>
    </row>
    <row r="43" spans="1:21" ht="23.25">
      <c r="A43" s="1"/>
      <c r="B43" s="18"/>
      <c r="C43" s="30"/>
      <c r="D43" s="30"/>
      <c r="E43" s="3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35"/>
      <c r="U43" s="1"/>
    </row>
    <row r="44" spans="1:21" ht="23.25">
      <c r="A44" s="1"/>
      <c r="B44" s="18"/>
      <c r="C44" s="30"/>
      <c r="D44" s="30"/>
      <c r="E44" s="3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>
        <f>+F44+I44+L44+O44</f>
        <v>0</v>
      </c>
      <c r="S44" s="20">
        <f>+G44+J44+M44+P44</f>
        <v>0</v>
      </c>
      <c r="T44" s="35">
        <f>+H44+K44+N44+Q44</f>
        <v>0</v>
      </c>
      <c r="U44" s="1"/>
    </row>
    <row r="45" spans="1:21" ht="23.25">
      <c r="A45" s="1"/>
      <c r="B45" s="51"/>
      <c r="C45" s="26"/>
      <c r="D45" s="26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1"/>
    </row>
    <row r="46" spans="1:21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32" t="s">
        <v>18</v>
      </c>
      <c r="U47" s="1"/>
    </row>
    <row r="48" spans="1:21" ht="23.25">
      <c r="A48" s="1"/>
      <c r="B48" s="3"/>
      <c r="C48" s="4"/>
      <c r="D48" s="4"/>
      <c r="E48" s="4"/>
      <c r="F48" s="5" t="s">
        <v>5</v>
      </c>
      <c r="G48" s="6"/>
      <c r="H48" s="7"/>
      <c r="I48" s="5" t="s">
        <v>6</v>
      </c>
      <c r="J48" s="6"/>
      <c r="K48" s="7"/>
      <c r="L48" s="5" t="s">
        <v>7</v>
      </c>
      <c r="M48" s="6"/>
      <c r="N48" s="7"/>
      <c r="O48" s="5" t="s">
        <v>8</v>
      </c>
      <c r="P48" s="6"/>
      <c r="Q48" s="7"/>
      <c r="R48" s="5" t="s">
        <v>9</v>
      </c>
      <c r="S48" s="6"/>
      <c r="T48" s="7"/>
      <c r="U48" s="1"/>
    </row>
    <row r="49" spans="1:21" ht="23.25">
      <c r="A49" s="1"/>
      <c r="B49" s="8" t="s">
        <v>10</v>
      </c>
      <c r="C49" s="2"/>
      <c r="D49" s="2"/>
      <c r="E49" s="2"/>
      <c r="F49" s="9"/>
      <c r="G49" s="10"/>
      <c r="H49" s="11"/>
      <c r="I49" s="9"/>
      <c r="J49" s="10"/>
      <c r="K49" s="11"/>
      <c r="L49" s="9"/>
      <c r="M49" s="10"/>
      <c r="N49" s="11"/>
      <c r="O49" s="9"/>
      <c r="P49" s="10"/>
      <c r="Q49" s="11"/>
      <c r="R49" s="9"/>
      <c r="S49" s="10"/>
      <c r="T49" s="12"/>
      <c r="U49" s="1"/>
    </row>
    <row r="50" spans="1:21" ht="23.25">
      <c r="A50" s="1"/>
      <c r="B50" s="13"/>
      <c r="C50" s="14"/>
      <c r="D50" s="14"/>
      <c r="E50" s="14"/>
      <c r="F50" s="15" t="s">
        <v>11</v>
      </c>
      <c r="G50" s="16" t="s">
        <v>12</v>
      </c>
      <c r="H50" s="17" t="s">
        <v>13</v>
      </c>
      <c r="I50" s="15" t="s">
        <v>11</v>
      </c>
      <c r="J50" s="16" t="s">
        <v>12</v>
      </c>
      <c r="K50" s="17" t="s">
        <v>13</v>
      </c>
      <c r="L50" s="15" t="s">
        <v>11</v>
      </c>
      <c r="M50" s="16" t="s">
        <v>12</v>
      </c>
      <c r="N50" s="17" t="s">
        <v>13</v>
      </c>
      <c r="O50" s="15" t="s">
        <v>11</v>
      </c>
      <c r="P50" s="16" t="s">
        <v>12</v>
      </c>
      <c r="Q50" s="17" t="s">
        <v>13</v>
      </c>
      <c r="R50" s="15" t="s">
        <v>11</v>
      </c>
      <c r="S50" s="16" t="s">
        <v>12</v>
      </c>
      <c r="T50" s="16" t="s">
        <v>13</v>
      </c>
      <c r="U50" s="1"/>
    </row>
    <row r="51" spans="1:21" ht="23.25">
      <c r="A51" s="1"/>
      <c r="B51" s="18"/>
      <c r="C51" s="19"/>
      <c r="D51" s="19"/>
      <c r="E51" s="19"/>
      <c r="F51" s="20"/>
      <c r="G51" s="21"/>
      <c r="H51" s="22"/>
      <c r="I51" s="21"/>
      <c r="J51" s="22"/>
      <c r="K51" s="20"/>
      <c r="L51" s="21"/>
      <c r="M51" s="22"/>
      <c r="N51" s="20"/>
      <c r="O51" s="21"/>
      <c r="P51" s="22"/>
      <c r="Q51" s="20"/>
      <c r="R51" s="21"/>
      <c r="S51" s="22"/>
      <c r="T51" s="21"/>
      <c r="U51" s="1"/>
    </row>
    <row r="52" spans="1:21" ht="23.25">
      <c r="A52" s="1"/>
      <c r="B52" s="18"/>
      <c r="C52" s="19"/>
      <c r="D52" s="19" t="s">
        <v>34</v>
      </c>
      <c r="E52" s="19"/>
      <c r="F52" s="20">
        <f aca="true" t="shared" si="12" ref="F52:T52">SUM(F54:F56)</f>
        <v>482359.5</v>
      </c>
      <c r="G52" s="21">
        <f t="shared" si="12"/>
        <v>498098</v>
      </c>
      <c r="H52" s="22">
        <f t="shared" si="12"/>
        <v>497926.9</v>
      </c>
      <c r="I52" s="21">
        <f t="shared" si="12"/>
        <v>17300</v>
      </c>
      <c r="J52" s="22">
        <f t="shared" si="12"/>
        <v>19343.2</v>
      </c>
      <c r="K52" s="20">
        <f t="shared" si="12"/>
        <v>18969.3</v>
      </c>
      <c r="L52" s="21">
        <f t="shared" si="12"/>
        <v>0</v>
      </c>
      <c r="M52" s="22">
        <f t="shared" si="12"/>
        <v>0</v>
      </c>
      <c r="N52" s="20">
        <f t="shared" si="12"/>
        <v>912.5</v>
      </c>
      <c r="O52" s="21">
        <f t="shared" si="12"/>
        <v>0</v>
      </c>
      <c r="P52" s="22">
        <f t="shared" si="12"/>
        <v>32842.2</v>
      </c>
      <c r="Q52" s="20">
        <f t="shared" si="12"/>
        <v>33387.2</v>
      </c>
      <c r="R52" s="21">
        <f t="shared" si="12"/>
        <v>499659.5</v>
      </c>
      <c r="S52" s="22">
        <f t="shared" si="12"/>
        <v>550283.4</v>
      </c>
      <c r="T52" s="21">
        <f t="shared" si="12"/>
        <v>551195.9</v>
      </c>
      <c r="U52" s="23"/>
    </row>
    <row r="53" spans="1:21" ht="23.25">
      <c r="A53" s="1"/>
      <c r="B53" s="18"/>
      <c r="C53" s="19"/>
      <c r="D53" s="30" t="s">
        <v>35</v>
      </c>
      <c r="E53" s="19"/>
      <c r="F53" s="20"/>
      <c r="G53" s="21"/>
      <c r="H53" s="22"/>
      <c r="I53" s="21"/>
      <c r="J53" s="22"/>
      <c r="K53" s="20"/>
      <c r="L53" s="21"/>
      <c r="M53" s="22"/>
      <c r="N53" s="20"/>
      <c r="O53" s="21"/>
      <c r="P53" s="22"/>
      <c r="Q53" s="20"/>
      <c r="R53" s="21"/>
      <c r="S53" s="22"/>
      <c r="T53" s="21"/>
      <c r="U53" s="1"/>
    </row>
    <row r="54" spans="1:21" ht="23.25">
      <c r="A54" s="1"/>
      <c r="B54" s="18"/>
      <c r="C54" s="19"/>
      <c r="D54" s="19" t="s">
        <v>14</v>
      </c>
      <c r="E54" s="19"/>
      <c r="F54" s="20">
        <v>25000</v>
      </c>
      <c r="G54" s="21">
        <v>20645.2</v>
      </c>
      <c r="H54" s="22">
        <v>20645.2</v>
      </c>
      <c r="I54" s="21"/>
      <c r="J54" s="22"/>
      <c r="K54" s="20"/>
      <c r="L54" s="21"/>
      <c r="M54" s="22"/>
      <c r="N54" s="20"/>
      <c r="O54" s="21"/>
      <c r="P54" s="22"/>
      <c r="Q54" s="20"/>
      <c r="R54" s="21">
        <f aca="true" t="shared" si="13" ref="R54:T56">+F54+I54+L54+O54</f>
        <v>25000</v>
      </c>
      <c r="S54" s="22">
        <f t="shared" si="13"/>
        <v>20645.2</v>
      </c>
      <c r="T54" s="21">
        <f t="shared" si="13"/>
        <v>20645.2</v>
      </c>
      <c r="U54" s="1"/>
    </row>
    <row r="55" spans="1:21" ht="23.25">
      <c r="A55" s="1"/>
      <c r="B55" s="18"/>
      <c r="C55" s="19"/>
      <c r="D55" s="19" t="s">
        <v>21</v>
      </c>
      <c r="E55" s="19"/>
      <c r="F55" s="20"/>
      <c r="G55" s="21">
        <v>15931.7</v>
      </c>
      <c r="H55" s="22">
        <v>15931.7</v>
      </c>
      <c r="I55" s="21"/>
      <c r="J55" s="22">
        <v>2043.2</v>
      </c>
      <c r="K55" s="20">
        <v>2043.2</v>
      </c>
      <c r="L55" s="21"/>
      <c r="M55" s="22"/>
      <c r="N55" s="20"/>
      <c r="O55" s="21"/>
      <c r="P55" s="22">
        <v>32842.2</v>
      </c>
      <c r="Q55" s="20">
        <v>32842.2</v>
      </c>
      <c r="R55" s="21">
        <f t="shared" si="13"/>
        <v>0</v>
      </c>
      <c r="S55" s="22">
        <f t="shared" si="13"/>
        <v>50817.1</v>
      </c>
      <c r="T55" s="21">
        <f t="shared" si="13"/>
        <v>50817.1</v>
      </c>
      <c r="U55" s="1"/>
    </row>
    <row r="56" spans="1:21" ht="23.25">
      <c r="A56" s="1"/>
      <c r="B56" s="18"/>
      <c r="C56" s="19"/>
      <c r="D56" s="19" t="s">
        <v>15</v>
      </c>
      <c r="E56" s="19"/>
      <c r="F56" s="20">
        <v>457359.5</v>
      </c>
      <c r="G56" s="21">
        <v>461521.1</v>
      </c>
      <c r="H56" s="22">
        <v>461350</v>
      </c>
      <c r="I56" s="21">
        <v>17300</v>
      </c>
      <c r="J56" s="22">
        <v>17300</v>
      </c>
      <c r="K56" s="20">
        <v>16926.1</v>
      </c>
      <c r="L56" s="21"/>
      <c r="M56" s="22"/>
      <c r="N56" s="20">
        <v>912.5</v>
      </c>
      <c r="O56" s="21"/>
      <c r="P56" s="22"/>
      <c r="Q56" s="20">
        <v>545</v>
      </c>
      <c r="R56" s="21">
        <f t="shared" si="13"/>
        <v>474659.5</v>
      </c>
      <c r="S56" s="22">
        <f t="shared" si="13"/>
        <v>478821.1</v>
      </c>
      <c r="T56" s="21">
        <f t="shared" si="13"/>
        <v>479733.6</v>
      </c>
      <c r="U56" s="1"/>
    </row>
    <row r="57" spans="1:21" ht="23.25">
      <c r="A57" s="1"/>
      <c r="B57" s="18"/>
      <c r="C57" s="19"/>
      <c r="D57" s="30"/>
      <c r="E57" s="19"/>
      <c r="F57" s="20"/>
      <c r="G57" s="21"/>
      <c r="H57" s="22"/>
      <c r="I57" s="21"/>
      <c r="J57" s="22"/>
      <c r="K57" s="20"/>
      <c r="L57" s="21"/>
      <c r="M57" s="22"/>
      <c r="N57" s="20"/>
      <c r="O57" s="21"/>
      <c r="P57" s="22"/>
      <c r="Q57" s="20"/>
      <c r="R57" s="21"/>
      <c r="S57" s="22"/>
      <c r="T57" s="21"/>
      <c r="U57" s="1"/>
    </row>
    <row r="58" spans="1:21" ht="23.25">
      <c r="A58" s="1"/>
      <c r="B58" s="18"/>
      <c r="C58" s="19"/>
      <c r="D58" s="19" t="s">
        <v>23</v>
      </c>
      <c r="E58" s="19"/>
      <c r="F58" s="20">
        <f aca="true" t="shared" si="14" ref="F58:T58">SUM(F60:F62)</f>
        <v>300229.39999999997</v>
      </c>
      <c r="G58" s="21">
        <f t="shared" si="14"/>
        <v>313098.6</v>
      </c>
      <c r="H58" s="22">
        <f t="shared" si="14"/>
        <v>308859.8</v>
      </c>
      <c r="I58" s="21">
        <f t="shared" si="14"/>
        <v>23200</v>
      </c>
      <c r="J58" s="22">
        <f t="shared" si="14"/>
        <v>33380.2</v>
      </c>
      <c r="K58" s="20">
        <f t="shared" si="14"/>
        <v>29856.7</v>
      </c>
      <c r="L58" s="21">
        <f t="shared" si="14"/>
        <v>0</v>
      </c>
      <c r="M58" s="22">
        <f t="shared" si="14"/>
        <v>0</v>
      </c>
      <c r="N58" s="20">
        <f t="shared" si="14"/>
        <v>0</v>
      </c>
      <c r="O58" s="21">
        <f t="shared" si="14"/>
        <v>0</v>
      </c>
      <c r="P58" s="22">
        <f t="shared" si="14"/>
        <v>0</v>
      </c>
      <c r="Q58" s="20">
        <f t="shared" si="14"/>
        <v>11096.1</v>
      </c>
      <c r="R58" s="21">
        <f t="shared" si="14"/>
        <v>323429.39999999997</v>
      </c>
      <c r="S58" s="22">
        <f t="shared" si="14"/>
        <v>346478.8</v>
      </c>
      <c r="T58" s="21">
        <f t="shared" si="14"/>
        <v>349812.6</v>
      </c>
      <c r="U58" s="1"/>
    </row>
    <row r="59" spans="1:21" ht="23.25">
      <c r="A59" s="1"/>
      <c r="B59" s="18"/>
      <c r="C59" s="19"/>
      <c r="D59" s="19"/>
      <c r="E59" s="19"/>
      <c r="F59" s="20"/>
      <c r="G59" s="21"/>
      <c r="H59" s="22"/>
      <c r="I59" s="21"/>
      <c r="J59" s="22"/>
      <c r="K59" s="20"/>
      <c r="L59" s="21"/>
      <c r="M59" s="22"/>
      <c r="N59" s="20"/>
      <c r="O59" s="21"/>
      <c r="P59" s="22"/>
      <c r="Q59" s="20"/>
      <c r="R59" s="21"/>
      <c r="S59" s="22"/>
      <c r="T59" s="21"/>
      <c r="U59" s="1"/>
    </row>
    <row r="60" spans="1:21" ht="23.25">
      <c r="A60" s="1"/>
      <c r="B60" s="18"/>
      <c r="C60" s="19"/>
      <c r="D60" s="19" t="s">
        <v>14</v>
      </c>
      <c r="E60" s="19"/>
      <c r="F60" s="20">
        <v>52110.6</v>
      </c>
      <c r="G60" s="21">
        <v>58255.1</v>
      </c>
      <c r="H60" s="22">
        <v>58255.1</v>
      </c>
      <c r="I60" s="21"/>
      <c r="J60" s="22">
        <v>9173.4</v>
      </c>
      <c r="K60" s="20">
        <v>9173.4</v>
      </c>
      <c r="L60" s="21"/>
      <c r="M60" s="22"/>
      <c r="N60" s="20"/>
      <c r="O60" s="21"/>
      <c r="P60" s="22"/>
      <c r="Q60" s="20"/>
      <c r="R60" s="21">
        <f>SUM(F60+I60+L60+O60)</f>
        <v>52110.6</v>
      </c>
      <c r="S60" s="22">
        <f aca="true" t="shared" si="15" ref="S60:T62">+G60+J60+M60+P60</f>
        <v>67428.5</v>
      </c>
      <c r="T60" s="21">
        <f t="shared" si="15"/>
        <v>67428.5</v>
      </c>
      <c r="U60" s="1"/>
    </row>
    <row r="61" spans="1:21" ht="23.25">
      <c r="A61" s="1"/>
      <c r="B61" s="18"/>
      <c r="C61" s="19"/>
      <c r="D61" s="19" t="s">
        <v>21</v>
      </c>
      <c r="E61" s="19"/>
      <c r="F61" s="20"/>
      <c r="G61" s="21">
        <v>6487.4</v>
      </c>
      <c r="H61" s="22">
        <v>6487.4</v>
      </c>
      <c r="I61" s="21"/>
      <c r="J61" s="22">
        <v>687.6</v>
      </c>
      <c r="K61" s="20">
        <v>687.6</v>
      </c>
      <c r="L61" s="21"/>
      <c r="M61" s="22"/>
      <c r="N61" s="20"/>
      <c r="O61" s="21"/>
      <c r="P61" s="22"/>
      <c r="Q61" s="20">
        <v>3333.8</v>
      </c>
      <c r="R61" s="21">
        <f>SUM(F61+I61+L61+O61)</f>
        <v>0</v>
      </c>
      <c r="S61" s="22">
        <f t="shared" si="15"/>
        <v>7175</v>
      </c>
      <c r="T61" s="21">
        <f t="shared" si="15"/>
        <v>10508.8</v>
      </c>
      <c r="U61" s="1"/>
    </row>
    <row r="62" spans="1:21" ht="23.25">
      <c r="A62" s="1"/>
      <c r="B62" s="18"/>
      <c r="C62" s="19"/>
      <c r="D62" s="19" t="s">
        <v>15</v>
      </c>
      <c r="E62" s="19"/>
      <c r="F62" s="20">
        <v>248118.8</v>
      </c>
      <c r="G62" s="21">
        <v>248356.1</v>
      </c>
      <c r="H62" s="22">
        <v>244117.3</v>
      </c>
      <c r="I62" s="21">
        <v>23200</v>
      </c>
      <c r="J62" s="22">
        <v>23519.2</v>
      </c>
      <c r="K62" s="20">
        <v>19995.7</v>
      </c>
      <c r="L62" s="21"/>
      <c r="M62" s="22"/>
      <c r="N62" s="20"/>
      <c r="O62" s="21"/>
      <c r="P62" s="22"/>
      <c r="Q62" s="20">
        <v>7762.3</v>
      </c>
      <c r="R62" s="21">
        <f>SUM(F62+I62+L62+O62)</f>
        <v>271318.8</v>
      </c>
      <c r="S62" s="22">
        <f t="shared" si="15"/>
        <v>271875.3</v>
      </c>
      <c r="T62" s="21">
        <f t="shared" si="15"/>
        <v>271875.3</v>
      </c>
      <c r="U62" s="1"/>
    </row>
    <row r="63" spans="1:21" ht="23.25">
      <c r="A63" s="1"/>
      <c r="B63" s="18"/>
      <c r="C63" s="19"/>
      <c r="D63" s="19"/>
      <c r="E63" s="19"/>
      <c r="F63" s="20"/>
      <c r="G63" s="21"/>
      <c r="H63" s="22"/>
      <c r="I63" s="21"/>
      <c r="J63" s="22"/>
      <c r="K63" s="20"/>
      <c r="L63" s="21"/>
      <c r="M63" s="22"/>
      <c r="N63" s="20"/>
      <c r="O63" s="21"/>
      <c r="P63" s="22"/>
      <c r="Q63" s="20"/>
      <c r="R63" s="21"/>
      <c r="S63" s="22"/>
      <c r="T63" s="21"/>
      <c r="U63" s="1"/>
    </row>
    <row r="64" spans="1:21" ht="23.25">
      <c r="A64" s="1"/>
      <c r="B64" s="18"/>
      <c r="C64" s="19"/>
      <c r="D64" s="19" t="s">
        <v>36</v>
      </c>
      <c r="E64" s="19"/>
      <c r="F64" s="20">
        <f aca="true" t="shared" si="16" ref="F64:T64">SUM(F66:F68)</f>
        <v>492451.5</v>
      </c>
      <c r="G64" s="21">
        <f t="shared" si="16"/>
        <v>506036.9</v>
      </c>
      <c r="H64" s="22">
        <f t="shared" si="16"/>
        <v>506037</v>
      </c>
      <c r="I64" s="21">
        <f t="shared" si="16"/>
        <v>14186.9</v>
      </c>
      <c r="J64" s="22">
        <f t="shared" si="16"/>
        <v>14940.5</v>
      </c>
      <c r="K64" s="20">
        <f t="shared" si="16"/>
        <v>14940.4</v>
      </c>
      <c r="L64" s="21">
        <f t="shared" si="16"/>
        <v>0</v>
      </c>
      <c r="M64" s="22">
        <f t="shared" si="16"/>
        <v>0</v>
      </c>
      <c r="N64" s="20">
        <f t="shared" si="16"/>
        <v>325.90000000000003</v>
      </c>
      <c r="O64" s="21">
        <f t="shared" si="16"/>
        <v>0</v>
      </c>
      <c r="P64" s="22">
        <f t="shared" si="16"/>
        <v>8267.4</v>
      </c>
      <c r="Q64" s="20">
        <f t="shared" si="16"/>
        <v>8267.4</v>
      </c>
      <c r="R64" s="21">
        <f t="shared" si="16"/>
        <v>506638.39999999997</v>
      </c>
      <c r="S64" s="22">
        <f t="shared" si="16"/>
        <v>529244.8</v>
      </c>
      <c r="T64" s="21">
        <f t="shared" si="16"/>
        <v>529570.7</v>
      </c>
      <c r="U64" s="1"/>
    </row>
    <row r="65" spans="1:21" ht="23.25">
      <c r="A65" s="1"/>
      <c r="B65" s="18"/>
      <c r="C65" s="19"/>
      <c r="D65" s="19" t="s">
        <v>37</v>
      </c>
      <c r="E65" s="19"/>
      <c r="F65" s="20"/>
      <c r="G65" s="21"/>
      <c r="H65" s="22"/>
      <c r="I65" s="21"/>
      <c r="J65" s="22"/>
      <c r="K65" s="20"/>
      <c r="L65" s="21"/>
      <c r="M65" s="22"/>
      <c r="N65" s="20"/>
      <c r="O65" s="21"/>
      <c r="P65" s="22"/>
      <c r="Q65" s="20"/>
      <c r="R65" s="21"/>
      <c r="S65" s="22"/>
      <c r="T65" s="21"/>
      <c r="U65" s="1"/>
    </row>
    <row r="66" spans="1:21" ht="23.25">
      <c r="A66" s="1"/>
      <c r="B66" s="18"/>
      <c r="C66" s="19"/>
      <c r="D66" s="19" t="s">
        <v>14</v>
      </c>
      <c r="E66" s="19"/>
      <c r="F66" s="20">
        <v>115050.7</v>
      </c>
      <c r="G66" s="21">
        <v>122338.8</v>
      </c>
      <c r="H66" s="22">
        <v>122338.9</v>
      </c>
      <c r="I66" s="21">
        <v>2986.9</v>
      </c>
      <c r="J66" s="22">
        <v>2986.9</v>
      </c>
      <c r="K66" s="20">
        <v>2986.8</v>
      </c>
      <c r="L66" s="21"/>
      <c r="M66" s="22"/>
      <c r="N66" s="20">
        <v>311.3</v>
      </c>
      <c r="O66" s="21"/>
      <c r="P66" s="22"/>
      <c r="Q66" s="20"/>
      <c r="R66" s="21">
        <f>SUM(F66+I66+L66+O66)</f>
        <v>118037.59999999999</v>
      </c>
      <c r="S66" s="22">
        <f aca="true" t="shared" si="17" ref="S66:T68">+G66+J66+M66+P66</f>
        <v>125325.7</v>
      </c>
      <c r="T66" s="21">
        <f t="shared" si="17"/>
        <v>125637</v>
      </c>
      <c r="U66" s="1"/>
    </row>
    <row r="67" spans="1:21" ht="23.25">
      <c r="A67" s="1"/>
      <c r="B67" s="18"/>
      <c r="C67" s="19"/>
      <c r="D67" s="19" t="s">
        <v>21</v>
      </c>
      <c r="E67" s="19"/>
      <c r="F67" s="20"/>
      <c r="G67" s="21">
        <v>8030.7</v>
      </c>
      <c r="H67" s="22">
        <v>8030.7</v>
      </c>
      <c r="I67" s="21"/>
      <c r="J67" s="22">
        <v>753.6</v>
      </c>
      <c r="K67" s="20">
        <v>753.6</v>
      </c>
      <c r="L67" s="21"/>
      <c r="M67" s="22"/>
      <c r="N67" s="20"/>
      <c r="O67" s="21"/>
      <c r="P67" s="22">
        <v>8267.4</v>
      </c>
      <c r="Q67" s="20">
        <v>8267.4</v>
      </c>
      <c r="R67" s="21">
        <f>SUM(F67+I67+L67+O67)</f>
        <v>0</v>
      </c>
      <c r="S67" s="22">
        <f t="shared" si="17"/>
        <v>17051.699999999997</v>
      </c>
      <c r="T67" s="21">
        <f t="shared" si="17"/>
        <v>17051.699999999997</v>
      </c>
      <c r="U67" s="1"/>
    </row>
    <row r="68" spans="1:21" ht="23.25">
      <c r="A68" s="1"/>
      <c r="B68" s="18"/>
      <c r="C68" s="19"/>
      <c r="D68" s="19" t="s">
        <v>15</v>
      </c>
      <c r="E68" s="19"/>
      <c r="F68" s="20">
        <v>377400.8</v>
      </c>
      <c r="G68" s="21">
        <v>375667.4</v>
      </c>
      <c r="H68" s="22">
        <v>375667.4</v>
      </c>
      <c r="I68" s="21">
        <v>11200</v>
      </c>
      <c r="J68" s="22">
        <v>11200</v>
      </c>
      <c r="K68" s="20">
        <v>11200</v>
      </c>
      <c r="L68" s="21"/>
      <c r="M68" s="22"/>
      <c r="N68" s="20">
        <v>14.6</v>
      </c>
      <c r="O68" s="21"/>
      <c r="P68" s="22"/>
      <c r="Q68" s="20"/>
      <c r="R68" s="21">
        <f>SUM(F68+I68+L68+O68)</f>
        <v>388600.8</v>
      </c>
      <c r="S68" s="22">
        <f t="shared" si="17"/>
        <v>386867.4</v>
      </c>
      <c r="T68" s="21">
        <f t="shared" si="17"/>
        <v>386882</v>
      </c>
      <c r="U68" s="1"/>
    </row>
    <row r="69" spans="1:21" ht="23.25">
      <c r="A69" s="1"/>
      <c r="B69" s="18"/>
      <c r="C69" s="19"/>
      <c r="D69" s="19"/>
      <c r="E69" s="19"/>
      <c r="F69" s="20"/>
      <c r="G69" s="21"/>
      <c r="H69" s="22"/>
      <c r="I69" s="21"/>
      <c r="J69" s="22"/>
      <c r="K69" s="20"/>
      <c r="L69" s="21"/>
      <c r="M69" s="22"/>
      <c r="N69" s="20"/>
      <c r="O69" s="21"/>
      <c r="P69" s="22"/>
      <c r="Q69" s="20"/>
      <c r="R69" s="21"/>
      <c r="S69" s="22"/>
      <c r="T69" s="21"/>
      <c r="U69" s="1"/>
    </row>
    <row r="70" spans="1:21" ht="23.25">
      <c r="A70" s="1"/>
      <c r="B70" s="18"/>
      <c r="C70" s="19"/>
      <c r="D70" s="19" t="s">
        <v>38</v>
      </c>
      <c r="E70" s="19"/>
      <c r="F70" s="20">
        <f aca="true" t="shared" si="18" ref="F70:T70">SUM(F72:F74)</f>
        <v>362019.6</v>
      </c>
      <c r="G70" s="21">
        <f t="shared" si="18"/>
        <v>377947.3</v>
      </c>
      <c r="H70" s="22">
        <f t="shared" si="18"/>
        <v>361726.7</v>
      </c>
      <c r="I70" s="21">
        <f t="shared" si="18"/>
        <v>20300</v>
      </c>
      <c r="J70" s="22">
        <f t="shared" si="18"/>
        <v>14300</v>
      </c>
      <c r="K70" s="20">
        <f t="shared" si="18"/>
        <v>21335.8</v>
      </c>
      <c r="L70" s="21">
        <f t="shared" si="18"/>
        <v>0</v>
      </c>
      <c r="M70" s="22">
        <f t="shared" si="18"/>
        <v>0</v>
      </c>
      <c r="N70" s="20">
        <f t="shared" si="18"/>
        <v>511.3</v>
      </c>
      <c r="O70" s="21">
        <f t="shared" si="18"/>
        <v>0</v>
      </c>
      <c r="P70" s="22">
        <f t="shared" si="18"/>
        <v>0</v>
      </c>
      <c r="Q70" s="20">
        <f t="shared" si="18"/>
        <v>11955.8</v>
      </c>
      <c r="R70" s="21">
        <f t="shared" si="18"/>
        <v>382319.6</v>
      </c>
      <c r="S70" s="22">
        <f t="shared" si="18"/>
        <v>392247.3</v>
      </c>
      <c r="T70" s="21">
        <f t="shared" si="18"/>
        <v>395529.6</v>
      </c>
      <c r="U70" s="1"/>
    </row>
    <row r="71" spans="1:21" ht="23.25">
      <c r="A71" s="1"/>
      <c r="B71" s="18"/>
      <c r="C71" s="19"/>
      <c r="D71" s="19" t="s">
        <v>39</v>
      </c>
      <c r="E71" s="19"/>
      <c r="F71" s="20"/>
      <c r="G71" s="21"/>
      <c r="H71" s="22"/>
      <c r="I71" s="21"/>
      <c r="J71" s="22"/>
      <c r="K71" s="20"/>
      <c r="L71" s="21"/>
      <c r="M71" s="22"/>
      <c r="N71" s="20"/>
      <c r="O71" s="21"/>
      <c r="P71" s="22"/>
      <c r="Q71" s="20"/>
      <c r="R71" s="21"/>
      <c r="S71" s="22"/>
      <c r="T71" s="21"/>
      <c r="U71" s="1"/>
    </row>
    <row r="72" spans="1:21" ht="23.25">
      <c r="A72" s="1"/>
      <c r="B72" s="18"/>
      <c r="C72" s="19"/>
      <c r="D72" s="19" t="s">
        <v>14</v>
      </c>
      <c r="E72" s="19"/>
      <c r="F72" s="20">
        <v>29000</v>
      </c>
      <c r="G72" s="21">
        <v>34700</v>
      </c>
      <c r="H72" s="22">
        <v>28384</v>
      </c>
      <c r="I72" s="21">
        <v>6000</v>
      </c>
      <c r="J72" s="22"/>
      <c r="K72" s="20">
        <v>6315.8</v>
      </c>
      <c r="L72" s="21"/>
      <c r="M72" s="22"/>
      <c r="N72" s="20">
        <v>0.5</v>
      </c>
      <c r="O72" s="21"/>
      <c r="P72" s="22"/>
      <c r="Q72" s="20">
        <v>0.2</v>
      </c>
      <c r="R72" s="21">
        <f>SUM(F72+I72+L72+O72)</f>
        <v>35000</v>
      </c>
      <c r="S72" s="22">
        <f aca="true" t="shared" si="19" ref="S72:T74">+G72+J72+M72+P72</f>
        <v>34700</v>
      </c>
      <c r="T72" s="21">
        <f t="shared" si="19"/>
        <v>34700.5</v>
      </c>
      <c r="U72" s="1"/>
    </row>
    <row r="73" spans="1:21" ht="23.25">
      <c r="A73" s="1"/>
      <c r="B73" s="18"/>
      <c r="C73" s="19"/>
      <c r="D73" s="19" t="s">
        <v>21</v>
      </c>
      <c r="E73" s="19"/>
      <c r="F73" s="20"/>
      <c r="G73" s="21">
        <v>9587.7</v>
      </c>
      <c r="H73" s="22">
        <v>6369.7</v>
      </c>
      <c r="I73" s="21"/>
      <c r="J73" s="22"/>
      <c r="K73" s="20">
        <v>1747.2</v>
      </c>
      <c r="L73" s="21"/>
      <c r="M73" s="22"/>
      <c r="N73" s="20"/>
      <c r="O73" s="21"/>
      <c r="P73" s="22"/>
      <c r="Q73" s="20">
        <v>4241.8</v>
      </c>
      <c r="R73" s="21">
        <f>SUM(F73+I73+L73+O73)</f>
        <v>0</v>
      </c>
      <c r="S73" s="22">
        <f t="shared" si="19"/>
        <v>9587.7</v>
      </c>
      <c r="T73" s="21">
        <f t="shared" si="19"/>
        <v>12358.7</v>
      </c>
      <c r="U73" s="1"/>
    </row>
    <row r="74" spans="1:21" ht="23.25">
      <c r="A74" s="1"/>
      <c r="B74" s="18"/>
      <c r="C74" s="19"/>
      <c r="D74" s="19" t="s">
        <v>15</v>
      </c>
      <c r="E74" s="19"/>
      <c r="F74" s="20">
        <v>333019.6</v>
      </c>
      <c r="G74" s="21">
        <v>333659.6</v>
      </c>
      <c r="H74" s="22">
        <v>326973</v>
      </c>
      <c r="I74" s="21">
        <v>14300</v>
      </c>
      <c r="J74" s="22">
        <v>14300</v>
      </c>
      <c r="K74" s="20">
        <v>13272.8</v>
      </c>
      <c r="L74" s="21"/>
      <c r="M74" s="22"/>
      <c r="N74" s="20">
        <v>510.8</v>
      </c>
      <c r="O74" s="21"/>
      <c r="P74" s="22"/>
      <c r="Q74" s="20">
        <v>7713.8</v>
      </c>
      <c r="R74" s="21">
        <f>SUM(F74+I74+L74+O74)</f>
        <v>347319.6</v>
      </c>
      <c r="S74" s="22">
        <f t="shared" si="19"/>
        <v>347959.6</v>
      </c>
      <c r="T74" s="21">
        <f t="shared" si="19"/>
        <v>348470.39999999997</v>
      </c>
      <c r="U74" s="1"/>
    </row>
    <row r="75" spans="1:21" ht="23.25">
      <c r="A75" s="1"/>
      <c r="B75" s="18"/>
      <c r="C75" s="19"/>
      <c r="D75" s="19"/>
      <c r="E75" s="19"/>
      <c r="F75" s="20"/>
      <c r="G75" s="21"/>
      <c r="H75" s="22"/>
      <c r="I75" s="21"/>
      <c r="J75" s="22"/>
      <c r="K75" s="20"/>
      <c r="L75" s="21"/>
      <c r="M75" s="22"/>
      <c r="N75" s="20"/>
      <c r="O75" s="21"/>
      <c r="P75" s="22"/>
      <c r="Q75" s="20"/>
      <c r="R75" s="21"/>
      <c r="S75" s="22"/>
      <c r="T75" s="21"/>
      <c r="U75" s="1"/>
    </row>
    <row r="76" spans="1:21" ht="23.25">
      <c r="A76" s="1"/>
      <c r="B76" s="18"/>
      <c r="C76" s="19"/>
      <c r="D76" s="19" t="s">
        <v>40</v>
      </c>
      <c r="E76" s="19"/>
      <c r="F76" s="20">
        <f aca="true" t="shared" si="20" ref="F76:T76">SUM(F78:F80)</f>
        <v>513966.4</v>
      </c>
      <c r="G76" s="21">
        <f t="shared" si="20"/>
        <v>573980.2</v>
      </c>
      <c r="H76" s="22">
        <f t="shared" si="20"/>
        <v>567654.2</v>
      </c>
      <c r="I76" s="21">
        <f t="shared" si="20"/>
        <v>13100</v>
      </c>
      <c r="J76" s="22">
        <f t="shared" si="20"/>
        <v>29799</v>
      </c>
      <c r="K76" s="20">
        <f t="shared" si="20"/>
        <v>29799</v>
      </c>
      <c r="L76" s="21">
        <f t="shared" si="20"/>
        <v>0</v>
      </c>
      <c r="M76" s="22">
        <f t="shared" si="20"/>
        <v>0</v>
      </c>
      <c r="N76" s="20">
        <f t="shared" si="20"/>
        <v>6234.6</v>
      </c>
      <c r="O76" s="21">
        <f t="shared" si="20"/>
        <v>0</v>
      </c>
      <c r="P76" s="22">
        <f t="shared" si="20"/>
        <v>27035.9</v>
      </c>
      <c r="Q76" s="20">
        <f t="shared" si="20"/>
        <v>27127.300000000003</v>
      </c>
      <c r="R76" s="21">
        <f t="shared" si="20"/>
        <v>527066.4</v>
      </c>
      <c r="S76" s="22">
        <f t="shared" si="20"/>
        <v>630815.1</v>
      </c>
      <c r="T76" s="21">
        <f t="shared" si="20"/>
        <v>630815.1</v>
      </c>
      <c r="U76" s="1"/>
    </row>
    <row r="77" spans="1:21" ht="23.25">
      <c r="A77" s="1"/>
      <c r="B77" s="18"/>
      <c r="C77" s="19"/>
      <c r="D77" s="19" t="s">
        <v>41</v>
      </c>
      <c r="E77" s="19"/>
      <c r="F77" s="20"/>
      <c r="G77" s="21"/>
      <c r="H77" s="22"/>
      <c r="I77" s="21"/>
      <c r="J77" s="22"/>
      <c r="K77" s="20"/>
      <c r="L77" s="21"/>
      <c r="M77" s="22"/>
      <c r="N77" s="20"/>
      <c r="O77" s="21"/>
      <c r="P77" s="22"/>
      <c r="Q77" s="20"/>
      <c r="R77" s="21"/>
      <c r="S77" s="22"/>
      <c r="T77" s="21"/>
      <c r="U77" s="1"/>
    </row>
    <row r="78" spans="1:21" ht="23.25">
      <c r="A78" s="1"/>
      <c r="B78" s="18"/>
      <c r="C78" s="19"/>
      <c r="D78" s="19" t="s">
        <v>14</v>
      </c>
      <c r="E78" s="19"/>
      <c r="F78" s="20">
        <v>92000</v>
      </c>
      <c r="G78" s="21">
        <v>109443.3</v>
      </c>
      <c r="H78" s="22">
        <v>109443.3</v>
      </c>
      <c r="I78" s="21"/>
      <c r="J78" s="22">
        <v>1616.1</v>
      </c>
      <c r="K78" s="20">
        <v>1616.1</v>
      </c>
      <c r="L78" s="21"/>
      <c r="M78" s="22"/>
      <c r="N78" s="20"/>
      <c r="O78" s="21"/>
      <c r="P78" s="22"/>
      <c r="Q78" s="20"/>
      <c r="R78" s="21">
        <f aca="true" t="shared" si="21" ref="R78:T80">+F78+I78+L78+O78</f>
        <v>92000</v>
      </c>
      <c r="S78" s="22">
        <f t="shared" si="21"/>
        <v>111059.40000000001</v>
      </c>
      <c r="T78" s="21">
        <f t="shared" si="21"/>
        <v>111059.40000000001</v>
      </c>
      <c r="U78" s="1"/>
    </row>
    <row r="79" spans="1:21" ht="23.25">
      <c r="A79" s="1"/>
      <c r="B79" s="18"/>
      <c r="C79" s="19"/>
      <c r="D79" s="19" t="s">
        <v>21</v>
      </c>
      <c r="E79" s="19"/>
      <c r="F79" s="20"/>
      <c r="G79" s="21">
        <v>39416.3</v>
      </c>
      <c r="H79" s="22">
        <v>39416.3</v>
      </c>
      <c r="I79" s="21"/>
      <c r="J79" s="22">
        <v>12541.4</v>
      </c>
      <c r="K79" s="20">
        <v>12541.4</v>
      </c>
      <c r="L79" s="21"/>
      <c r="M79" s="22"/>
      <c r="N79" s="20"/>
      <c r="O79" s="21"/>
      <c r="P79" s="22">
        <v>27035.9</v>
      </c>
      <c r="Q79" s="20">
        <v>27035.9</v>
      </c>
      <c r="R79" s="21">
        <f t="shared" si="21"/>
        <v>0</v>
      </c>
      <c r="S79" s="22">
        <f t="shared" si="21"/>
        <v>78993.6</v>
      </c>
      <c r="T79" s="21">
        <f t="shared" si="21"/>
        <v>78993.6</v>
      </c>
      <c r="U79" s="1"/>
    </row>
    <row r="80" spans="1:21" ht="23.25">
      <c r="A80" s="1"/>
      <c r="B80" s="18"/>
      <c r="C80" s="19"/>
      <c r="D80" s="19" t="s">
        <v>15</v>
      </c>
      <c r="E80" s="19"/>
      <c r="F80" s="20">
        <v>421966.4</v>
      </c>
      <c r="G80" s="21">
        <v>425120.6</v>
      </c>
      <c r="H80" s="22">
        <v>418794.6</v>
      </c>
      <c r="I80" s="21">
        <v>13100</v>
      </c>
      <c r="J80" s="22">
        <v>15641.5</v>
      </c>
      <c r="K80" s="20">
        <v>15641.5</v>
      </c>
      <c r="L80" s="21"/>
      <c r="M80" s="22"/>
      <c r="N80" s="20">
        <v>6234.6</v>
      </c>
      <c r="O80" s="21"/>
      <c r="P80" s="35"/>
      <c r="Q80" s="22">
        <v>91.4</v>
      </c>
      <c r="R80" s="21">
        <f t="shared" si="21"/>
        <v>435066.4</v>
      </c>
      <c r="S80" s="22">
        <f t="shared" si="21"/>
        <v>440762.1</v>
      </c>
      <c r="T80" s="21">
        <f t="shared" si="21"/>
        <v>440762.1</v>
      </c>
      <c r="U80" s="1"/>
    </row>
    <row r="81" spans="1:21" ht="23.25">
      <c r="A81" s="1"/>
      <c r="B81" s="18"/>
      <c r="C81" s="19"/>
      <c r="D81" s="19"/>
      <c r="E81" s="19"/>
      <c r="F81" s="20"/>
      <c r="G81" s="21"/>
      <c r="H81" s="22"/>
      <c r="I81" s="21"/>
      <c r="J81" s="22"/>
      <c r="K81" s="20"/>
      <c r="L81" s="21"/>
      <c r="M81" s="22"/>
      <c r="N81" s="20"/>
      <c r="O81" s="21"/>
      <c r="P81" s="22"/>
      <c r="Q81" s="20"/>
      <c r="R81" s="21"/>
      <c r="S81" s="22"/>
      <c r="T81" s="21"/>
      <c r="U81" s="1"/>
    </row>
    <row r="82" spans="1:21" ht="23.25">
      <c r="A82" s="1"/>
      <c r="B82" s="18"/>
      <c r="C82" s="24"/>
      <c r="D82" s="19" t="s">
        <v>42</v>
      </c>
      <c r="E82" s="19"/>
      <c r="F82" s="20">
        <f aca="true" t="shared" si="22" ref="F82:T82">SUM(F84:F86)</f>
        <v>138253.1</v>
      </c>
      <c r="G82" s="20">
        <f t="shared" si="22"/>
        <v>141124.4</v>
      </c>
      <c r="H82" s="20">
        <f t="shared" si="22"/>
        <v>141124.4</v>
      </c>
      <c r="I82" s="20">
        <f t="shared" si="22"/>
        <v>6700</v>
      </c>
      <c r="J82" s="20">
        <f t="shared" si="22"/>
        <v>5122.5</v>
      </c>
      <c r="K82" s="20">
        <f t="shared" si="22"/>
        <v>5122.5</v>
      </c>
      <c r="L82" s="20">
        <f t="shared" si="22"/>
        <v>0</v>
      </c>
      <c r="M82" s="20">
        <f t="shared" si="22"/>
        <v>0</v>
      </c>
      <c r="N82" s="20">
        <f t="shared" si="22"/>
        <v>0</v>
      </c>
      <c r="O82" s="20">
        <f t="shared" si="22"/>
        <v>0</v>
      </c>
      <c r="P82" s="20">
        <f t="shared" si="22"/>
        <v>0</v>
      </c>
      <c r="Q82" s="20">
        <f t="shared" si="22"/>
        <v>0</v>
      </c>
      <c r="R82" s="20">
        <f t="shared" si="22"/>
        <v>144953.1</v>
      </c>
      <c r="S82" s="20">
        <f t="shared" si="22"/>
        <v>146246.9</v>
      </c>
      <c r="T82" s="21">
        <f t="shared" si="22"/>
        <v>146246.9</v>
      </c>
      <c r="U82" s="1"/>
    </row>
    <row r="83" spans="1:21" ht="23.25">
      <c r="A83" s="1"/>
      <c r="B83" s="18"/>
      <c r="C83" s="19"/>
      <c r="D83" s="30" t="s">
        <v>43</v>
      </c>
      <c r="E83" s="19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1"/>
      <c r="U83" s="1"/>
    </row>
    <row r="84" spans="1:21" ht="23.25">
      <c r="A84" s="1"/>
      <c r="B84" s="18"/>
      <c r="C84" s="19"/>
      <c r="D84" s="19" t="s">
        <v>14</v>
      </c>
      <c r="E84" s="19"/>
      <c r="F84" s="20">
        <v>1631.1</v>
      </c>
      <c r="G84" s="21">
        <v>2846.3</v>
      </c>
      <c r="H84" s="22">
        <v>2846.3</v>
      </c>
      <c r="I84" s="21"/>
      <c r="J84" s="22"/>
      <c r="K84" s="20"/>
      <c r="L84" s="21"/>
      <c r="M84" s="22"/>
      <c r="N84" s="20"/>
      <c r="O84" s="21"/>
      <c r="P84" s="22"/>
      <c r="Q84" s="20"/>
      <c r="R84" s="21">
        <f aca="true" t="shared" si="23" ref="R84:T86">+F84+I84+L84+O84</f>
        <v>1631.1</v>
      </c>
      <c r="S84" s="22">
        <f t="shared" si="23"/>
        <v>2846.3</v>
      </c>
      <c r="T84" s="21">
        <f t="shared" si="23"/>
        <v>2846.3</v>
      </c>
      <c r="U84" s="1"/>
    </row>
    <row r="85" spans="1:21" ht="23.25">
      <c r="A85" s="1"/>
      <c r="B85" s="18"/>
      <c r="C85" s="19"/>
      <c r="D85" s="19" t="s">
        <v>21</v>
      </c>
      <c r="E85" s="19"/>
      <c r="F85" s="20"/>
      <c r="G85" s="21"/>
      <c r="H85" s="22"/>
      <c r="I85" s="21"/>
      <c r="J85" s="22"/>
      <c r="K85" s="20"/>
      <c r="L85" s="21"/>
      <c r="M85" s="22"/>
      <c r="N85" s="20"/>
      <c r="O85" s="21"/>
      <c r="P85" s="22"/>
      <c r="Q85" s="20"/>
      <c r="R85" s="21">
        <f t="shared" si="23"/>
        <v>0</v>
      </c>
      <c r="S85" s="22">
        <f t="shared" si="23"/>
        <v>0</v>
      </c>
      <c r="T85" s="21">
        <f t="shared" si="23"/>
        <v>0</v>
      </c>
      <c r="U85" s="1"/>
    </row>
    <row r="86" spans="1:21" ht="23.25">
      <c r="A86" s="1"/>
      <c r="B86" s="18"/>
      <c r="C86" s="19"/>
      <c r="D86" s="19" t="s">
        <v>15</v>
      </c>
      <c r="E86" s="19"/>
      <c r="F86" s="20">
        <v>136622</v>
      </c>
      <c r="G86" s="21">
        <v>138278.1</v>
      </c>
      <c r="H86" s="22">
        <v>138278.1</v>
      </c>
      <c r="I86" s="21">
        <v>6700</v>
      </c>
      <c r="J86" s="22">
        <v>5122.5</v>
      </c>
      <c r="K86" s="20">
        <v>5122.5</v>
      </c>
      <c r="L86" s="21"/>
      <c r="M86" s="22"/>
      <c r="N86" s="20"/>
      <c r="O86" s="21"/>
      <c r="P86" s="22"/>
      <c r="Q86" s="20"/>
      <c r="R86" s="21">
        <f t="shared" si="23"/>
        <v>143322</v>
      </c>
      <c r="S86" s="22">
        <f t="shared" si="23"/>
        <v>143400.6</v>
      </c>
      <c r="T86" s="21">
        <f t="shared" si="23"/>
        <v>143400.6</v>
      </c>
      <c r="U86" s="1"/>
    </row>
    <row r="87" spans="1:21" ht="23.25">
      <c r="A87" s="1"/>
      <c r="B87" s="18"/>
      <c r="C87" s="19"/>
      <c r="D87" s="19"/>
      <c r="E87" s="19"/>
      <c r="F87" s="20"/>
      <c r="G87" s="20"/>
      <c r="H87" s="20"/>
      <c r="I87" s="21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35"/>
      <c r="U87" s="1"/>
    </row>
    <row r="88" spans="1:21" ht="23.25">
      <c r="A88" s="1"/>
      <c r="B88" s="18"/>
      <c r="C88" s="19"/>
      <c r="D88" s="19"/>
      <c r="E88" s="19"/>
      <c r="F88" s="20"/>
      <c r="G88" s="21"/>
      <c r="H88" s="41"/>
      <c r="I88" s="21"/>
      <c r="J88" s="41"/>
      <c r="K88" s="20"/>
      <c r="L88" s="21"/>
      <c r="M88" s="41"/>
      <c r="N88" s="20"/>
      <c r="O88" s="21"/>
      <c r="P88" s="41"/>
      <c r="Q88" s="20"/>
      <c r="R88" s="21"/>
      <c r="S88" s="41"/>
      <c r="T88" s="21"/>
      <c r="U88" s="1"/>
    </row>
    <row r="89" spans="1:21" ht="23.25">
      <c r="A89" s="1"/>
      <c r="B89" s="18"/>
      <c r="C89" s="30"/>
      <c r="D89" s="30"/>
      <c r="E89" s="3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1"/>
      <c r="S89" s="41"/>
      <c r="T89" s="21"/>
      <c r="U89" s="1"/>
    </row>
    <row r="90" spans="1:21" ht="23.25">
      <c r="A90" s="1"/>
      <c r="B90" s="25"/>
      <c r="C90" s="26"/>
      <c r="D90" s="26"/>
      <c r="E90" s="26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46"/>
      <c r="U90" s="1"/>
    </row>
    <row r="91" spans="1:21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32" t="s">
        <v>19</v>
      </c>
      <c r="U92" s="1"/>
    </row>
    <row r="93" spans="1:21" ht="23.25">
      <c r="A93" s="1"/>
      <c r="B93" s="3"/>
      <c r="C93" s="4"/>
      <c r="D93" s="4"/>
      <c r="E93" s="4"/>
      <c r="F93" s="5" t="s">
        <v>5</v>
      </c>
      <c r="G93" s="6"/>
      <c r="H93" s="7"/>
      <c r="I93" s="5" t="s">
        <v>6</v>
      </c>
      <c r="J93" s="6"/>
      <c r="K93" s="7"/>
      <c r="L93" s="5" t="s">
        <v>7</v>
      </c>
      <c r="M93" s="6"/>
      <c r="N93" s="7"/>
      <c r="O93" s="5" t="s">
        <v>8</v>
      </c>
      <c r="P93" s="6"/>
      <c r="Q93" s="7"/>
      <c r="R93" s="5" t="s">
        <v>9</v>
      </c>
      <c r="S93" s="6"/>
      <c r="T93" s="7"/>
      <c r="U93" s="1"/>
    </row>
    <row r="94" spans="1:21" ht="23.25">
      <c r="A94" s="1"/>
      <c r="B94" s="8" t="s">
        <v>10</v>
      </c>
      <c r="C94" s="2"/>
      <c r="D94" s="2"/>
      <c r="E94" s="2"/>
      <c r="F94" s="9"/>
      <c r="G94" s="10"/>
      <c r="H94" s="11"/>
      <c r="I94" s="9"/>
      <c r="J94" s="10"/>
      <c r="K94" s="11"/>
      <c r="L94" s="9"/>
      <c r="M94" s="10"/>
      <c r="N94" s="11"/>
      <c r="O94" s="9"/>
      <c r="P94" s="10"/>
      <c r="Q94" s="11"/>
      <c r="R94" s="9"/>
      <c r="S94" s="10"/>
      <c r="T94" s="12"/>
      <c r="U94" s="1"/>
    </row>
    <row r="95" spans="1:21" ht="23.25">
      <c r="A95" s="1"/>
      <c r="B95" s="13"/>
      <c r="C95" s="14"/>
      <c r="D95" s="14"/>
      <c r="E95" s="14"/>
      <c r="F95" s="15" t="s">
        <v>11</v>
      </c>
      <c r="G95" s="16" t="s">
        <v>12</v>
      </c>
      <c r="H95" s="17" t="s">
        <v>13</v>
      </c>
      <c r="I95" s="15" t="s">
        <v>11</v>
      </c>
      <c r="J95" s="16" t="s">
        <v>12</v>
      </c>
      <c r="K95" s="17" t="s">
        <v>13</v>
      </c>
      <c r="L95" s="15" t="s">
        <v>11</v>
      </c>
      <c r="M95" s="16" t="s">
        <v>12</v>
      </c>
      <c r="N95" s="17" t="s">
        <v>13</v>
      </c>
      <c r="O95" s="15" t="s">
        <v>11</v>
      </c>
      <c r="P95" s="16" t="s">
        <v>12</v>
      </c>
      <c r="Q95" s="17" t="s">
        <v>13</v>
      </c>
      <c r="R95" s="15" t="s">
        <v>11</v>
      </c>
      <c r="S95" s="16" t="s">
        <v>12</v>
      </c>
      <c r="T95" s="16" t="s">
        <v>13</v>
      </c>
      <c r="U95" s="1"/>
    </row>
    <row r="96" spans="1:21" ht="23.25">
      <c r="A96" s="1"/>
      <c r="B96" s="18"/>
      <c r="C96" s="19"/>
      <c r="D96" s="19"/>
      <c r="E96" s="19"/>
      <c r="F96" s="20"/>
      <c r="G96" s="21"/>
      <c r="H96" s="22"/>
      <c r="I96" s="21"/>
      <c r="J96" s="22"/>
      <c r="K96" s="20"/>
      <c r="L96" s="21"/>
      <c r="M96" s="22"/>
      <c r="N96" s="20"/>
      <c r="O96" s="21"/>
      <c r="P96" s="22"/>
      <c r="Q96" s="20"/>
      <c r="R96" s="21"/>
      <c r="S96" s="22"/>
      <c r="T96" s="21"/>
      <c r="U96" s="1"/>
    </row>
    <row r="97" spans="1:21" ht="23.25">
      <c r="A97" s="1"/>
      <c r="B97" s="18"/>
      <c r="C97" s="19"/>
      <c r="D97" s="19"/>
      <c r="E97" s="19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1"/>
      <c r="S97" s="22"/>
      <c r="T97" s="21"/>
      <c r="U97" s="23"/>
    </row>
    <row r="98" spans="1:21" ht="23.25">
      <c r="A98" s="1"/>
      <c r="B98" s="18"/>
      <c r="C98" s="19"/>
      <c r="D98" s="19" t="s">
        <v>44</v>
      </c>
      <c r="E98" s="19"/>
      <c r="F98" s="20">
        <f aca="true" t="shared" si="24" ref="F98:T98">SUM(F100:F102)</f>
        <v>266159.5</v>
      </c>
      <c r="G98" s="21">
        <f t="shared" si="24"/>
        <v>260061.1</v>
      </c>
      <c r="H98" s="22">
        <f t="shared" si="24"/>
        <v>260055.1</v>
      </c>
      <c r="I98" s="21">
        <f t="shared" si="24"/>
        <v>11500</v>
      </c>
      <c r="J98" s="22">
        <f t="shared" si="24"/>
        <v>49306.1</v>
      </c>
      <c r="K98" s="20">
        <f t="shared" si="24"/>
        <v>49306.1</v>
      </c>
      <c r="L98" s="21">
        <f t="shared" si="24"/>
        <v>0</v>
      </c>
      <c r="M98" s="22">
        <f t="shared" si="24"/>
        <v>1026.3</v>
      </c>
      <c r="N98" s="20">
        <f t="shared" si="24"/>
        <v>1026.3</v>
      </c>
      <c r="O98" s="21">
        <f t="shared" si="24"/>
        <v>0</v>
      </c>
      <c r="P98" s="22">
        <f t="shared" si="24"/>
        <v>1332.8</v>
      </c>
      <c r="Q98" s="20">
        <f t="shared" si="24"/>
        <v>1338.8</v>
      </c>
      <c r="R98" s="21">
        <f t="shared" si="24"/>
        <v>277659.5</v>
      </c>
      <c r="S98" s="22">
        <f t="shared" si="24"/>
        <v>311726.3</v>
      </c>
      <c r="T98" s="21">
        <f t="shared" si="24"/>
        <v>311726.3</v>
      </c>
      <c r="U98" s="1"/>
    </row>
    <row r="99" spans="1:21" ht="23.25">
      <c r="A99" s="1"/>
      <c r="B99" s="18"/>
      <c r="C99" s="19"/>
      <c r="D99" s="30" t="s">
        <v>45</v>
      </c>
      <c r="E99" s="19"/>
      <c r="F99" s="20"/>
      <c r="G99" s="21"/>
      <c r="H99" s="22"/>
      <c r="I99" s="21"/>
      <c r="J99" s="22"/>
      <c r="K99" s="20"/>
      <c r="L99" s="21"/>
      <c r="M99" s="22"/>
      <c r="N99" s="20"/>
      <c r="O99" s="21"/>
      <c r="P99" s="22"/>
      <c r="Q99" s="20"/>
      <c r="R99" s="21"/>
      <c r="S99" s="22"/>
      <c r="T99" s="21"/>
      <c r="U99" s="1"/>
    </row>
    <row r="100" spans="1:21" ht="23.25">
      <c r="A100" s="1"/>
      <c r="B100" s="18"/>
      <c r="C100" s="19"/>
      <c r="D100" s="19" t="s">
        <v>14</v>
      </c>
      <c r="E100" s="19"/>
      <c r="F100" s="20">
        <v>23000</v>
      </c>
      <c r="G100" s="21">
        <v>14000</v>
      </c>
      <c r="H100" s="22">
        <v>14000</v>
      </c>
      <c r="I100" s="21"/>
      <c r="J100" s="22">
        <v>36910.7</v>
      </c>
      <c r="K100" s="20">
        <v>36910.7</v>
      </c>
      <c r="L100" s="21"/>
      <c r="M100" s="22"/>
      <c r="N100" s="20"/>
      <c r="O100" s="21"/>
      <c r="P100" s="22"/>
      <c r="Q100" s="20"/>
      <c r="R100" s="21">
        <f>SUM(F100+I100+L100+O100)</f>
        <v>23000</v>
      </c>
      <c r="S100" s="22">
        <f aca="true" t="shared" si="25" ref="S100:T102">+G100+J100+M100+P100</f>
        <v>50910.7</v>
      </c>
      <c r="T100" s="21">
        <f t="shared" si="25"/>
        <v>50910.7</v>
      </c>
      <c r="U100" s="1"/>
    </row>
    <row r="101" spans="1:21" ht="23.25">
      <c r="A101" s="1"/>
      <c r="B101" s="18"/>
      <c r="C101" s="19"/>
      <c r="D101" s="19" t="s">
        <v>21</v>
      </c>
      <c r="E101" s="19"/>
      <c r="F101" s="20"/>
      <c r="G101" s="21">
        <v>1478.1</v>
      </c>
      <c r="H101" s="22">
        <v>1478.1</v>
      </c>
      <c r="I101" s="21"/>
      <c r="J101" s="22">
        <v>895.4</v>
      </c>
      <c r="K101" s="20">
        <v>895.4</v>
      </c>
      <c r="L101" s="21"/>
      <c r="M101" s="22"/>
      <c r="N101" s="20"/>
      <c r="O101" s="21"/>
      <c r="P101" s="22">
        <v>1332.8</v>
      </c>
      <c r="Q101" s="20">
        <v>1332.8</v>
      </c>
      <c r="R101" s="21">
        <f>SUM(F101+I101+L101+O101)</f>
        <v>0</v>
      </c>
      <c r="S101" s="22">
        <f t="shared" si="25"/>
        <v>3706.3</v>
      </c>
      <c r="T101" s="21">
        <f t="shared" si="25"/>
        <v>3706.3</v>
      </c>
      <c r="U101" s="1"/>
    </row>
    <row r="102" spans="1:21" ht="23.25">
      <c r="A102" s="1"/>
      <c r="B102" s="18"/>
      <c r="C102" s="19"/>
      <c r="D102" s="19" t="s">
        <v>15</v>
      </c>
      <c r="E102" s="19"/>
      <c r="F102" s="20">
        <v>243159.5</v>
      </c>
      <c r="G102" s="21">
        <v>244583</v>
      </c>
      <c r="H102" s="22">
        <v>244577</v>
      </c>
      <c r="I102" s="21">
        <v>11500</v>
      </c>
      <c r="J102" s="22">
        <v>11500</v>
      </c>
      <c r="K102" s="20">
        <v>11500</v>
      </c>
      <c r="L102" s="21"/>
      <c r="M102" s="22">
        <v>1026.3</v>
      </c>
      <c r="N102" s="20">
        <v>1026.3</v>
      </c>
      <c r="O102" s="21"/>
      <c r="P102" s="22"/>
      <c r="Q102" s="20">
        <v>6</v>
      </c>
      <c r="R102" s="21">
        <f>SUM(F102+I102+L102+O102)</f>
        <v>254659.5</v>
      </c>
      <c r="S102" s="22">
        <f t="shared" si="25"/>
        <v>257109.3</v>
      </c>
      <c r="T102" s="21">
        <f t="shared" si="25"/>
        <v>257109.3</v>
      </c>
      <c r="U102" s="1"/>
    </row>
    <row r="103" spans="1:21" ht="23.25">
      <c r="A103" s="1"/>
      <c r="B103" s="18"/>
      <c r="C103" s="19"/>
      <c r="D103" s="30"/>
      <c r="E103" s="19"/>
      <c r="F103" s="20"/>
      <c r="G103" s="21"/>
      <c r="H103" s="22"/>
      <c r="I103" s="21"/>
      <c r="J103" s="22"/>
      <c r="K103" s="20"/>
      <c r="L103" s="21"/>
      <c r="M103" s="22"/>
      <c r="N103" s="20"/>
      <c r="O103" s="21"/>
      <c r="P103" s="22"/>
      <c r="Q103" s="20"/>
      <c r="R103" s="21"/>
      <c r="S103" s="22"/>
      <c r="T103" s="21"/>
      <c r="U103" s="1"/>
    </row>
    <row r="104" spans="1:21" ht="23.25">
      <c r="A104" s="1"/>
      <c r="B104" s="18"/>
      <c r="C104" s="19"/>
      <c r="D104" s="19" t="s">
        <v>24</v>
      </c>
      <c r="E104" s="19"/>
      <c r="F104" s="20">
        <f aca="true" t="shared" si="26" ref="F104:T104">SUM(F106:F108)</f>
        <v>462297.5</v>
      </c>
      <c r="G104" s="21">
        <f t="shared" si="26"/>
        <v>468564.7</v>
      </c>
      <c r="H104" s="22">
        <f t="shared" si="26"/>
        <v>468916.60000000003</v>
      </c>
      <c r="I104" s="21">
        <f t="shared" si="26"/>
        <v>15800</v>
      </c>
      <c r="J104" s="22">
        <f t="shared" si="26"/>
        <v>16194.4</v>
      </c>
      <c r="K104" s="20">
        <f t="shared" si="26"/>
        <v>16194.4</v>
      </c>
      <c r="L104" s="21">
        <f t="shared" si="26"/>
        <v>0</v>
      </c>
      <c r="M104" s="22">
        <f t="shared" si="26"/>
        <v>0</v>
      </c>
      <c r="N104" s="20">
        <f t="shared" si="26"/>
        <v>0</v>
      </c>
      <c r="O104" s="21">
        <f t="shared" si="26"/>
        <v>0</v>
      </c>
      <c r="P104" s="22">
        <f t="shared" si="26"/>
        <v>0</v>
      </c>
      <c r="Q104" s="20">
        <f t="shared" si="26"/>
        <v>2521.4</v>
      </c>
      <c r="R104" s="21">
        <f t="shared" si="26"/>
        <v>478097.5</v>
      </c>
      <c r="S104" s="22">
        <f t="shared" si="26"/>
        <v>484759.10000000003</v>
      </c>
      <c r="T104" s="21">
        <f t="shared" si="26"/>
        <v>487632.4</v>
      </c>
      <c r="U104" s="1"/>
    </row>
    <row r="105" spans="1:21" ht="23.25">
      <c r="A105" s="1"/>
      <c r="B105" s="18"/>
      <c r="C105" s="19"/>
      <c r="D105" s="19"/>
      <c r="E105" s="19"/>
      <c r="F105" s="20"/>
      <c r="G105" s="21"/>
      <c r="H105" s="22"/>
      <c r="I105" s="21"/>
      <c r="J105" s="22"/>
      <c r="K105" s="20"/>
      <c r="L105" s="21"/>
      <c r="M105" s="22"/>
      <c r="N105" s="20"/>
      <c r="O105" s="21"/>
      <c r="P105" s="22"/>
      <c r="Q105" s="20"/>
      <c r="R105" s="21"/>
      <c r="S105" s="22"/>
      <c r="T105" s="21"/>
      <c r="U105" s="1"/>
    </row>
    <row r="106" spans="1:21" ht="23.25">
      <c r="A106" s="1"/>
      <c r="B106" s="18"/>
      <c r="C106" s="19"/>
      <c r="D106" s="19" t="s">
        <v>14</v>
      </c>
      <c r="E106" s="19"/>
      <c r="F106" s="20">
        <v>15000</v>
      </c>
      <c r="G106" s="21">
        <v>16942</v>
      </c>
      <c r="H106" s="22">
        <v>16942</v>
      </c>
      <c r="I106" s="21"/>
      <c r="J106" s="22"/>
      <c r="K106" s="20"/>
      <c r="L106" s="21"/>
      <c r="M106" s="22"/>
      <c r="N106" s="20"/>
      <c r="O106" s="21"/>
      <c r="P106" s="22"/>
      <c r="Q106" s="20"/>
      <c r="R106" s="21">
        <f aca="true" t="shared" si="27" ref="R106:T108">+F106+I106+L106+O106</f>
        <v>15000</v>
      </c>
      <c r="S106" s="22">
        <f t="shared" si="27"/>
        <v>16942</v>
      </c>
      <c r="T106" s="21">
        <f t="shared" si="27"/>
        <v>16942</v>
      </c>
      <c r="U106" s="1"/>
    </row>
    <row r="107" spans="1:21" ht="23.25">
      <c r="A107" s="1"/>
      <c r="B107" s="18"/>
      <c r="C107" s="19"/>
      <c r="D107" s="19" t="s">
        <v>21</v>
      </c>
      <c r="E107" s="19"/>
      <c r="F107" s="20"/>
      <c r="G107" s="21">
        <v>3362</v>
      </c>
      <c r="H107" s="22">
        <v>3713.9</v>
      </c>
      <c r="I107" s="21"/>
      <c r="J107" s="22">
        <v>394.4</v>
      </c>
      <c r="K107" s="20">
        <v>394.4</v>
      </c>
      <c r="L107" s="21"/>
      <c r="M107" s="22"/>
      <c r="N107" s="20"/>
      <c r="O107" s="21"/>
      <c r="P107" s="22"/>
      <c r="Q107" s="20">
        <v>2521.4</v>
      </c>
      <c r="R107" s="21">
        <f t="shared" si="27"/>
        <v>0</v>
      </c>
      <c r="S107" s="22">
        <f t="shared" si="27"/>
        <v>3756.4</v>
      </c>
      <c r="T107" s="21">
        <f t="shared" si="27"/>
        <v>6629.700000000001</v>
      </c>
      <c r="U107" s="1"/>
    </row>
    <row r="108" spans="1:21" ht="23.25">
      <c r="A108" s="1"/>
      <c r="B108" s="18"/>
      <c r="C108" s="19"/>
      <c r="D108" s="19" t="s">
        <v>15</v>
      </c>
      <c r="E108" s="19"/>
      <c r="F108" s="20">
        <v>447297.5</v>
      </c>
      <c r="G108" s="21">
        <v>448260.7</v>
      </c>
      <c r="H108" s="22">
        <v>448260.7</v>
      </c>
      <c r="I108" s="21">
        <v>15800</v>
      </c>
      <c r="J108" s="22">
        <v>15800</v>
      </c>
      <c r="K108" s="20">
        <v>15800</v>
      </c>
      <c r="L108" s="21"/>
      <c r="M108" s="22"/>
      <c r="N108" s="20"/>
      <c r="O108" s="21"/>
      <c r="P108" s="22"/>
      <c r="Q108" s="20"/>
      <c r="R108" s="21">
        <f t="shared" si="27"/>
        <v>463097.5</v>
      </c>
      <c r="S108" s="22">
        <f t="shared" si="27"/>
        <v>464060.7</v>
      </c>
      <c r="T108" s="21">
        <f t="shared" si="27"/>
        <v>464060.7</v>
      </c>
      <c r="U108" s="1"/>
    </row>
    <row r="109" spans="1:21" ht="23.25">
      <c r="A109" s="1"/>
      <c r="B109" s="18"/>
      <c r="C109" s="19"/>
      <c r="D109" s="19"/>
      <c r="E109" s="19"/>
      <c r="F109" s="20"/>
      <c r="G109" s="21"/>
      <c r="H109" s="22"/>
      <c r="I109" s="21"/>
      <c r="J109" s="22"/>
      <c r="K109" s="20"/>
      <c r="L109" s="21"/>
      <c r="M109" s="22"/>
      <c r="N109" s="20"/>
      <c r="O109" s="21"/>
      <c r="P109" s="22"/>
      <c r="Q109" s="20"/>
      <c r="R109" s="21"/>
      <c r="S109" s="22"/>
      <c r="T109" s="21"/>
      <c r="U109" s="1"/>
    </row>
    <row r="110" spans="1:21" ht="23.25">
      <c r="A110" s="1"/>
      <c r="B110" s="18"/>
      <c r="C110" s="19"/>
      <c r="D110" s="19" t="s">
        <v>25</v>
      </c>
      <c r="E110" s="19"/>
      <c r="F110" s="20">
        <f aca="true" t="shared" si="28" ref="F110:T110">SUM(F112:F114)</f>
        <v>332964.5</v>
      </c>
      <c r="G110" s="21">
        <f t="shared" si="28"/>
        <v>340231.19999999995</v>
      </c>
      <c r="H110" s="22">
        <f t="shared" si="28"/>
        <v>338738.5</v>
      </c>
      <c r="I110" s="21">
        <f t="shared" si="28"/>
        <v>13000</v>
      </c>
      <c r="J110" s="22">
        <f t="shared" si="28"/>
        <v>14297.800000000001</v>
      </c>
      <c r="K110" s="20">
        <f t="shared" si="28"/>
        <v>14274</v>
      </c>
      <c r="L110" s="21">
        <f t="shared" si="28"/>
        <v>0</v>
      </c>
      <c r="M110" s="22">
        <f t="shared" si="28"/>
        <v>0</v>
      </c>
      <c r="N110" s="20">
        <f t="shared" si="28"/>
        <v>3182.4</v>
      </c>
      <c r="O110" s="21">
        <f t="shared" si="28"/>
        <v>0</v>
      </c>
      <c r="P110" s="22">
        <f t="shared" si="28"/>
        <v>6716.2</v>
      </c>
      <c r="Q110" s="20">
        <f t="shared" si="28"/>
        <v>8232.699999999999</v>
      </c>
      <c r="R110" s="21">
        <f t="shared" si="28"/>
        <v>345964.5</v>
      </c>
      <c r="S110" s="22">
        <f t="shared" si="28"/>
        <v>361245.19999999995</v>
      </c>
      <c r="T110" s="21">
        <f t="shared" si="28"/>
        <v>364427.6</v>
      </c>
      <c r="U110" s="1"/>
    </row>
    <row r="111" spans="1:21" ht="23.25">
      <c r="A111" s="1"/>
      <c r="B111" s="18"/>
      <c r="C111" s="19"/>
      <c r="D111" s="19"/>
      <c r="E111" s="19"/>
      <c r="F111" s="20"/>
      <c r="G111" s="21"/>
      <c r="H111" s="22"/>
      <c r="I111" s="21"/>
      <c r="J111" s="22"/>
      <c r="K111" s="20"/>
      <c r="L111" s="21"/>
      <c r="M111" s="22"/>
      <c r="N111" s="20"/>
      <c r="O111" s="21"/>
      <c r="P111" s="22"/>
      <c r="Q111" s="20"/>
      <c r="R111" s="21"/>
      <c r="S111" s="22"/>
      <c r="T111" s="21"/>
      <c r="U111" s="1"/>
    </row>
    <row r="112" spans="1:21" ht="23.25">
      <c r="A112" s="1"/>
      <c r="B112" s="18"/>
      <c r="C112" s="19"/>
      <c r="D112" s="19" t="s">
        <v>14</v>
      </c>
      <c r="E112" s="19"/>
      <c r="F112" s="20">
        <v>29500</v>
      </c>
      <c r="G112" s="21">
        <v>32276.9</v>
      </c>
      <c r="H112" s="22">
        <v>30980.2</v>
      </c>
      <c r="I112" s="21"/>
      <c r="J112" s="22"/>
      <c r="K112" s="20"/>
      <c r="L112" s="21"/>
      <c r="M112" s="22"/>
      <c r="N112" s="20">
        <v>71.5</v>
      </c>
      <c r="O112" s="21"/>
      <c r="P112" s="22"/>
      <c r="Q112" s="20">
        <v>1296.7</v>
      </c>
      <c r="R112" s="21">
        <f>SUM(F112+I112+L112+O112)</f>
        <v>29500</v>
      </c>
      <c r="S112" s="22">
        <f aca="true" t="shared" si="29" ref="S112:T114">+G112+J112+M112+P112</f>
        <v>32276.9</v>
      </c>
      <c r="T112" s="21">
        <f t="shared" si="29"/>
        <v>32348.4</v>
      </c>
      <c r="U112" s="1"/>
    </row>
    <row r="113" spans="1:21" ht="23.25">
      <c r="A113" s="1"/>
      <c r="B113" s="18"/>
      <c r="C113" s="19"/>
      <c r="D113" s="19" t="s">
        <v>21</v>
      </c>
      <c r="E113" s="19"/>
      <c r="F113" s="20"/>
      <c r="G113" s="21">
        <v>3240.2</v>
      </c>
      <c r="H113" s="22">
        <v>3240.2</v>
      </c>
      <c r="I113" s="21"/>
      <c r="J113" s="22">
        <v>1244.2</v>
      </c>
      <c r="K113" s="20">
        <v>1244.2</v>
      </c>
      <c r="L113" s="21"/>
      <c r="M113" s="22"/>
      <c r="N113" s="20"/>
      <c r="O113" s="21"/>
      <c r="P113" s="22">
        <v>6716.2</v>
      </c>
      <c r="Q113" s="20">
        <v>6716.2</v>
      </c>
      <c r="R113" s="21">
        <f>SUM(F113+I113+L113+O113)</f>
        <v>0</v>
      </c>
      <c r="S113" s="22">
        <f t="shared" si="29"/>
        <v>11200.599999999999</v>
      </c>
      <c r="T113" s="21">
        <f t="shared" si="29"/>
        <v>11200.599999999999</v>
      </c>
      <c r="U113" s="1"/>
    </row>
    <row r="114" spans="1:21" ht="23.25">
      <c r="A114" s="1"/>
      <c r="B114" s="18"/>
      <c r="C114" s="19"/>
      <c r="D114" s="19" t="s">
        <v>15</v>
      </c>
      <c r="E114" s="19"/>
      <c r="F114" s="20">
        <v>303464.5</v>
      </c>
      <c r="G114" s="21">
        <v>304714.1</v>
      </c>
      <c r="H114" s="22">
        <v>304518.1</v>
      </c>
      <c r="I114" s="21">
        <v>13000</v>
      </c>
      <c r="J114" s="22">
        <v>13053.6</v>
      </c>
      <c r="K114" s="20">
        <v>13029.8</v>
      </c>
      <c r="L114" s="21"/>
      <c r="M114" s="22"/>
      <c r="N114" s="20">
        <v>3110.9</v>
      </c>
      <c r="O114" s="21"/>
      <c r="P114" s="22"/>
      <c r="Q114" s="20">
        <v>219.8</v>
      </c>
      <c r="R114" s="21">
        <f>SUM(F114+I114+L114+O114)</f>
        <v>316464.5</v>
      </c>
      <c r="S114" s="22">
        <f t="shared" si="29"/>
        <v>317767.69999999995</v>
      </c>
      <c r="T114" s="21">
        <f t="shared" si="29"/>
        <v>320878.6</v>
      </c>
      <c r="U114" s="1"/>
    </row>
    <row r="115" spans="1:21" ht="23.25">
      <c r="A115" s="1"/>
      <c r="B115" s="18"/>
      <c r="C115" s="19"/>
      <c r="D115" s="19"/>
      <c r="E115" s="19"/>
      <c r="F115" s="20"/>
      <c r="G115" s="21"/>
      <c r="H115" s="22"/>
      <c r="I115" s="21"/>
      <c r="J115" s="22"/>
      <c r="K115" s="20"/>
      <c r="L115" s="21"/>
      <c r="M115" s="22"/>
      <c r="N115" s="20"/>
      <c r="O115" s="21"/>
      <c r="P115" s="22"/>
      <c r="Q115" s="20"/>
      <c r="R115" s="21"/>
      <c r="S115" s="22"/>
      <c r="T115" s="21"/>
      <c r="U115" s="1"/>
    </row>
    <row r="116" spans="1:21" ht="23.25">
      <c r="A116" s="1"/>
      <c r="B116" s="18"/>
      <c r="C116" s="19"/>
      <c r="D116" s="19" t="s">
        <v>26</v>
      </c>
      <c r="E116" s="19"/>
      <c r="F116" s="20">
        <f aca="true" t="shared" si="30" ref="F116:T116">SUM(F118:F120)</f>
        <v>165119.7</v>
      </c>
      <c r="G116" s="21">
        <f t="shared" si="30"/>
        <v>227063.9</v>
      </c>
      <c r="H116" s="22">
        <f t="shared" si="30"/>
        <v>222461.02039999998</v>
      </c>
      <c r="I116" s="21">
        <f t="shared" si="30"/>
        <v>4804</v>
      </c>
      <c r="J116" s="22">
        <f t="shared" si="30"/>
        <v>16113</v>
      </c>
      <c r="K116" s="20">
        <f t="shared" si="30"/>
        <v>16113</v>
      </c>
      <c r="L116" s="21">
        <f t="shared" si="30"/>
        <v>0</v>
      </c>
      <c r="M116" s="22">
        <f t="shared" si="30"/>
        <v>0</v>
      </c>
      <c r="N116" s="20">
        <f t="shared" si="30"/>
        <v>2400</v>
      </c>
      <c r="O116" s="21">
        <f t="shared" si="30"/>
        <v>0</v>
      </c>
      <c r="P116" s="22">
        <f t="shared" si="30"/>
        <v>0</v>
      </c>
      <c r="Q116" s="20">
        <f t="shared" si="30"/>
        <v>33373.7</v>
      </c>
      <c r="R116" s="21">
        <f t="shared" si="30"/>
        <v>169923.7</v>
      </c>
      <c r="S116" s="22">
        <f t="shared" si="30"/>
        <v>243176.9</v>
      </c>
      <c r="T116" s="21">
        <f t="shared" si="30"/>
        <v>274347.7204</v>
      </c>
      <c r="U116" s="1"/>
    </row>
    <row r="117" spans="1:21" ht="23.25">
      <c r="A117" s="1"/>
      <c r="B117" s="18"/>
      <c r="C117" s="19"/>
      <c r="D117" s="19"/>
      <c r="E117" s="19"/>
      <c r="F117" s="20"/>
      <c r="G117" s="21"/>
      <c r="H117" s="22"/>
      <c r="I117" s="21"/>
      <c r="J117" s="22"/>
      <c r="K117" s="20"/>
      <c r="L117" s="21"/>
      <c r="M117" s="22"/>
      <c r="N117" s="20"/>
      <c r="O117" s="21"/>
      <c r="P117" s="22"/>
      <c r="Q117" s="20"/>
      <c r="R117" s="21"/>
      <c r="S117" s="22"/>
      <c r="T117" s="21"/>
      <c r="U117" s="1"/>
    </row>
    <row r="118" spans="1:21" ht="23.25">
      <c r="A118" s="1"/>
      <c r="B118" s="18"/>
      <c r="C118" s="24"/>
      <c r="D118" s="19" t="s">
        <v>14</v>
      </c>
      <c r="E118" s="19"/>
      <c r="F118" s="20">
        <v>2026</v>
      </c>
      <c r="G118" s="21">
        <v>1169.7</v>
      </c>
      <c r="H118" s="22">
        <v>1169.7204</v>
      </c>
      <c r="I118" s="21">
        <v>204</v>
      </c>
      <c r="J118" s="22">
        <v>204</v>
      </c>
      <c r="K118" s="20">
        <v>204</v>
      </c>
      <c r="L118" s="21"/>
      <c r="M118" s="22">
        <v>0</v>
      </c>
      <c r="N118" s="20"/>
      <c r="O118" s="21"/>
      <c r="P118" s="22"/>
      <c r="Q118" s="20"/>
      <c r="R118" s="21">
        <f aca="true" t="shared" si="31" ref="R118:T120">+F118+I118+L118+O118</f>
        <v>2230</v>
      </c>
      <c r="S118" s="22">
        <f t="shared" si="31"/>
        <v>1373.7</v>
      </c>
      <c r="T118" s="21">
        <f t="shared" si="31"/>
        <v>1373.7204</v>
      </c>
      <c r="U118" s="1"/>
    </row>
    <row r="119" spans="1:21" ht="23.25">
      <c r="A119" s="1"/>
      <c r="B119" s="18"/>
      <c r="C119" s="19"/>
      <c r="D119" s="19" t="s">
        <v>21</v>
      </c>
      <c r="E119" s="19"/>
      <c r="F119" s="20"/>
      <c r="G119" s="21">
        <v>58610.9</v>
      </c>
      <c r="H119" s="22">
        <v>54008</v>
      </c>
      <c r="I119" s="21"/>
      <c r="J119" s="22">
        <v>2925.3</v>
      </c>
      <c r="K119" s="20">
        <v>2925.3</v>
      </c>
      <c r="L119" s="21"/>
      <c r="M119" s="22"/>
      <c r="N119" s="20"/>
      <c r="O119" s="21"/>
      <c r="P119" s="22"/>
      <c r="Q119" s="20">
        <v>33373.7</v>
      </c>
      <c r="R119" s="21">
        <f t="shared" si="31"/>
        <v>0</v>
      </c>
      <c r="S119" s="22">
        <f t="shared" si="31"/>
        <v>61536.200000000004</v>
      </c>
      <c r="T119" s="21">
        <f t="shared" si="31"/>
        <v>90307</v>
      </c>
      <c r="U119" s="1"/>
    </row>
    <row r="120" spans="1:21" ht="23.25">
      <c r="A120" s="1"/>
      <c r="B120" s="18"/>
      <c r="C120" s="19"/>
      <c r="D120" s="19" t="s">
        <v>15</v>
      </c>
      <c r="E120" s="19"/>
      <c r="F120" s="20">
        <v>163093.7</v>
      </c>
      <c r="G120" s="21">
        <v>167283.3</v>
      </c>
      <c r="H120" s="22">
        <v>167283.3</v>
      </c>
      <c r="I120" s="21">
        <v>4600</v>
      </c>
      <c r="J120" s="22">
        <v>12983.7</v>
      </c>
      <c r="K120" s="20">
        <v>12983.7</v>
      </c>
      <c r="L120" s="21"/>
      <c r="M120" s="22"/>
      <c r="N120" s="20">
        <v>2400</v>
      </c>
      <c r="O120" s="21"/>
      <c r="P120" s="22"/>
      <c r="Q120" s="20"/>
      <c r="R120" s="21">
        <f t="shared" si="31"/>
        <v>167693.7</v>
      </c>
      <c r="S120" s="22">
        <f t="shared" si="31"/>
        <v>180267</v>
      </c>
      <c r="T120" s="21">
        <f t="shared" si="31"/>
        <v>182667</v>
      </c>
      <c r="U120" s="1"/>
    </row>
    <row r="121" spans="1:21" ht="23.25">
      <c r="A121" s="1"/>
      <c r="B121" s="18"/>
      <c r="C121" s="19"/>
      <c r="D121" s="19"/>
      <c r="E121" s="19"/>
      <c r="F121" s="20"/>
      <c r="G121" s="21"/>
      <c r="H121" s="22"/>
      <c r="I121" s="21"/>
      <c r="J121" s="22"/>
      <c r="K121" s="20"/>
      <c r="L121" s="21"/>
      <c r="M121" s="22"/>
      <c r="N121" s="20"/>
      <c r="O121" s="21"/>
      <c r="P121" s="22"/>
      <c r="Q121" s="20"/>
      <c r="R121" s="21"/>
      <c r="S121" s="22"/>
      <c r="T121" s="21"/>
      <c r="U121" s="1"/>
    </row>
    <row r="122" spans="1:21" ht="23.25">
      <c r="A122" s="1"/>
      <c r="B122" s="18"/>
      <c r="C122" s="19"/>
      <c r="D122" s="19" t="s">
        <v>46</v>
      </c>
      <c r="E122" s="19"/>
      <c r="F122" s="20">
        <f aca="true" t="shared" si="32" ref="F122:T122">SUM(F124:F126)</f>
        <v>978311</v>
      </c>
      <c r="G122" s="21">
        <f t="shared" si="32"/>
        <v>906898.8</v>
      </c>
      <c r="H122" s="22">
        <f t="shared" si="32"/>
        <v>880453.9</v>
      </c>
      <c r="I122" s="21">
        <f t="shared" si="32"/>
        <v>34800</v>
      </c>
      <c r="J122" s="22">
        <f t="shared" si="32"/>
        <v>48479.1</v>
      </c>
      <c r="K122" s="20">
        <f t="shared" si="32"/>
        <v>38709.1</v>
      </c>
      <c r="L122" s="21">
        <f t="shared" si="32"/>
        <v>0</v>
      </c>
      <c r="M122" s="22">
        <f t="shared" si="32"/>
        <v>0</v>
      </c>
      <c r="N122" s="20">
        <f t="shared" si="32"/>
        <v>32485.2</v>
      </c>
      <c r="O122" s="21">
        <f t="shared" si="32"/>
        <v>0</v>
      </c>
      <c r="P122" s="22">
        <f t="shared" si="32"/>
        <v>0</v>
      </c>
      <c r="Q122" s="20">
        <f t="shared" si="32"/>
        <v>12119.2</v>
      </c>
      <c r="R122" s="21">
        <f t="shared" si="32"/>
        <v>1013111</v>
      </c>
      <c r="S122" s="22">
        <f t="shared" si="32"/>
        <v>955377.9</v>
      </c>
      <c r="T122" s="21">
        <f t="shared" si="32"/>
        <v>963767.3999999999</v>
      </c>
      <c r="U122" s="1"/>
    </row>
    <row r="123" spans="1:21" ht="23.25">
      <c r="A123" s="1"/>
      <c r="B123" s="18"/>
      <c r="C123" s="19"/>
      <c r="D123" s="19" t="s">
        <v>47</v>
      </c>
      <c r="E123" s="19"/>
      <c r="F123" s="20"/>
      <c r="G123" s="21"/>
      <c r="H123" s="22"/>
      <c r="I123" s="21"/>
      <c r="J123" s="22"/>
      <c r="K123" s="20"/>
      <c r="L123" s="21"/>
      <c r="M123" s="22"/>
      <c r="N123" s="20"/>
      <c r="O123" s="21"/>
      <c r="P123" s="22"/>
      <c r="Q123" s="20"/>
      <c r="R123" s="21"/>
      <c r="S123" s="22"/>
      <c r="T123" s="21"/>
      <c r="U123" s="1"/>
    </row>
    <row r="124" spans="1:21" ht="23.25">
      <c r="A124" s="1"/>
      <c r="B124" s="18"/>
      <c r="C124" s="19"/>
      <c r="D124" s="19" t="s">
        <v>14</v>
      </c>
      <c r="E124" s="19"/>
      <c r="F124" s="20">
        <v>42241</v>
      </c>
      <c r="G124" s="21">
        <v>27049.5</v>
      </c>
      <c r="H124" s="22">
        <v>27049.5</v>
      </c>
      <c r="I124" s="21"/>
      <c r="J124" s="22"/>
      <c r="K124" s="20"/>
      <c r="L124" s="21"/>
      <c r="M124" s="22"/>
      <c r="N124" s="20"/>
      <c r="O124" s="21"/>
      <c r="P124" s="22"/>
      <c r="Q124" s="20"/>
      <c r="R124" s="21">
        <f aca="true" t="shared" si="33" ref="R124:T126">+F124+I124+L124+O124</f>
        <v>42241</v>
      </c>
      <c r="S124" s="22">
        <f t="shared" si="33"/>
        <v>27049.5</v>
      </c>
      <c r="T124" s="21">
        <f t="shared" si="33"/>
        <v>27049.5</v>
      </c>
      <c r="U124" s="1"/>
    </row>
    <row r="125" spans="1:21" ht="23.25">
      <c r="A125" s="1"/>
      <c r="B125" s="18"/>
      <c r="C125" s="19"/>
      <c r="D125" s="19" t="s">
        <v>21</v>
      </c>
      <c r="E125" s="19"/>
      <c r="F125" s="20"/>
      <c r="G125" s="21"/>
      <c r="H125" s="22"/>
      <c r="I125" s="21"/>
      <c r="J125" s="22"/>
      <c r="K125" s="20"/>
      <c r="L125" s="21"/>
      <c r="M125" s="22"/>
      <c r="N125" s="20"/>
      <c r="O125" s="21"/>
      <c r="P125" s="22"/>
      <c r="Q125" s="20"/>
      <c r="R125" s="21">
        <f t="shared" si="33"/>
        <v>0</v>
      </c>
      <c r="S125" s="22">
        <f t="shared" si="33"/>
        <v>0</v>
      </c>
      <c r="T125" s="21">
        <f t="shared" si="33"/>
        <v>0</v>
      </c>
      <c r="U125" s="1"/>
    </row>
    <row r="126" spans="1:21" ht="23.25">
      <c r="A126" s="1"/>
      <c r="B126" s="18"/>
      <c r="C126" s="19"/>
      <c r="D126" s="19" t="s">
        <v>15</v>
      </c>
      <c r="E126" s="19"/>
      <c r="F126" s="20">
        <v>936070</v>
      </c>
      <c r="G126" s="21">
        <v>879849.3</v>
      </c>
      <c r="H126" s="22">
        <v>853404.4</v>
      </c>
      <c r="I126" s="21">
        <v>34800</v>
      </c>
      <c r="J126" s="22">
        <v>48479.1</v>
      </c>
      <c r="K126" s="20">
        <v>38709.1</v>
      </c>
      <c r="L126" s="21"/>
      <c r="M126" s="22"/>
      <c r="N126" s="20">
        <v>32485.2</v>
      </c>
      <c r="O126" s="21"/>
      <c r="P126" s="22"/>
      <c r="Q126" s="20">
        <v>12119.2</v>
      </c>
      <c r="R126" s="21">
        <f t="shared" si="33"/>
        <v>970870</v>
      </c>
      <c r="S126" s="22">
        <f t="shared" si="33"/>
        <v>928328.4</v>
      </c>
      <c r="T126" s="21">
        <f t="shared" si="33"/>
        <v>936717.8999999999</v>
      </c>
      <c r="U126" s="1"/>
    </row>
    <row r="127" spans="1:21" ht="23.25">
      <c r="A127" s="1"/>
      <c r="B127" s="18"/>
      <c r="C127" s="24"/>
      <c r="D127" s="19"/>
      <c r="E127" s="19"/>
      <c r="F127" s="20"/>
      <c r="G127" s="21"/>
      <c r="H127" s="22"/>
      <c r="I127" s="21"/>
      <c r="J127" s="22"/>
      <c r="K127" s="20"/>
      <c r="L127" s="21"/>
      <c r="M127" s="22"/>
      <c r="N127" s="20"/>
      <c r="O127" s="21"/>
      <c r="P127" s="22"/>
      <c r="Q127" s="20"/>
      <c r="R127" s="21"/>
      <c r="S127" s="22"/>
      <c r="T127" s="21"/>
      <c r="U127" s="1"/>
    </row>
    <row r="128" spans="1:21" ht="23.25">
      <c r="A128" s="1"/>
      <c r="B128" s="18"/>
      <c r="C128" s="19"/>
      <c r="D128" s="19" t="s">
        <v>48</v>
      </c>
      <c r="E128" s="19"/>
      <c r="F128" s="20">
        <f aca="true" t="shared" si="34" ref="F128:T128">SUM(F130:F132)</f>
        <v>266574.9</v>
      </c>
      <c r="G128" s="20">
        <f t="shared" si="34"/>
        <v>283454.3</v>
      </c>
      <c r="H128" s="20">
        <f t="shared" si="34"/>
        <v>272332.7</v>
      </c>
      <c r="I128" s="20">
        <f t="shared" si="34"/>
        <v>0</v>
      </c>
      <c r="J128" s="20">
        <f t="shared" si="34"/>
        <v>8707.5</v>
      </c>
      <c r="K128" s="20">
        <f t="shared" si="34"/>
        <v>10304.599999999999</v>
      </c>
      <c r="L128" s="20">
        <f t="shared" si="34"/>
        <v>0</v>
      </c>
      <c r="M128" s="20">
        <f t="shared" si="34"/>
        <v>0</v>
      </c>
      <c r="N128" s="20">
        <f t="shared" si="34"/>
        <v>0</v>
      </c>
      <c r="O128" s="20">
        <f t="shared" si="34"/>
        <v>0</v>
      </c>
      <c r="P128" s="20">
        <f t="shared" si="34"/>
        <v>0</v>
      </c>
      <c r="Q128" s="20">
        <f t="shared" si="34"/>
        <v>47661.4</v>
      </c>
      <c r="R128" s="20">
        <f t="shared" si="34"/>
        <v>266574.9</v>
      </c>
      <c r="S128" s="20">
        <f t="shared" si="34"/>
        <v>292161.8</v>
      </c>
      <c r="T128" s="21">
        <f t="shared" si="34"/>
        <v>330298.7</v>
      </c>
      <c r="U128" s="1"/>
    </row>
    <row r="129" spans="1:21" ht="23.25">
      <c r="A129" s="1"/>
      <c r="B129" s="18"/>
      <c r="C129" s="19"/>
      <c r="D129" s="30" t="s">
        <v>49</v>
      </c>
      <c r="E129" s="19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1"/>
      <c r="U129" s="1"/>
    </row>
    <row r="130" spans="1:21" ht="23.25">
      <c r="A130" s="1"/>
      <c r="B130" s="18"/>
      <c r="C130" s="19"/>
      <c r="D130" s="19" t="s">
        <v>14</v>
      </c>
      <c r="E130" s="19"/>
      <c r="F130" s="20">
        <v>266574.9</v>
      </c>
      <c r="G130" s="21">
        <v>244996.6</v>
      </c>
      <c r="H130" s="22">
        <v>225731.4</v>
      </c>
      <c r="I130" s="21"/>
      <c r="J130" s="22">
        <v>8707.5</v>
      </c>
      <c r="K130" s="20">
        <v>5542.2</v>
      </c>
      <c r="L130" s="21"/>
      <c r="M130" s="22"/>
      <c r="N130" s="20"/>
      <c r="O130" s="21"/>
      <c r="P130" s="22"/>
      <c r="Q130" s="20">
        <v>47661.4</v>
      </c>
      <c r="R130" s="21">
        <f aca="true" t="shared" si="35" ref="R130:T132">+F130+I130+L130+O130</f>
        <v>266574.9</v>
      </c>
      <c r="S130" s="22">
        <f t="shared" si="35"/>
        <v>253704.1</v>
      </c>
      <c r="T130" s="21">
        <f t="shared" si="35"/>
        <v>278935</v>
      </c>
      <c r="U130" s="1"/>
    </row>
    <row r="131" spans="1:21" ht="23.25">
      <c r="A131" s="1"/>
      <c r="B131" s="18"/>
      <c r="C131" s="30"/>
      <c r="D131" s="19" t="s">
        <v>21</v>
      </c>
      <c r="E131" s="19"/>
      <c r="F131" s="20"/>
      <c r="G131" s="21"/>
      <c r="H131" s="22"/>
      <c r="I131" s="21"/>
      <c r="J131" s="22"/>
      <c r="K131" s="20"/>
      <c r="L131" s="21"/>
      <c r="M131" s="22"/>
      <c r="N131" s="20"/>
      <c r="O131" s="21"/>
      <c r="P131" s="22"/>
      <c r="Q131" s="20"/>
      <c r="R131" s="21">
        <f t="shared" si="35"/>
        <v>0</v>
      </c>
      <c r="S131" s="22">
        <f t="shared" si="35"/>
        <v>0</v>
      </c>
      <c r="T131" s="21">
        <f t="shared" si="35"/>
        <v>0</v>
      </c>
      <c r="U131" s="1"/>
    </row>
    <row r="132" spans="1:21" ht="23.25">
      <c r="A132" s="1"/>
      <c r="B132" s="18"/>
      <c r="C132" s="30"/>
      <c r="D132" s="19" t="s">
        <v>15</v>
      </c>
      <c r="E132" s="19"/>
      <c r="F132" s="20"/>
      <c r="G132" s="21">
        <v>38457.7</v>
      </c>
      <c r="H132" s="22">
        <v>46601.3</v>
      </c>
      <c r="I132" s="21"/>
      <c r="J132" s="22"/>
      <c r="K132" s="20">
        <v>4762.4</v>
      </c>
      <c r="L132" s="21"/>
      <c r="M132" s="22"/>
      <c r="N132" s="20"/>
      <c r="O132" s="21"/>
      <c r="P132" s="22"/>
      <c r="Q132" s="20"/>
      <c r="R132" s="21">
        <f t="shared" si="35"/>
        <v>0</v>
      </c>
      <c r="S132" s="22">
        <f t="shared" si="35"/>
        <v>38457.7</v>
      </c>
      <c r="T132" s="21">
        <f t="shared" si="35"/>
        <v>51363.700000000004</v>
      </c>
      <c r="U132" s="1"/>
    </row>
    <row r="133" spans="1:21" ht="23.25">
      <c r="A133" s="1"/>
      <c r="B133" s="18"/>
      <c r="C133" s="30"/>
      <c r="D133" s="19"/>
      <c r="E133" s="19"/>
      <c r="F133" s="20"/>
      <c r="G133" s="21"/>
      <c r="H133" s="22"/>
      <c r="I133" s="21"/>
      <c r="J133" s="22"/>
      <c r="K133" s="20"/>
      <c r="L133" s="21"/>
      <c r="M133" s="22"/>
      <c r="N133" s="20"/>
      <c r="O133" s="21"/>
      <c r="P133" s="22"/>
      <c r="Q133" s="20"/>
      <c r="R133" s="21"/>
      <c r="S133" s="22"/>
      <c r="T133" s="21"/>
      <c r="U133" s="1"/>
    </row>
    <row r="134" spans="1:21" ht="23.25">
      <c r="A134" s="1"/>
      <c r="B134" s="18"/>
      <c r="C134" s="30"/>
      <c r="D134" s="30"/>
      <c r="E134" s="30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6"/>
      <c r="U134" s="1"/>
    </row>
    <row r="135" spans="1:21" ht="23.25">
      <c r="A135" s="1"/>
      <c r="B135" s="25"/>
      <c r="C135" s="26"/>
      <c r="D135" s="26"/>
      <c r="E135" s="2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8"/>
      <c r="U135" s="1"/>
    </row>
    <row r="136" spans="1:21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32" t="s">
        <v>28</v>
      </c>
      <c r="U137" s="1"/>
    </row>
    <row r="138" spans="1:21" ht="23.25">
      <c r="A138" s="1"/>
      <c r="B138" s="3"/>
      <c r="C138" s="4"/>
      <c r="D138" s="4"/>
      <c r="E138" s="4"/>
      <c r="F138" s="5" t="s">
        <v>5</v>
      </c>
      <c r="G138" s="6"/>
      <c r="H138" s="7"/>
      <c r="I138" s="5" t="s">
        <v>6</v>
      </c>
      <c r="J138" s="6"/>
      <c r="K138" s="7"/>
      <c r="L138" s="5" t="s">
        <v>7</v>
      </c>
      <c r="M138" s="6"/>
      <c r="N138" s="7"/>
      <c r="O138" s="5" t="s">
        <v>8</v>
      </c>
      <c r="P138" s="6"/>
      <c r="Q138" s="7"/>
      <c r="R138" s="5" t="s">
        <v>9</v>
      </c>
      <c r="S138" s="6"/>
      <c r="T138" s="7"/>
      <c r="U138" s="1"/>
    </row>
    <row r="139" spans="1:21" ht="23.25">
      <c r="A139" s="1"/>
      <c r="B139" s="8" t="s">
        <v>10</v>
      </c>
      <c r="C139" s="2"/>
      <c r="D139" s="2"/>
      <c r="E139" s="2"/>
      <c r="F139" s="9"/>
      <c r="G139" s="10"/>
      <c r="H139" s="11"/>
      <c r="I139" s="9"/>
      <c r="J139" s="10"/>
      <c r="K139" s="11"/>
      <c r="L139" s="9"/>
      <c r="M139" s="10"/>
      <c r="N139" s="11"/>
      <c r="O139" s="9"/>
      <c r="P139" s="10"/>
      <c r="Q139" s="11"/>
      <c r="R139" s="9"/>
      <c r="S139" s="10"/>
      <c r="T139" s="12"/>
      <c r="U139" s="1"/>
    </row>
    <row r="140" spans="1:21" ht="23.25">
      <c r="A140" s="1"/>
      <c r="B140" s="13"/>
      <c r="C140" s="14"/>
      <c r="D140" s="14"/>
      <c r="E140" s="14"/>
      <c r="F140" s="15" t="s">
        <v>11</v>
      </c>
      <c r="G140" s="16" t="s">
        <v>12</v>
      </c>
      <c r="H140" s="17" t="s">
        <v>13</v>
      </c>
      <c r="I140" s="15" t="s">
        <v>11</v>
      </c>
      <c r="J140" s="16" t="s">
        <v>12</v>
      </c>
      <c r="K140" s="17" t="s">
        <v>13</v>
      </c>
      <c r="L140" s="15" t="s">
        <v>11</v>
      </c>
      <c r="M140" s="16" t="s">
        <v>12</v>
      </c>
      <c r="N140" s="17" t="s">
        <v>13</v>
      </c>
      <c r="O140" s="15" t="s">
        <v>11</v>
      </c>
      <c r="P140" s="16" t="s">
        <v>12</v>
      </c>
      <c r="Q140" s="17" t="s">
        <v>13</v>
      </c>
      <c r="R140" s="15" t="s">
        <v>11</v>
      </c>
      <c r="S140" s="16" t="s">
        <v>12</v>
      </c>
      <c r="T140" s="16" t="s">
        <v>13</v>
      </c>
      <c r="U140" s="1"/>
    </row>
    <row r="141" spans="1:21" ht="23.25">
      <c r="A141" s="1"/>
      <c r="B141" s="18"/>
      <c r="C141" s="19"/>
      <c r="D141" s="19"/>
      <c r="E141" s="19"/>
      <c r="F141" s="20"/>
      <c r="G141" s="21"/>
      <c r="H141" s="22"/>
      <c r="I141" s="21"/>
      <c r="J141" s="22"/>
      <c r="K141" s="20"/>
      <c r="L141" s="21"/>
      <c r="M141" s="22"/>
      <c r="N141" s="20"/>
      <c r="O141" s="21"/>
      <c r="P141" s="22"/>
      <c r="Q141" s="20"/>
      <c r="R141" s="21"/>
      <c r="S141" s="22"/>
      <c r="T141" s="21"/>
      <c r="U141" s="1"/>
    </row>
    <row r="142" spans="1:21" ht="23.25">
      <c r="A142" s="1"/>
      <c r="B142" s="18"/>
      <c r="C142" s="19"/>
      <c r="D142" s="19"/>
      <c r="E142" s="19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1"/>
      <c r="S142" s="22"/>
      <c r="T142" s="21"/>
      <c r="U142" s="23"/>
    </row>
    <row r="143" spans="1:21" ht="23.25">
      <c r="A143" s="1"/>
      <c r="B143" s="18"/>
      <c r="C143" s="19"/>
      <c r="D143" s="19" t="s">
        <v>27</v>
      </c>
      <c r="E143" s="19"/>
      <c r="F143" s="20">
        <f aca="true" t="shared" si="36" ref="F143:T143">SUM(F145:F147)</f>
        <v>4031800</v>
      </c>
      <c r="G143" s="21">
        <f t="shared" si="36"/>
        <v>4066700</v>
      </c>
      <c r="H143" s="22">
        <f t="shared" si="36"/>
        <v>4034102</v>
      </c>
      <c r="I143" s="21">
        <f t="shared" si="36"/>
        <v>201600</v>
      </c>
      <c r="J143" s="22">
        <f t="shared" si="36"/>
        <v>166700</v>
      </c>
      <c r="K143" s="20">
        <f t="shared" si="36"/>
        <v>107618.7</v>
      </c>
      <c r="L143" s="21">
        <f t="shared" si="36"/>
        <v>0</v>
      </c>
      <c r="M143" s="22">
        <f t="shared" si="36"/>
        <v>0</v>
      </c>
      <c r="N143" s="20">
        <f t="shared" si="36"/>
        <v>0</v>
      </c>
      <c r="O143" s="21">
        <f t="shared" si="36"/>
        <v>0</v>
      </c>
      <c r="P143" s="22">
        <f t="shared" si="36"/>
        <v>0</v>
      </c>
      <c r="Q143" s="20">
        <f t="shared" si="36"/>
        <v>-99264.1</v>
      </c>
      <c r="R143" s="21">
        <f t="shared" si="36"/>
        <v>4233400</v>
      </c>
      <c r="S143" s="22">
        <f t="shared" si="36"/>
        <v>4233400</v>
      </c>
      <c r="T143" s="21">
        <f t="shared" si="36"/>
        <v>4042456.6</v>
      </c>
      <c r="U143" s="1"/>
    </row>
    <row r="144" spans="1:21" ht="23.25">
      <c r="A144" s="1"/>
      <c r="B144" s="18"/>
      <c r="C144" s="19"/>
      <c r="D144" s="30"/>
      <c r="E144" s="19"/>
      <c r="F144" s="20"/>
      <c r="G144" s="21"/>
      <c r="H144" s="22"/>
      <c r="I144" s="21"/>
      <c r="J144" s="22"/>
      <c r="K144" s="20"/>
      <c r="L144" s="21"/>
      <c r="M144" s="22"/>
      <c r="N144" s="20"/>
      <c r="O144" s="21"/>
      <c r="P144" s="22"/>
      <c r="Q144" s="20"/>
      <c r="R144" s="21"/>
      <c r="S144" s="22"/>
      <c r="T144" s="21"/>
      <c r="U144" s="1"/>
    </row>
    <row r="145" spans="1:21" ht="23.25">
      <c r="A145" s="1"/>
      <c r="B145" s="18"/>
      <c r="C145" s="19"/>
      <c r="D145" s="19" t="s">
        <v>14</v>
      </c>
      <c r="E145" s="19"/>
      <c r="F145" s="20"/>
      <c r="G145" s="21"/>
      <c r="H145" s="22"/>
      <c r="I145" s="21"/>
      <c r="J145" s="22"/>
      <c r="K145" s="20"/>
      <c r="L145" s="21"/>
      <c r="M145" s="22"/>
      <c r="N145" s="20"/>
      <c r="O145" s="21"/>
      <c r="P145" s="22"/>
      <c r="Q145" s="20"/>
      <c r="R145" s="21">
        <f aca="true" t="shared" si="37" ref="R145:T147">SUM(F145+I145+L145+O145)</f>
        <v>0</v>
      </c>
      <c r="S145" s="21">
        <f t="shared" si="37"/>
        <v>0</v>
      </c>
      <c r="T145" s="21">
        <f t="shared" si="37"/>
        <v>0</v>
      </c>
      <c r="U145" s="1"/>
    </row>
    <row r="146" spans="1:21" ht="23.25">
      <c r="A146" s="1"/>
      <c r="B146" s="18"/>
      <c r="C146" s="19"/>
      <c r="D146" s="19" t="s">
        <v>21</v>
      </c>
      <c r="E146" s="19"/>
      <c r="F146" s="20"/>
      <c r="G146" s="21"/>
      <c r="H146" s="22"/>
      <c r="I146" s="21"/>
      <c r="J146" s="22"/>
      <c r="K146" s="20"/>
      <c r="L146" s="21"/>
      <c r="M146" s="22"/>
      <c r="N146" s="20"/>
      <c r="O146" s="21"/>
      <c r="P146" s="22"/>
      <c r="Q146" s="20"/>
      <c r="R146" s="21">
        <f t="shared" si="37"/>
        <v>0</v>
      </c>
      <c r="S146" s="21">
        <f t="shared" si="37"/>
        <v>0</v>
      </c>
      <c r="T146" s="21">
        <f t="shared" si="37"/>
        <v>0</v>
      </c>
      <c r="U146" s="1"/>
    </row>
    <row r="147" spans="1:21" ht="23.25">
      <c r="A147" s="1"/>
      <c r="B147" s="18"/>
      <c r="C147" s="60"/>
      <c r="D147" s="19" t="s">
        <v>15</v>
      </c>
      <c r="E147" s="19"/>
      <c r="F147" s="20">
        <v>4031800</v>
      </c>
      <c r="G147" s="21">
        <v>4066700</v>
      </c>
      <c r="H147" s="22">
        <v>4034102</v>
      </c>
      <c r="I147" s="21">
        <v>201600</v>
      </c>
      <c r="J147" s="22">
        <v>166700</v>
      </c>
      <c r="K147" s="20">
        <v>107618.7</v>
      </c>
      <c r="L147" s="21"/>
      <c r="M147" s="22"/>
      <c r="N147" s="20"/>
      <c r="O147" s="21"/>
      <c r="P147" s="22"/>
      <c r="Q147" s="20">
        <v>-99264.1</v>
      </c>
      <c r="R147" s="21">
        <f t="shared" si="37"/>
        <v>4233400</v>
      </c>
      <c r="S147" s="21">
        <f t="shared" si="37"/>
        <v>4233400</v>
      </c>
      <c r="T147" s="21">
        <f t="shared" si="37"/>
        <v>4042456.6</v>
      </c>
      <c r="U147" s="1"/>
    </row>
    <row r="148" spans="1:21" ht="23.25">
      <c r="A148" s="1"/>
      <c r="B148" s="18"/>
      <c r="C148" s="19"/>
      <c r="D148" s="19"/>
      <c r="E148" s="19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1"/>
      <c r="S148" s="22"/>
      <c r="T148" s="21"/>
      <c r="U148" s="1"/>
    </row>
    <row r="149" spans="1:21" ht="23.25">
      <c r="A149" s="1"/>
      <c r="B149" s="18"/>
      <c r="C149" s="19"/>
      <c r="D149" s="19"/>
      <c r="E149" s="19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1"/>
      <c r="S149" s="22"/>
      <c r="T149" s="21"/>
      <c r="U149" s="1"/>
    </row>
    <row r="150" spans="1:21" ht="23.25">
      <c r="A150" s="1"/>
      <c r="B150" s="18"/>
      <c r="C150" s="19"/>
      <c r="D150" s="19"/>
      <c r="E150" s="19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35"/>
      <c r="U150" s="1"/>
    </row>
    <row r="151" spans="1:21" ht="23.25">
      <c r="A151" s="1"/>
      <c r="B151" s="18"/>
      <c r="C151" s="19"/>
      <c r="D151" s="19"/>
      <c r="E151" s="19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1"/>
      <c r="S151" s="22"/>
      <c r="T151" s="21"/>
      <c r="U151" s="1"/>
    </row>
    <row r="152" spans="1:21" ht="23.25">
      <c r="A152" s="1"/>
      <c r="B152" s="18"/>
      <c r="C152" s="19"/>
      <c r="D152" s="19"/>
      <c r="E152" s="19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35"/>
      <c r="U152" s="1"/>
    </row>
    <row r="153" spans="1:21" ht="23.25">
      <c r="A153" s="1"/>
      <c r="B153" s="18"/>
      <c r="C153" s="19"/>
      <c r="D153" s="19"/>
      <c r="E153" s="19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36"/>
      <c r="U153" s="1"/>
    </row>
    <row r="154" spans="1:21" ht="23.25">
      <c r="A154" s="1"/>
      <c r="B154" s="18"/>
      <c r="C154" s="19"/>
      <c r="D154" s="19"/>
      <c r="E154" s="19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1"/>
      <c r="T154" s="63"/>
      <c r="U154" s="1"/>
    </row>
    <row r="155" spans="1:21" ht="23.25">
      <c r="A155" s="1"/>
      <c r="B155" s="18"/>
      <c r="C155" s="19"/>
      <c r="D155" s="19"/>
      <c r="E155" s="19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1"/>
      <c r="T155" s="63"/>
      <c r="U155" s="1"/>
    </row>
    <row r="156" spans="1:21" ht="23.25">
      <c r="A156" s="1"/>
      <c r="B156" s="18"/>
      <c r="C156" s="19"/>
      <c r="D156" s="19"/>
      <c r="E156" s="19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1"/>
      <c r="S156" s="22"/>
      <c r="T156" s="21"/>
      <c r="U156" s="1"/>
    </row>
    <row r="157" spans="1:21" ht="23.25">
      <c r="A157" s="1"/>
      <c r="B157" s="18"/>
      <c r="C157" s="19"/>
      <c r="D157" s="19"/>
      <c r="E157" s="19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35"/>
      <c r="U157" s="1"/>
    </row>
    <row r="158" spans="1:21" ht="23.25">
      <c r="A158" s="1"/>
      <c r="B158" s="18"/>
      <c r="C158" s="19"/>
      <c r="D158" s="19"/>
      <c r="E158" s="19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1"/>
      <c r="S158" s="22"/>
      <c r="T158" s="21"/>
      <c r="U158" s="1"/>
    </row>
    <row r="159" spans="1:21" ht="23.25">
      <c r="A159" s="1"/>
      <c r="B159" s="18"/>
      <c r="C159" s="19"/>
      <c r="D159" s="19"/>
      <c r="E159" s="19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35"/>
      <c r="U159" s="1"/>
    </row>
    <row r="160" spans="1:21" ht="23.25">
      <c r="A160" s="1"/>
      <c r="B160" s="18"/>
      <c r="C160" s="19"/>
      <c r="D160" s="19"/>
      <c r="E160" s="19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35"/>
      <c r="U160" s="1"/>
    </row>
    <row r="161" spans="1:21" ht="23.25">
      <c r="A161" s="1"/>
      <c r="B161" s="18"/>
      <c r="C161" s="19"/>
      <c r="D161" s="19"/>
      <c r="E161" s="19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1"/>
      <c r="S161" s="22"/>
      <c r="T161" s="21"/>
      <c r="U161" s="1"/>
    </row>
    <row r="162" spans="1:21" ht="23.25">
      <c r="A162" s="1"/>
      <c r="B162" s="18"/>
      <c r="C162" s="19"/>
      <c r="D162" s="19"/>
      <c r="E162" s="19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35"/>
      <c r="U162" s="1"/>
    </row>
    <row r="163" spans="1:21" ht="23.25">
      <c r="A163" s="1"/>
      <c r="B163" s="18"/>
      <c r="C163" s="19"/>
      <c r="D163" s="19"/>
      <c r="E163" s="19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1"/>
      <c r="S163" s="22"/>
      <c r="T163" s="21"/>
      <c r="U163" s="1"/>
    </row>
    <row r="164" spans="1:21" ht="23.25">
      <c r="A164" s="1"/>
      <c r="B164" s="18"/>
      <c r="C164" s="19"/>
      <c r="D164" s="19"/>
      <c r="E164" s="19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35"/>
      <c r="U164" s="1"/>
    </row>
    <row r="165" spans="1:21" ht="23.25">
      <c r="A165" s="1"/>
      <c r="B165" s="18"/>
      <c r="C165" s="19"/>
      <c r="D165" s="19"/>
      <c r="E165" s="19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35"/>
      <c r="U165" s="1"/>
    </row>
    <row r="166" spans="1:21" ht="23.25">
      <c r="A166" s="1"/>
      <c r="B166" s="18"/>
      <c r="C166" s="19"/>
      <c r="D166" s="19"/>
      <c r="E166" s="19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1"/>
      <c r="S166" s="22"/>
      <c r="T166" s="21"/>
      <c r="U166" s="1"/>
    </row>
    <row r="167" spans="1:21" ht="23.25">
      <c r="A167" s="1"/>
      <c r="B167" s="18"/>
      <c r="C167" s="19"/>
      <c r="D167" s="19"/>
      <c r="E167" s="19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1"/>
      <c r="S167" s="22"/>
      <c r="T167" s="21"/>
      <c r="U167" s="1"/>
    </row>
    <row r="168" spans="1:21" ht="23.25">
      <c r="A168" s="1"/>
      <c r="B168" s="18"/>
      <c r="C168" s="19"/>
      <c r="D168" s="19"/>
      <c r="E168" s="19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35"/>
      <c r="U168" s="1"/>
    </row>
    <row r="169" spans="1:21" ht="23.25">
      <c r="A169" s="1"/>
      <c r="B169" s="18"/>
      <c r="C169" s="19"/>
      <c r="D169" s="19"/>
      <c r="E169" s="19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1"/>
      <c r="S169" s="22"/>
      <c r="T169" s="21"/>
      <c r="U169" s="1"/>
    </row>
    <row r="170" spans="1:21" ht="23.25">
      <c r="A170" s="1"/>
      <c r="B170" s="18"/>
      <c r="C170" s="19"/>
      <c r="D170" s="19"/>
      <c r="E170" s="19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35"/>
      <c r="U170" s="1"/>
    </row>
    <row r="171" spans="1:21" ht="23.25">
      <c r="A171" s="1"/>
      <c r="B171" s="18"/>
      <c r="C171" s="19"/>
      <c r="D171" s="19"/>
      <c r="E171" s="19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35"/>
      <c r="U171" s="1"/>
    </row>
    <row r="172" spans="1:21" ht="23.25">
      <c r="A172" s="1"/>
      <c r="B172" s="18"/>
      <c r="C172" s="19"/>
      <c r="D172" s="19"/>
      <c r="E172" s="19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1"/>
      <c r="S172" s="22"/>
      <c r="T172" s="21"/>
      <c r="U172" s="1"/>
    </row>
    <row r="173" spans="1:21" ht="23.25">
      <c r="A173" s="1"/>
      <c r="B173" s="18"/>
      <c r="C173" s="19"/>
      <c r="D173" s="19"/>
      <c r="E173" s="19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35"/>
      <c r="U173" s="1"/>
    </row>
    <row r="174" spans="1:21" ht="23.25">
      <c r="A174" s="1"/>
      <c r="B174" s="18"/>
      <c r="C174" s="24"/>
      <c r="D174" s="19"/>
      <c r="E174" s="19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1"/>
      <c r="S174" s="22"/>
      <c r="T174" s="21"/>
      <c r="U174" s="1"/>
    </row>
    <row r="175" spans="1:21" ht="23.25">
      <c r="A175" s="1"/>
      <c r="B175" s="18"/>
      <c r="C175" s="19"/>
      <c r="D175" s="19"/>
      <c r="E175" s="19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35"/>
      <c r="U175" s="1"/>
    </row>
    <row r="176" spans="1:21" ht="23.25">
      <c r="A176" s="1"/>
      <c r="B176" s="18"/>
      <c r="C176" s="30"/>
      <c r="D176" s="30"/>
      <c r="E176" s="30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1"/>
    </row>
    <row r="177" spans="1:21" ht="23.25">
      <c r="A177" s="1"/>
      <c r="B177" s="18"/>
      <c r="C177" s="30"/>
      <c r="D177" s="30"/>
      <c r="E177" s="54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53"/>
    </row>
    <row r="178" spans="1:21" ht="23.25">
      <c r="A178" s="1"/>
      <c r="B178" s="18"/>
      <c r="C178" s="52"/>
      <c r="D178" s="30"/>
      <c r="E178" s="55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44"/>
      <c r="U178" s="1"/>
    </row>
    <row r="179" spans="1:21" ht="23.25">
      <c r="A179" s="1"/>
      <c r="B179" s="18"/>
      <c r="C179" s="30"/>
      <c r="D179" s="30"/>
      <c r="E179" s="55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44"/>
      <c r="U179" s="1"/>
    </row>
    <row r="180" spans="1:21" ht="23.25">
      <c r="A180" s="1"/>
      <c r="B180" s="25"/>
      <c r="C180" s="62"/>
      <c r="D180" s="26"/>
      <c r="E180" s="49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45"/>
      <c r="U180" s="1"/>
    </row>
    <row r="181" spans="1:21" ht="23.25">
      <c r="A181" s="34" t="s">
        <v>17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 t="s">
        <v>17</v>
      </c>
    </row>
    <row r="65401" spans="1:21" ht="23.25">
      <c r="A65401" s="1"/>
      <c r="B65401" s="2"/>
      <c r="C65401" s="2"/>
      <c r="D65401" s="2"/>
      <c r="E65401" s="2"/>
      <c r="F65401" s="2"/>
      <c r="G65401" s="2"/>
      <c r="H65401" s="2"/>
      <c r="I65401" s="2"/>
      <c r="J65401" s="2"/>
      <c r="K65401" s="2"/>
      <c r="L65401" s="2"/>
      <c r="M65401" s="2"/>
      <c r="N65401" s="2"/>
      <c r="O65401" s="2"/>
      <c r="P65401" s="2"/>
      <c r="Q65401" s="2"/>
      <c r="R65401" s="2"/>
      <c r="S65401" s="2"/>
      <c r="T65401" s="2"/>
      <c r="U65401" s="1"/>
    </row>
    <row r="65402" spans="1:21" ht="23.25">
      <c r="A65402" s="1"/>
      <c r="B65402" s="31" t="s">
        <v>4</v>
      </c>
      <c r="C65402" s="31"/>
      <c r="D65402" s="31"/>
      <c r="E65402" s="31"/>
      <c r="F65402" s="31"/>
      <c r="G65402" s="31"/>
      <c r="H65402" s="31"/>
      <c r="I65402" s="31"/>
      <c r="J65402" s="31"/>
      <c r="K65402" s="31"/>
      <c r="L65402" s="31"/>
      <c r="M65402" s="31"/>
      <c r="N65402" s="31"/>
      <c r="O65402" s="31"/>
      <c r="P65402" s="31"/>
      <c r="Q65402" s="31"/>
      <c r="R65402" s="31"/>
      <c r="S65402" s="31"/>
      <c r="T65402" s="32" t="s">
        <v>16</v>
      </c>
      <c r="U65402" s="1"/>
    </row>
    <row r="65403" spans="1:21" ht="23.25">
      <c r="A65403" s="1"/>
      <c r="B65403" s="3"/>
      <c r="C65403" s="4"/>
      <c r="D65403" s="4"/>
      <c r="E65403" s="4"/>
      <c r="F65403" s="5" t="s">
        <v>5</v>
      </c>
      <c r="G65403" s="6"/>
      <c r="H65403" s="7"/>
      <c r="I65403" s="5" t="s">
        <v>6</v>
      </c>
      <c r="J65403" s="6"/>
      <c r="K65403" s="7"/>
      <c r="L65403" s="5" t="s">
        <v>7</v>
      </c>
      <c r="M65403" s="6"/>
      <c r="N65403" s="7"/>
      <c r="O65403" s="5" t="s">
        <v>8</v>
      </c>
      <c r="P65403" s="6"/>
      <c r="Q65403" s="7"/>
      <c r="R65403" s="5" t="s">
        <v>9</v>
      </c>
      <c r="S65403" s="6"/>
      <c r="T65403" s="7"/>
      <c r="U65403" s="1"/>
    </row>
    <row r="65404" spans="1:21" ht="23.25">
      <c r="A65404" s="1"/>
      <c r="B65404" s="8" t="s">
        <v>10</v>
      </c>
      <c r="C65404" s="2"/>
      <c r="D65404" s="2"/>
      <c r="E65404" s="2"/>
      <c r="F65404" s="9"/>
      <c r="G65404" s="10"/>
      <c r="H65404" s="11"/>
      <c r="I65404" s="9"/>
      <c r="J65404" s="10"/>
      <c r="K65404" s="11"/>
      <c r="L65404" s="9"/>
      <c r="M65404" s="10"/>
      <c r="N65404" s="11"/>
      <c r="O65404" s="9"/>
      <c r="P65404" s="10"/>
      <c r="Q65404" s="11"/>
      <c r="R65404" s="9"/>
      <c r="S65404" s="10"/>
      <c r="T65404" s="12"/>
      <c r="U65404" s="1"/>
    </row>
    <row r="65405" spans="1:21" ht="23.25">
      <c r="A65405" s="1"/>
      <c r="B65405" s="13"/>
      <c r="C65405" s="14"/>
      <c r="D65405" s="14"/>
      <c r="E65405" s="14"/>
      <c r="F65405" s="15" t="s">
        <v>11</v>
      </c>
      <c r="G65405" s="16" t="s">
        <v>12</v>
      </c>
      <c r="H65405" s="17" t="s">
        <v>13</v>
      </c>
      <c r="I65405" s="15" t="s">
        <v>11</v>
      </c>
      <c r="J65405" s="16" t="s">
        <v>12</v>
      </c>
      <c r="K65405" s="17" t="s">
        <v>13</v>
      </c>
      <c r="L65405" s="15" t="s">
        <v>11</v>
      </c>
      <c r="M65405" s="16" t="s">
        <v>12</v>
      </c>
      <c r="N65405" s="17" t="s">
        <v>13</v>
      </c>
      <c r="O65405" s="15" t="s">
        <v>11</v>
      </c>
      <c r="P65405" s="16" t="s">
        <v>12</v>
      </c>
      <c r="Q65405" s="17" t="s">
        <v>13</v>
      </c>
      <c r="R65405" s="15" t="s">
        <v>11</v>
      </c>
      <c r="S65405" s="16" t="s">
        <v>12</v>
      </c>
      <c r="T65405" s="16" t="s">
        <v>13</v>
      </c>
      <c r="U65405" s="1"/>
    </row>
    <row r="65406" spans="1:21" ht="23.25">
      <c r="A65406" s="1"/>
      <c r="B65406" s="18"/>
      <c r="C65406" s="19"/>
      <c r="D65406" s="19"/>
      <c r="E65406" s="19"/>
      <c r="F65406" s="20"/>
      <c r="G65406" s="21"/>
      <c r="H65406" s="22"/>
      <c r="I65406" s="21"/>
      <c r="J65406" s="22"/>
      <c r="K65406" s="20"/>
      <c r="L65406" s="21"/>
      <c r="M65406" s="22"/>
      <c r="N65406" s="20"/>
      <c r="O65406" s="21"/>
      <c r="P65406" s="22"/>
      <c r="Q65406" s="20"/>
      <c r="R65406" s="21"/>
      <c r="S65406" s="22"/>
      <c r="T65406" s="21"/>
      <c r="U65406" s="1"/>
    </row>
    <row r="65407" spans="1:21" ht="23.25">
      <c r="A65407" s="1"/>
      <c r="B65407" s="18"/>
      <c r="C65407" s="33"/>
      <c r="D65407" s="19"/>
      <c r="E65407" s="19"/>
      <c r="F65407" s="20"/>
      <c r="G65407" s="20"/>
      <c r="H65407" s="20"/>
      <c r="I65407" s="20"/>
      <c r="J65407" s="20"/>
      <c r="K65407" s="20"/>
      <c r="L65407" s="20"/>
      <c r="M65407" s="20"/>
      <c r="N65407" s="20"/>
      <c r="O65407" s="20"/>
      <c r="P65407" s="20"/>
      <c r="Q65407" s="20"/>
      <c r="R65407" s="20"/>
      <c r="S65407" s="20"/>
      <c r="T65407" s="21"/>
      <c r="U65407" s="1"/>
    </row>
    <row r="65408" spans="1:21" ht="23.25">
      <c r="A65408" s="1"/>
      <c r="B65408" s="18"/>
      <c r="C65408" s="33"/>
      <c r="D65408" s="19"/>
      <c r="E65408" s="19"/>
      <c r="F65408" s="20"/>
      <c r="G65408" s="20"/>
      <c r="H65408" s="20"/>
      <c r="I65408" s="20"/>
      <c r="J65408" s="20"/>
      <c r="K65408" s="20"/>
      <c r="L65408" s="20"/>
      <c r="M65408" s="20"/>
      <c r="N65408" s="20"/>
      <c r="O65408" s="20"/>
      <c r="P65408" s="20"/>
      <c r="Q65408" s="20"/>
      <c r="R65408" s="20"/>
      <c r="S65408" s="20"/>
      <c r="T65408" s="21"/>
      <c r="U65408" s="1"/>
    </row>
    <row r="65409" spans="1:21" ht="23.25">
      <c r="A65409" s="1"/>
      <c r="B65409" s="18"/>
      <c r="C65409" s="19"/>
      <c r="D65409" s="19"/>
      <c r="E65409" s="19"/>
      <c r="F65409" s="20"/>
      <c r="G65409" s="21"/>
      <c r="H65409" s="22"/>
      <c r="I65409" s="21"/>
      <c r="J65409" s="22"/>
      <c r="K65409" s="20"/>
      <c r="L65409" s="21"/>
      <c r="M65409" s="22"/>
      <c r="N65409" s="20"/>
      <c r="O65409" s="21"/>
      <c r="P65409" s="22"/>
      <c r="Q65409" s="20"/>
      <c r="R65409" s="21"/>
      <c r="S65409" s="22"/>
      <c r="T65409" s="21"/>
      <c r="U65409" s="1"/>
    </row>
    <row r="65410" spans="1:21" ht="23.25">
      <c r="A65410" s="1"/>
      <c r="B65410" s="18"/>
      <c r="C65410" s="24"/>
      <c r="D65410" s="19"/>
      <c r="E65410" s="19"/>
      <c r="F65410" s="20"/>
      <c r="G65410" s="21"/>
      <c r="H65410" s="22"/>
      <c r="I65410" s="21"/>
      <c r="J65410" s="22"/>
      <c r="K65410" s="20"/>
      <c r="L65410" s="21"/>
      <c r="M65410" s="22"/>
      <c r="N65410" s="20"/>
      <c r="O65410" s="21"/>
      <c r="P65410" s="22"/>
      <c r="Q65410" s="20"/>
      <c r="R65410" s="21"/>
      <c r="S65410" s="22"/>
      <c r="T65410" s="21"/>
      <c r="U65410" s="1"/>
    </row>
    <row r="65411" spans="1:21" ht="23.25">
      <c r="A65411" s="1"/>
      <c r="B65411" s="18"/>
      <c r="C65411" s="19"/>
      <c r="D65411" s="19"/>
      <c r="E65411" s="19"/>
      <c r="F65411" s="20"/>
      <c r="G65411" s="21"/>
      <c r="H65411" s="22"/>
      <c r="I65411" s="21"/>
      <c r="J65411" s="22"/>
      <c r="K65411" s="20"/>
      <c r="L65411" s="21"/>
      <c r="M65411" s="22"/>
      <c r="N65411" s="20"/>
      <c r="O65411" s="21"/>
      <c r="P65411" s="22"/>
      <c r="Q65411" s="20"/>
      <c r="R65411" s="21"/>
      <c r="S65411" s="22"/>
      <c r="T65411" s="21"/>
      <c r="U65411" s="1"/>
    </row>
    <row r="65412" spans="1:21" ht="23.25">
      <c r="A65412" s="1"/>
      <c r="B65412" s="18"/>
      <c r="C65412" s="19"/>
      <c r="D65412" s="19"/>
      <c r="E65412" s="19"/>
      <c r="F65412" s="20"/>
      <c r="G65412" s="21"/>
      <c r="H65412" s="22"/>
      <c r="I65412" s="21"/>
      <c r="J65412" s="22"/>
      <c r="K65412" s="20"/>
      <c r="L65412" s="21"/>
      <c r="M65412" s="22"/>
      <c r="N65412" s="20"/>
      <c r="O65412" s="21"/>
      <c r="P65412" s="22"/>
      <c r="Q65412" s="20"/>
      <c r="R65412" s="21"/>
      <c r="S65412" s="22"/>
      <c r="T65412" s="21"/>
      <c r="U65412" s="23"/>
    </row>
    <row r="65413" spans="1:21" ht="23.25">
      <c r="A65413" s="1"/>
      <c r="B65413" s="18"/>
      <c r="C65413" s="19"/>
      <c r="D65413" s="19"/>
      <c r="E65413" s="19"/>
      <c r="F65413" s="20"/>
      <c r="G65413" s="21"/>
      <c r="H65413" s="22"/>
      <c r="I65413" s="21"/>
      <c r="J65413" s="22"/>
      <c r="K65413" s="20"/>
      <c r="L65413" s="21"/>
      <c r="M65413" s="22"/>
      <c r="N65413" s="20"/>
      <c r="O65413" s="21"/>
      <c r="P65413" s="22"/>
      <c r="Q65413" s="20"/>
      <c r="R65413" s="21"/>
      <c r="S65413" s="22"/>
      <c r="T65413" s="21"/>
      <c r="U65413" s="1"/>
    </row>
    <row r="65414" spans="1:21" ht="23.25">
      <c r="A65414" s="1"/>
      <c r="B65414" s="18"/>
      <c r="C65414" s="24"/>
      <c r="D65414" s="19"/>
      <c r="E65414" s="19"/>
      <c r="F65414" s="20"/>
      <c r="G65414" s="21"/>
      <c r="H65414" s="22"/>
      <c r="I65414" s="21"/>
      <c r="J65414" s="22"/>
      <c r="K65414" s="20"/>
      <c r="L65414" s="21"/>
      <c r="M65414" s="22"/>
      <c r="N65414" s="20"/>
      <c r="O65414" s="21"/>
      <c r="P65414" s="22"/>
      <c r="Q65414" s="20"/>
      <c r="R65414" s="21"/>
      <c r="S65414" s="22"/>
      <c r="T65414" s="21"/>
      <c r="U65414" s="1"/>
    </row>
    <row r="65415" spans="1:21" ht="23.25">
      <c r="A65415" s="1"/>
      <c r="B65415" s="18"/>
      <c r="C65415" s="19"/>
      <c r="D65415" s="19"/>
      <c r="E65415" s="19"/>
      <c r="F65415" s="20"/>
      <c r="G65415" s="21"/>
      <c r="H65415" s="22"/>
      <c r="I65415" s="21"/>
      <c r="J65415" s="22"/>
      <c r="K65415" s="20"/>
      <c r="L65415" s="21"/>
      <c r="M65415" s="22"/>
      <c r="N65415" s="20"/>
      <c r="O65415" s="21"/>
      <c r="P65415" s="22"/>
      <c r="Q65415" s="20"/>
      <c r="R65415" s="21"/>
      <c r="S65415" s="22"/>
      <c r="T65415" s="21"/>
      <c r="U65415" s="1"/>
    </row>
    <row r="65416" spans="1:21" ht="23.25">
      <c r="A65416" s="1"/>
      <c r="B65416" s="18"/>
      <c r="C65416" s="19"/>
      <c r="D65416" s="19"/>
      <c r="E65416" s="19"/>
      <c r="F65416" s="20"/>
      <c r="G65416" s="21"/>
      <c r="H65416" s="22"/>
      <c r="I65416" s="21"/>
      <c r="J65416" s="22"/>
      <c r="K65416" s="20"/>
      <c r="L65416" s="21"/>
      <c r="M65416" s="22"/>
      <c r="N65416" s="20"/>
      <c r="O65416" s="21"/>
      <c r="P65416" s="22"/>
      <c r="Q65416" s="20"/>
      <c r="R65416" s="21"/>
      <c r="S65416" s="22"/>
      <c r="T65416" s="21"/>
      <c r="U65416" s="1"/>
    </row>
    <row r="65417" spans="1:21" ht="23.25">
      <c r="A65417" s="1"/>
      <c r="B65417" s="18"/>
      <c r="C65417" s="19"/>
      <c r="D65417" s="19"/>
      <c r="E65417" s="19"/>
      <c r="F65417" s="20"/>
      <c r="G65417" s="21"/>
      <c r="H65417" s="22"/>
      <c r="I65417" s="21"/>
      <c r="J65417" s="22"/>
      <c r="K65417" s="20"/>
      <c r="L65417" s="21"/>
      <c r="M65417" s="22"/>
      <c r="N65417" s="20"/>
      <c r="O65417" s="21"/>
      <c r="P65417" s="22"/>
      <c r="Q65417" s="20"/>
      <c r="R65417" s="21"/>
      <c r="S65417" s="22"/>
      <c r="T65417" s="21"/>
      <c r="U65417" s="1"/>
    </row>
    <row r="65418" spans="1:21" ht="23.25">
      <c r="A65418" s="1"/>
      <c r="B65418" s="18"/>
      <c r="C65418" s="19"/>
      <c r="D65418" s="19"/>
      <c r="E65418" s="19"/>
      <c r="F65418" s="20"/>
      <c r="G65418" s="21"/>
      <c r="H65418" s="22"/>
      <c r="I65418" s="21"/>
      <c r="J65418" s="22"/>
      <c r="K65418" s="20"/>
      <c r="L65418" s="21"/>
      <c r="M65418" s="22"/>
      <c r="N65418" s="20"/>
      <c r="O65418" s="21"/>
      <c r="P65418" s="22"/>
      <c r="Q65418" s="20"/>
      <c r="R65418" s="21"/>
      <c r="S65418" s="22"/>
      <c r="T65418" s="21"/>
      <c r="U65418" s="1"/>
    </row>
    <row r="65419" spans="1:21" ht="23.25">
      <c r="A65419" s="1"/>
      <c r="B65419" s="18"/>
      <c r="C65419" s="19"/>
      <c r="D65419" s="19"/>
      <c r="E65419" s="19"/>
      <c r="F65419" s="20"/>
      <c r="G65419" s="21"/>
      <c r="H65419" s="22"/>
      <c r="I65419" s="21"/>
      <c r="J65419" s="22"/>
      <c r="K65419" s="20"/>
      <c r="L65419" s="21"/>
      <c r="M65419" s="22"/>
      <c r="N65419" s="20"/>
      <c r="O65419" s="21"/>
      <c r="P65419" s="22"/>
      <c r="Q65419" s="20"/>
      <c r="R65419" s="21"/>
      <c r="S65419" s="22"/>
      <c r="T65419" s="21"/>
      <c r="U65419" s="1"/>
    </row>
    <row r="65420" spans="1:21" ht="23.25">
      <c r="A65420" s="1"/>
      <c r="B65420" s="18"/>
      <c r="C65420" s="19"/>
      <c r="D65420" s="19"/>
      <c r="E65420" s="19"/>
      <c r="F65420" s="20"/>
      <c r="G65420" s="21"/>
      <c r="H65420" s="22"/>
      <c r="I65420" s="21"/>
      <c r="J65420" s="22"/>
      <c r="K65420" s="20"/>
      <c r="L65420" s="21"/>
      <c r="M65420" s="22"/>
      <c r="N65420" s="20"/>
      <c r="O65420" s="21"/>
      <c r="P65420" s="22"/>
      <c r="Q65420" s="20"/>
      <c r="R65420" s="21"/>
      <c r="S65420" s="22"/>
      <c r="T65420" s="21"/>
      <c r="U65420" s="1"/>
    </row>
    <row r="65421" spans="1:21" ht="23.25">
      <c r="A65421" s="1"/>
      <c r="B65421" s="18"/>
      <c r="C65421" s="19"/>
      <c r="D65421" s="19"/>
      <c r="E65421" s="19"/>
      <c r="F65421" s="20"/>
      <c r="G65421" s="21"/>
      <c r="H65421" s="22"/>
      <c r="I65421" s="21"/>
      <c r="J65421" s="22"/>
      <c r="K65421" s="20"/>
      <c r="L65421" s="21"/>
      <c r="M65421" s="22"/>
      <c r="N65421" s="20"/>
      <c r="O65421" s="21"/>
      <c r="P65421" s="22"/>
      <c r="Q65421" s="20"/>
      <c r="R65421" s="21"/>
      <c r="S65421" s="22"/>
      <c r="T65421" s="21"/>
      <c r="U65421" s="1"/>
    </row>
    <row r="65422" spans="1:21" ht="23.25">
      <c r="A65422" s="1"/>
      <c r="B65422" s="18"/>
      <c r="C65422" s="19"/>
      <c r="D65422" s="19"/>
      <c r="E65422" s="19"/>
      <c r="F65422" s="20"/>
      <c r="G65422" s="21"/>
      <c r="H65422" s="22"/>
      <c r="I65422" s="21"/>
      <c r="J65422" s="22"/>
      <c r="K65422" s="20"/>
      <c r="L65422" s="21"/>
      <c r="M65422" s="22"/>
      <c r="N65422" s="20"/>
      <c r="O65422" s="21"/>
      <c r="P65422" s="22"/>
      <c r="Q65422" s="20"/>
      <c r="R65422" s="21"/>
      <c r="S65422" s="22"/>
      <c r="T65422" s="21"/>
      <c r="U65422" s="1"/>
    </row>
    <row r="65423" spans="1:21" ht="23.25">
      <c r="A65423" s="1"/>
      <c r="B65423" s="18"/>
      <c r="C65423" s="19"/>
      <c r="D65423" s="19"/>
      <c r="E65423" s="19"/>
      <c r="F65423" s="20"/>
      <c r="G65423" s="21"/>
      <c r="H65423" s="22"/>
      <c r="I65423" s="21"/>
      <c r="J65423" s="22"/>
      <c r="K65423" s="20"/>
      <c r="L65423" s="21"/>
      <c r="M65423" s="22"/>
      <c r="N65423" s="20"/>
      <c r="O65423" s="21"/>
      <c r="P65423" s="22"/>
      <c r="Q65423" s="20"/>
      <c r="R65423" s="21"/>
      <c r="S65423" s="22"/>
      <c r="T65423" s="21"/>
      <c r="U65423" s="1"/>
    </row>
    <row r="65424" spans="1:21" ht="23.25">
      <c r="A65424" s="1"/>
      <c r="B65424" s="18"/>
      <c r="C65424" s="19"/>
      <c r="D65424" s="19"/>
      <c r="E65424" s="19"/>
      <c r="F65424" s="20"/>
      <c r="G65424" s="21"/>
      <c r="H65424" s="22"/>
      <c r="I65424" s="21"/>
      <c r="J65424" s="22"/>
      <c r="K65424" s="20"/>
      <c r="L65424" s="21"/>
      <c r="M65424" s="22"/>
      <c r="N65424" s="20"/>
      <c r="O65424" s="21"/>
      <c r="P65424" s="22"/>
      <c r="Q65424" s="20"/>
      <c r="R65424" s="21"/>
      <c r="S65424" s="22"/>
      <c r="T65424" s="21"/>
      <c r="U65424" s="1"/>
    </row>
    <row r="65425" spans="1:21" ht="23.25">
      <c r="A65425" s="1"/>
      <c r="B65425" s="18"/>
      <c r="C65425" s="19"/>
      <c r="D65425" s="19"/>
      <c r="E65425" s="19"/>
      <c r="F65425" s="20"/>
      <c r="G65425" s="21"/>
      <c r="H65425" s="22"/>
      <c r="I65425" s="21"/>
      <c r="J65425" s="22"/>
      <c r="K65425" s="20"/>
      <c r="L65425" s="21"/>
      <c r="M65425" s="22"/>
      <c r="N65425" s="20"/>
      <c r="O65425" s="21"/>
      <c r="P65425" s="22"/>
      <c r="Q65425" s="20"/>
      <c r="R65425" s="21"/>
      <c r="S65425" s="22"/>
      <c r="T65425" s="21"/>
      <c r="U65425" s="1"/>
    </row>
    <row r="65426" spans="1:21" ht="23.25">
      <c r="A65426" s="1"/>
      <c r="B65426" s="18"/>
      <c r="C65426" s="19"/>
      <c r="D65426" s="19"/>
      <c r="E65426" s="19"/>
      <c r="F65426" s="20"/>
      <c r="G65426" s="21"/>
      <c r="H65426" s="22"/>
      <c r="I65426" s="21"/>
      <c r="J65426" s="22"/>
      <c r="K65426" s="20"/>
      <c r="L65426" s="21"/>
      <c r="M65426" s="22"/>
      <c r="N65426" s="20"/>
      <c r="O65426" s="21"/>
      <c r="P65426" s="22"/>
      <c r="Q65426" s="20"/>
      <c r="R65426" s="21"/>
      <c r="S65426" s="22"/>
      <c r="T65426" s="21"/>
      <c r="U65426" s="1"/>
    </row>
    <row r="65427" spans="1:21" ht="23.25">
      <c r="A65427" s="1"/>
      <c r="B65427" s="18"/>
      <c r="C65427" s="19"/>
      <c r="D65427" s="19"/>
      <c r="E65427" s="19"/>
      <c r="F65427" s="20"/>
      <c r="G65427" s="21"/>
      <c r="H65427" s="22"/>
      <c r="I65427" s="21"/>
      <c r="J65427" s="22"/>
      <c r="K65427" s="20"/>
      <c r="L65427" s="21"/>
      <c r="M65427" s="22"/>
      <c r="N65427" s="20"/>
      <c r="O65427" s="21"/>
      <c r="P65427" s="22"/>
      <c r="Q65427" s="20"/>
      <c r="R65427" s="21"/>
      <c r="S65427" s="22"/>
      <c r="T65427" s="21"/>
      <c r="U65427" s="1"/>
    </row>
    <row r="65428" spans="1:21" ht="23.25">
      <c r="A65428" s="1"/>
      <c r="B65428" s="18"/>
      <c r="C65428" s="19"/>
      <c r="D65428" s="19"/>
      <c r="E65428" s="19"/>
      <c r="F65428" s="20"/>
      <c r="G65428" s="21"/>
      <c r="H65428" s="22"/>
      <c r="I65428" s="21"/>
      <c r="J65428" s="22"/>
      <c r="K65428" s="20"/>
      <c r="L65428" s="21"/>
      <c r="M65428" s="22"/>
      <c r="N65428" s="20"/>
      <c r="O65428" s="21"/>
      <c r="P65428" s="22"/>
      <c r="Q65428" s="20"/>
      <c r="R65428" s="21"/>
      <c r="S65428" s="22"/>
      <c r="T65428" s="21"/>
      <c r="U65428" s="1"/>
    </row>
    <row r="65429" spans="1:21" ht="23.25">
      <c r="A65429" s="1"/>
      <c r="B65429" s="18"/>
      <c r="C65429" s="19"/>
      <c r="D65429" s="19"/>
      <c r="E65429" s="19"/>
      <c r="F65429" s="20"/>
      <c r="G65429" s="21"/>
      <c r="H65429" s="22"/>
      <c r="I65429" s="21"/>
      <c r="J65429" s="22"/>
      <c r="K65429" s="20"/>
      <c r="L65429" s="21"/>
      <c r="M65429" s="22"/>
      <c r="N65429" s="20"/>
      <c r="O65429" s="21"/>
      <c r="P65429" s="22"/>
      <c r="Q65429" s="20"/>
      <c r="R65429" s="21"/>
      <c r="S65429" s="22"/>
      <c r="T65429" s="21"/>
      <c r="U65429" s="1"/>
    </row>
    <row r="65430" spans="1:21" ht="23.25">
      <c r="A65430" s="1"/>
      <c r="B65430" s="18"/>
      <c r="C65430" s="19"/>
      <c r="D65430" s="19"/>
      <c r="E65430" s="19"/>
      <c r="F65430" s="20"/>
      <c r="G65430" s="21"/>
      <c r="H65430" s="22"/>
      <c r="I65430" s="21"/>
      <c r="J65430" s="22"/>
      <c r="K65430" s="20"/>
      <c r="L65430" s="21"/>
      <c r="M65430" s="22"/>
      <c r="N65430" s="20"/>
      <c r="O65430" s="21"/>
      <c r="P65430" s="22"/>
      <c r="Q65430" s="20"/>
      <c r="R65430" s="21"/>
      <c r="S65430" s="22"/>
      <c r="T65430" s="21"/>
      <c r="U65430" s="1"/>
    </row>
    <row r="65431" spans="1:21" ht="23.25">
      <c r="A65431" s="1"/>
      <c r="B65431" s="18"/>
      <c r="C65431" s="19"/>
      <c r="D65431" s="19"/>
      <c r="E65431" s="19"/>
      <c r="F65431" s="20"/>
      <c r="G65431" s="21"/>
      <c r="H65431" s="22"/>
      <c r="I65431" s="21"/>
      <c r="J65431" s="22"/>
      <c r="K65431" s="20"/>
      <c r="L65431" s="21"/>
      <c r="M65431" s="22"/>
      <c r="N65431" s="20"/>
      <c r="O65431" s="21"/>
      <c r="P65431" s="22"/>
      <c r="Q65431" s="20"/>
      <c r="R65431" s="21"/>
      <c r="S65431" s="22"/>
      <c r="T65431" s="21"/>
      <c r="U65431" s="1"/>
    </row>
    <row r="65432" spans="1:21" ht="23.25">
      <c r="A65432" s="1"/>
      <c r="B65432" s="18"/>
      <c r="C65432" s="24"/>
      <c r="D65432" s="19"/>
      <c r="E65432" s="19"/>
      <c r="F65432" s="20"/>
      <c r="G65432" s="21"/>
      <c r="H65432" s="22"/>
      <c r="I65432" s="21"/>
      <c r="J65432" s="22"/>
      <c r="K65432" s="20"/>
      <c r="L65432" s="21"/>
      <c r="M65432" s="22"/>
      <c r="N65432" s="20"/>
      <c r="O65432" s="21"/>
      <c r="P65432" s="22"/>
      <c r="Q65432" s="20"/>
      <c r="R65432" s="21"/>
      <c r="S65432" s="22"/>
      <c r="T65432" s="21"/>
      <c r="U65432" s="1"/>
    </row>
    <row r="65433" spans="1:21" ht="23.25">
      <c r="A65433" s="1"/>
      <c r="B65433" s="18"/>
      <c r="C65433" s="19"/>
      <c r="D65433" s="19"/>
      <c r="E65433" s="19"/>
      <c r="F65433" s="20"/>
      <c r="G65433" s="21"/>
      <c r="H65433" s="22"/>
      <c r="I65433" s="21"/>
      <c r="J65433" s="22"/>
      <c r="K65433" s="20"/>
      <c r="L65433" s="21"/>
      <c r="M65433" s="22"/>
      <c r="N65433" s="20"/>
      <c r="O65433" s="21"/>
      <c r="P65433" s="22"/>
      <c r="Q65433" s="20"/>
      <c r="R65433" s="21"/>
      <c r="S65433" s="22"/>
      <c r="T65433" s="21"/>
      <c r="U65433" s="1"/>
    </row>
    <row r="65434" spans="1:21" ht="23.25">
      <c r="A65434" s="1"/>
      <c r="B65434" s="18"/>
      <c r="C65434" s="19"/>
      <c r="D65434" s="19"/>
      <c r="E65434" s="19"/>
      <c r="F65434" s="20"/>
      <c r="G65434" s="21"/>
      <c r="H65434" s="22"/>
      <c r="I65434" s="21"/>
      <c r="J65434" s="22"/>
      <c r="K65434" s="20"/>
      <c r="L65434" s="21"/>
      <c r="M65434" s="22"/>
      <c r="N65434" s="20"/>
      <c r="O65434" s="21"/>
      <c r="P65434" s="22"/>
      <c r="Q65434" s="20"/>
      <c r="R65434" s="21"/>
      <c r="S65434" s="22"/>
      <c r="T65434" s="21"/>
      <c r="U65434" s="1"/>
    </row>
    <row r="65435" spans="1:21" ht="23.25">
      <c r="A65435" s="1"/>
      <c r="B65435" s="18"/>
      <c r="C65435" s="19"/>
      <c r="D65435" s="19"/>
      <c r="E65435" s="19"/>
      <c r="F65435" s="20"/>
      <c r="G65435" s="21"/>
      <c r="H65435" s="22"/>
      <c r="I65435" s="21"/>
      <c r="J65435" s="22"/>
      <c r="K65435" s="20"/>
      <c r="L65435" s="21"/>
      <c r="M65435" s="22"/>
      <c r="N65435" s="20"/>
      <c r="O65435" s="21"/>
      <c r="P65435" s="22"/>
      <c r="Q65435" s="20"/>
      <c r="R65435" s="21"/>
      <c r="S65435" s="22"/>
      <c r="T65435" s="21"/>
      <c r="U65435" s="1"/>
    </row>
    <row r="65436" spans="1:21" ht="23.25">
      <c r="A65436" s="1"/>
      <c r="B65436" s="18"/>
      <c r="C65436" s="19"/>
      <c r="D65436" s="19"/>
      <c r="E65436" s="19"/>
      <c r="F65436" s="20"/>
      <c r="G65436" s="21"/>
      <c r="H65436" s="22"/>
      <c r="I65436" s="21"/>
      <c r="J65436" s="22"/>
      <c r="K65436" s="20"/>
      <c r="L65436" s="21"/>
      <c r="M65436" s="22"/>
      <c r="N65436" s="20"/>
      <c r="O65436" s="21"/>
      <c r="P65436" s="22"/>
      <c r="Q65436" s="20"/>
      <c r="R65436" s="21"/>
      <c r="S65436" s="22"/>
      <c r="T65436" s="21"/>
      <c r="U65436" s="1"/>
    </row>
    <row r="65437" spans="1:21" ht="23.25">
      <c r="A65437" s="1"/>
      <c r="B65437" s="18"/>
      <c r="C65437" s="24"/>
      <c r="D65437" s="19"/>
      <c r="E65437" s="19"/>
      <c r="F65437" s="20"/>
      <c r="G65437" s="21"/>
      <c r="H65437" s="22"/>
      <c r="I65437" s="21"/>
      <c r="J65437" s="22"/>
      <c r="K65437" s="20"/>
      <c r="L65437" s="21"/>
      <c r="M65437" s="22"/>
      <c r="N65437" s="20"/>
      <c r="O65437" s="21"/>
      <c r="P65437" s="22"/>
      <c r="Q65437" s="20"/>
      <c r="R65437" s="21"/>
      <c r="S65437" s="22"/>
      <c r="T65437" s="21"/>
      <c r="U65437" s="1"/>
    </row>
    <row r="65438" spans="1:21" ht="23.25">
      <c r="A65438" s="1"/>
      <c r="B65438" s="18"/>
      <c r="C65438" s="24"/>
      <c r="D65438" s="19"/>
      <c r="E65438" s="19"/>
      <c r="F65438" s="20"/>
      <c r="G65438" s="21"/>
      <c r="H65438" s="22"/>
      <c r="I65438" s="21"/>
      <c r="J65438" s="22"/>
      <c r="K65438" s="20"/>
      <c r="L65438" s="21"/>
      <c r="M65438" s="22"/>
      <c r="N65438" s="20"/>
      <c r="O65438" s="21"/>
      <c r="P65438" s="22"/>
      <c r="Q65438" s="20"/>
      <c r="R65438" s="21"/>
      <c r="S65438" s="22"/>
      <c r="T65438" s="21"/>
      <c r="U65438" s="1"/>
    </row>
    <row r="65439" spans="1:21" ht="23.25">
      <c r="A65439" s="1"/>
      <c r="B65439" s="18"/>
      <c r="C65439" s="19"/>
      <c r="D65439" s="19"/>
      <c r="E65439" s="19"/>
      <c r="F65439" s="20"/>
      <c r="G65439" s="21"/>
      <c r="H65439" s="22"/>
      <c r="I65439" s="21"/>
      <c r="J65439" s="22"/>
      <c r="K65439" s="20"/>
      <c r="L65439" s="21"/>
      <c r="M65439" s="22"/>
      <c r="N65439" s="20"/>
      <c r="O65439" s="21"/>
      <c r="P65439" s="22"/>
      <c r="Q65439" s="20"/>
      <c r="R65439" s="21"/>
      <c r="S65439" s="22"/>
      <c r="T65439" s="21"/>
      <c r="U65439" s="1"/>
    </row>
    <row r="65440" spans="1:21" ht="23.25">
      <c r="A65440" s="1"/>
      <c r="B65440" s="18"/>
      <c r="C65440" s="19"/>
      <c r="D65440" s="19"/>
      <c r="E65440" s="19"/>
      <c r="F65440" s="20"/>
      <c r="G65440" s="21"/>
      <c r="H65440" s="22"/>
      <c r="I65440" s="21"/>
      <c r="J65440" s="22"/>
      <c r="K65440" s="20"/>
      <c r="L65440" s="21"/>
      <c r="M65440" s="22"/>
      <c r="N65440" s="20"/>
      <c r="O65440" s="21"/>
      <c r="P65440" s="22"/>
      <c r="Q65440" s="20"/>
      <c r="R65440" s="21"/>
      <c r="S65440" s="22"/>
      <c r="T65440" s="21"/>
      <c r="U65440" s="1"/>
    </row>
    <row r="65441" spans="1:21" ht="23.25">
      <c r="A65441" s="1"/>
      <c r="B65441" s="18"/>
      <c r="C65441" s="19"/>
      <c r="D65441" s="19"/>
      <c r="E65441" s="19"/>
      <c r="F65441" s="20"/>
      <c r="G65441" s="21"/>
      <c r="H65441" s="22"/>
      <c r="I65441" s="21"/>
      <c r="J65441" s="22"/>
      <c r="K65441" s="20"/>
      <c r="L65441" s="21"/>
      <c r="M65441" s="22"/>
      <c r="N65441" s="20"/>
      <c r="O65441" s="21"/>
      <c r="P65441" s="22"/>
      <c r="Q65441" s="20"/>
      <c r="R65441" s="21"/>
      <c r="S65441" s="22"/>
      <c r="T65441" s="21"/>
      <c r="U65441" s="1"/>
    </row>
    <row r="65442" spans="1:21" ht="23.25">
      <c r="A65442" s="1"/>
      <c r="B65442" s="18"/>
      <c r="C65442" s="24"/>
      <c r="D65442" s="19"/>
      <c r="E65442" s="19"/>
      <c r="F65442" s="20"/>
      <c r="G65442" s="21"/>
      <c r="H65442" s="22"/>
      <c r="I65442" s="21"/>
      <c r="J65442" s="22"/>
      <c r="K65442" s="20"/>
      <c r="L65442" s="21"/>
      <c r="M65442" s="22"/>
      <c r="N65442" s="20"/>
      <c r="O65442" s="21"/>
      <c r="P65442" s="22"/>
      <c r="Q65442" s="20"/>
      <c r="R65442" s="21"/>
      <c r="S65442" s="22"/>
      <c r="T65442" s="21"/>
      <c r="U65442" s="1"/>
    </row>
    <row r="65443" spans="1:21" ht="23.25">
      <c r="A65443" s="1"/>
      <c r="B65443" s="18"/>
      <c r="C65443" s="24"/>
      <c r="D65443" s="19"/>
      <c r="E65443" s="19"/>
      <c r="F65443" s="20"/>
      <c r="G65443" s="21"/>
      <c r="H65443" s="22"/>
      <c r="I65443" s="21"/>
      <c r="J65443" s="22"/>
      <c r="K65443" s="20"/>
      <c r="L65443" s="21"/>
      <c r="M65443" s="22"/>
      <c r="N65443" s="20"/>
      <c r="O65443" s="21"/>
      <c r="P65443" s="22"/>
      <c r="Q65443" s="20"/>
      <c r="R65443" s="21"/>
      <c r="S65443" s="22"/>
      <c r="T65443" s="21"/>
      <c r="U65443" s="1"/>
    </row>
    <row r="65444" spans="1:21" ht="23.25">
      <c r="A65444" s="1"/>
      <c r="B65444" s="18"/>
      <c r="C65444" s="19"/>
      <c r="D65444" s="19"/>
      <c r="E65444" s="19"/>
      <c r="F65444" s="20"/>
      <c r="G65444" s="21"/>
      <c r="H65444" s="22"/>
      <c r="I65444" s="21"/>
      <c r="J65444" s="22"/>
      <c r="K65444" s="20"/>
      <c r="L65444" s="21"/>
      <c r="M65444" s="22"/>
      <c r="N65444" s="20"/>
      <c r="O65444" s="21"/>
      <c r="P65444" s="22"/>
      <c r="Q65444" s="20"/>
      <c r="R65444" s="21"/>
      <c r="S65444" s="22"/>
      <c r="T65444" s="21"/>
      <c r="U65444" s="1"/>
    </row>
    <row r="65445" spans="1:21" ht="23.25">
      <c r="A65445" s="1"/>
      <c r="B65445" s="25"/>
      <c r="C65445" s="26"/>
      <c r="D65445" s="26"/>
      <c r="E65445" s="26"/>
      <c r="F65445" s="27"/>
      <c r="G65445" s="28"/>
      <c r="H65445" s="29"/>
      <c r="I65445" s="28"/>
      <c r="J65445" s="29"/>
      <c r="K65445" s="27"/>
      <c r="L65445" s="28"/>
      <c r="M65445" s="29"/>
      <c r="N65445" s="27"/>
      <c r="O65445" s="28"/>
      <c r="P65445" s="29"/>
      <c r="Q65445" s="27"/>
      <c r="R65445" s="28"/>
      <c r="S65445" s="29"/>
      <c r="T65445" s="28"/>
      <c r="U65445" s="1"/>
    </row>
    <row r="65446" spans="1:21" ht="23.25">
      <c r="A65446" s="34" t="s">
        <v>17</v>
      </c>
      <c r="B65446" s="34"/>
      <c r="C65446" s="34"/>
      <c r="D65446" s="34"/>
      <c r="E65446" s="34"/>
      <c r="F65446" s="34"/>
      <c r="G65446" s="34"/>
      <c r="H65446" s="34"/>
      <c r="I65446" s="34"/>
      <c r="J65446" s="34"/>
      <c r="K65446" s="34"/>
      <c r="L65446" s="34"/>
      <c r="M65446" s="34"/>
      <c r="N65446" s="34"/>
      <c r="O65446" s="34"/>
      <c r="P65446" s="34"/>
      <c r="Q65446" s="34"/>
      <c r="R65446" s="34"/>
      <c r="S65446" s="34"/>
      <c r="T65446" s="34"/>
      <c r="U65446" s="34" t="s">
        <v>17</v>
      </c>
    </row>
  </sheetData>
  <printOptions horizontalCentered="1" verticalCentered="1"/>
  <pageMargins left="0.75" right="0.75" top="1" bottom="1" header="0" footer="0"/>
  <pageSetup horizontalDpi="600" verticalDpi="600" orientation="landscape" scale="23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2002-06-01T19:59:36Z</cp:lastPrinted>
  <dcterms:created xsi:type="dcterms:W3CDTF">2001-11-13T16:33:40Z</dcterms:created>
  <dcterms:modified xsi:type="dcterms:W3CDTF">2002-06-07T02:34:31Z</dcterms:modified>
  <cp:category/>
  <cp:version/>
  <cp:contentType/>
  <cp:contentStatus/>
</cp:coreProperties>
</file>